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350f0256b94a7ba1/Desktop/"/>
    </mc:Choice>
  </mc:AlternateContent>
  <xr:revisionPtr revIDLastSave="0" documentId="8_{867553F1-68A7-422E-AAAE-C9DE7E4860CD}" xr6:coauthVersionLast="47" xr6:coauthVersionMax="47" xr10:uidLastSave="{00000000-0000-0000-0000-000000000000}"/>
  <bookViews>
    <workbookView xWindow="-108" yWindow="-108" windowWidth="23256" windowHeight="12456" activeTab="2" xr2:uid="{898BC839-F2CA-4348-948C-D75AD4BD2CFC}"/>
  </bookViews>
  <sheets>
    <sheet name="Detail1" sheetId="5" r:id="rId1"/>
    <sheet name="Pivot_Tables" sheetId="2" r:id="rId2"/>
    <sheet name="Dashboard" sheetId="3" r:id="rId3"/>
    <sheet name="Data" sheetId="1" r:id="rId4"/>
  </sheets>
  <definedNames>
    <definedName name="_xlchart.v5.0" hidden="1">Pivot_Tables!$Q$10</definedName>
    <definedName name="_xlchart.v5.1" hidden="1">Pivot_Tables!$Q$11:$Q$27</definedName>
    <definedName name="_xlchart.v5.2" hidden="1">Pivot_Tables!$R$10</definedName>
    <definedName name="_xlchart.v5.3" hidden="1">Pivot_Tables!$R$11:$R$27</definedName>
    <definedName name="_xlchart.v5.4" hidden="1">Pivot_Tables!$Q$10</definedName>
    <definedName name="_xlchart.v5.5" hidden="1">Pivot_Tables!$Q$11:$Q$27</definedName>
    <definedName name="_xlchart.v5.6" hidden="1">Pivot_Tables!$R$10</definedName>
    <definedName name="_xlchart.v5.7" hidden="1">Pivot_Tables!$R$11:$R$27</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11" i="2" l="1"/>
  <c r="Q12" i="2"/>
  <c r="Q13" i="2"/>
  <c r="Q14" i="2"/>
  <c r="Q15" i="2"/>
  <c r="Q16" i="2"/>
  <c r="Q17" i="2"/>
  <c r="Q18" i="2"/>
  <c r="Q19" i="2"/>
  <c r="Q20" i="2"/>
  <c r="Q21" i="2"/>
  <c r="Q22" i="2"/>
  <c r="Q23" i="2"/>
  <c r="Q24" i="2"/>
  <c r="Q25" i="2"/>
  <c r="Q26" i="2"/>
  <c r="Q27" i="2"/>
  <c r="R11" i="2"/>
  <c r="R12" i="2"/>
  <c r="R13" i="2"/>
  <c r="R14" i="2"/>
  <c r="R15" i="2"/>
  <c r="R16" i="2"/>
  <c r="R17" i="2"/>
  <c r="R18" i="2"/>
  <c r="R19" i="2"/>
  <c r="R20" i="2"/>
  <c r="R21" i="2"/>
  <c r="R22" i="2"/>
  <c r="R23" i="2"/>
  <c r="R24" i="2"/>
  <c r="R25" i="2"/>
  <c r="R26" i="2"/>
  <c r="R27" i="2"/>
  <c r="R10" i="2"/>
  <c r="Q10" i="2"/>
  <c r="E4"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R2640" i="1"/>
  <c r="Q2640" i="1"/>
  <c r="S2640" i="1" s="1"/>
  <c r="T2640" i="1" s="1"/>
  <c r="R2639" i="1"/>
  <c r="Q2639" i="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R1958" i="1"/>
  <c r="Q1958" i="1"/>
  <c r="S1958" i="1" s="1"/>
  <c r="T1958" i="1" s="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R1395" i="1"/>
  <c r="Q1395" i="1"/>
  <c r="S1395" i="1" s="1"/>
  <c r="T1395" i="1" s="1"/>
  <c r="R1394" i="1"/>
  <c r="Q1394" i="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R39" i="1"/>
  <c r="Q39" i="1"/>
  <c r="R38" i="1"/>
  <c r="Q38" i="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s="1"/>
  <c r="T2" i="1" s="1"/>
  <c r="S933" i="1" l="1"/>
  <c r="T933" i="1" s="1"/>
  <c r="S38" i="1"/>
  <c r="T38" i="1" s="1"/>
  <c r="S2193" i="1"/>
  <c r="T2193" i="1" s="1"/>
  <c r="S1871" i="1"/>
  <c r="T1871" i="1" s="1"/>
  <c r="S1761" i="1"/>
  <c r="T1761" i="1" s="1"/>
  <c r="S1959" i="1"/>
  <c r="T1959" i="1" s="1"/>
  <c r="S1171" i="1"/>
  <c r="T1171" i="1" s="1"/>
  <c r="S85" i="1"/>
  <c r="T85" i="1" s="1"/>
  <c r="S2045" i="1"/>
  <c r="T2045" i="1" s="1"/>
  <c r="S2700" i="1"/>
  <c r="T2700" i="1" s="1"/>
  <c r="S926" i="1"/>
  <c r="T926" i="1" s="1"/>
  <c r="S2584" i="1"/>
  <c r="T2584" i="1" s="1"/>
  <c r="S1396" i="1"/>
  <c r="T1396" i="1" s="1"/>
  <c r="S2639" i="1"/>
  <c r="T2639" i="1" s="1"/>
  <c r="S1087" i="1"/>
  <c r="T1087" i="1" s="1"/>
  <c r="S1290" i="1"/>
  <c r="T1290" i="1" s="1"/>
  <c r="S2668" i="1"/>
  <c r="T2668" i="1" s="1"/>
  <c r="S2641" i="1"/>
  <c r="T2641" i="1" s="1"/>
  <c r="S2336" i="1"/>
  <c r="T2336" i="1" s="1"/>
  <c r="S1394" i="1"/>
  <c r="T1394" i="1" s="1"/>
  <c r="S39" i="1"/>
  <c r="T39" i="1" s="1"/>
  <c r="S17" i="1"/>
  <c r="T17" i="1" s="1"/>
  <c r="S457" i="1"/>
  <c r="T457" i="1" s="1"/>
  <c r="S40" i="1"/>
  <c r="T40"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<sst xmlns="http://schemas.openxmlformats.org/spreadsheetml/2006/main" count="17867" uniqueCount="101">
  <si>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</si>
  <si>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</si>
  <si>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</si>
  <si>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</si>
  <si>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</si>
  <si>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</si>
  <si>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</si>
  <si>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</si>
  <si>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</si>
  <si>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</si>
  <si>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</si>
  <si>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</si>
  <si>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</si>
  <si>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</si>
  <si>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</si>
  <si>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</si>
  <si>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</si>
  <si>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</si>
  <si>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</si>
  <si>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</si>
  <si>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</si>
  <si>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</si>
  <si>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</si>
  <si>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</si>
  <si>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</si>
  <si>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</si>
  <si>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</si>
  <si>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</si>
  <si>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</si>
  <si>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</si>
  <si>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</si>
  <si>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</si>
  <si>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</si>
  <si>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</si>
  <si>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</si>
  <si>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</si>
  <si>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</si>
  <si>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</si>
  <si>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</si>
  <si>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</si>
  <si>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</si>
  <si>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</si>
  <si>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</si>
  <si>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</si>
  <si>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</si>
  <si>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</si>
  <si>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</si>
  <si>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</si>
  <si>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</si>
  <si>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</si>
  <si>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</si>
  <si>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</si>
  <si>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</si>
  <si>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</si>
  <si>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</si>
  <si>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</si>
  <si>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</si>
  <si>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</si>
  <si>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</si>
  <si>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</si>
  <si>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</si>
  <si>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</si>
  <si>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</si>
  <si>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</si>
  <si>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</si>
  <si>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</si>
  <si>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</si>
  <si>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</si>
  <si>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</si>
  <si>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</si>
  <si>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</si>
  <si>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</si>
  <si>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</si>
  <si>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</si>
  <si>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 No</t>
  </si>
  <si>
    <t>Month2</t>
  </si>
  <si>
    <t>Quarter2</t>
  </si>
  <si>
    <t>Sum of Revenue</t>
  </si>
  <si>
    <t>Sum of Gross Profit</t>
  </si>
  <si>
    <t>Gross Profit Margin</t>
  </si>
  <si>
    <t>Sum of Units Sold</t>
  </si>
  <si>
    <t>Count of ID</t>
  </si>
  <si>
    <t>Q1</t>
  </si>
  <si>
    <t>Jan</t>
  </si>
  <si>
    <t>Feb</t>
  </si>
  <si>
    <t>Mar</t>
  </si>
  <si>
    <t>Apr</t>
  </si>
  <si>
    <t>May</t>
  </si>
  <si>
    <t>Jun</t>
  </si>
  <si>
    <t>Jul</t>
  </si>
  <si>
    <t>Aug</t>
  </si>
  <si>
    <t>Sep</t>
  </si>
  <si>
    <t>Oct</t>
  </si>
  <si>
    <t>Nov</t>
  </si>
  <si>
    <t>Dec</t>
  </si>
  <si>
    <t>Sum of COGS</t>
  </si>
  <si>
    <t>Row Labels</t>
  </si>
  <si>
    <t>Grand Total</t>
  </si>
  <si>
    <t>Total Revenue</t>
  </si>
  <si>
    <t>Total Gross Profit</t>
  </si>
  <si>
    <t>Details for Total Revenue - Month: 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</si>
</sst>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70" formatCode="\$#,##0"/>
    <numFmt numFmtId="171" formatCode="\$#,##0,&quot;K&quot;"/>
  </numFmts>
  <fonts count="7">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1F4E78"/>
      </patternFill>
    </fill>
    <fill>
      <patternFill patternType="solid">
        <fgColor theme="3" tint="0.89999084444715716"/>
        <bgColor indexed="64"/>
      </patternFill>
    </fill>
    <fill>
      <patternFill patternType="solid">
        <fgColor theme="7" tint="0.79998168889431442"/>
        <bgColor indexed="64"/>
      </patternFill>
    </fill>
  </fills>
  <borders count="1">
    <border>
      <left/>
      <right/>
      <top/>
      <bottom/>
      <diagonal/>
    </border>
  </borders>
  <cellStyleXfs count="4">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cellStyleXfs>
  <cellXfs count="26">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2" fillId="2" borderId="0" xfId="0" applyNumberFormat="1" applyFont="1" applyFill="1" applyAlignment="1">
      <alignment horizontal="center" vertical="center"/>
    </xf>
    <xf numFmtId="0" fontId="3" fillId="0" borderId="0" xfId="0" applyNumberFormat="1" applyFont="1"/>
    <xf numFmtId="0" fontId="0" fillId="0" borderId="0" xfId="0" applyNumberFormat="1"/>
    <xf numFmtId="0" fontId="3" fillId="0" borderId="0" xfId="0" applyNumberFormat="1" applyFont="1" applyAlignment="1">
      <alignment horizontal="right"/>
    </xf>
    <xf numFmtId="0" fontId="0" fillId="0" borderId="0" xfId="0" applyNumberFormat="1" applyAlignment="1">
      <alignment horizontal="right"/>
    </xf>
    <xf numFmtId="0" fontId="0" fillId="0" borderId="0" xfId="0" pivotButton="1"/>
    <xf numFmtId="10" fontId="0" fillId="0" borderId="0" xfId="0" applyNumberFormat="1"/>
    <xf numFmtId="1" fontId="0" fillId="0" borderId="0" xfId="0" applyNumberFormat="1"/>
    <xf numFmtId="0" fontId="0" fillId="3" borderId="0" xfId="0" applyFill="1"/>
    <xf numFmtId="0" fontId="0" fillId="4" borderId="0" xfId="0" applyFill="1"/>
    <xf numFmtId="14" fontId="0" fillId="0" borderId="0" xfId="0" applyNumberFormat="1"/>
    <xf numFmtId="0" fontId="6" fillId="0" borderId="0" xfId="0" applyFont="1"/>
    <xf numFmtId="170" fontId="0" fillId="0" borderId="0" xfId="0" applyNumberFormat="1"/>
    <xf numFmtId="0" fontId="0" fillId="0" borderId="0" xfId="0" applyAlignment="1">
      <alignment horizontal="left"/>
    </xf>
    <xf numFmtId="171" fontId="0" fillId="0" borderId="0" xfId="0" applyNumberFormat="1"/>
  </cellXfs>
  <cellStyles count="4">
    <cellStyle name="Hyperlink 2" xfId="2" xr:uid="{D7D297CA-FF4D-B741-8536-09007FCFE1C1}"/>
    <cellStyle name="Hyperlink 2 2" xfId="3" xr:uid="{823468DC-09EE-9A4A-8D3B-5C2A0F268F04}"/>
    <cellStyle name="Normal" xfId="0" builtinId="0"/>
    <cellStyle name="Normal 2 2" xfId="1" xr:uid="{B9E99E89-0417-9544-B962-05C5B11CEBC8}"/>
  </cellStyles>
  <dxfs count="365">
    <dxf>
      <numFmt numFmtId="170" formatCode="\$#,##0"/>
    </dxf>
    <dxf>
      <numFmt numFmtId="170" formatCode="\$#,##0"/>
    </dxf>
    <dxf>
      <numFmt numFmtId="171" formatCode="\$#,##0,&quot;K&quot;"/>
    </dxf>
    <dxf>
      <numFmt numFmtId="170" formatCode="\$#,##0"/>
    </dxf>
    <dxf>
      <numFmt numFmtId="170" formatCode="\$#,##0"/>
    </dxf>
    <dxf>
      <numFmt numFmtId="170" formatCode="\$#,##0"/>
    </dxf>
    <dxf>
      <numFmt numFmtId="170" formatCode="\$#,##0"/>
    </dxf>
    <dxf>
      <numFmt numFmtId="171" formatCode="\$#,##0,&quot;K&quot;"/>
    </dxf>
    <dxf>
      <numFmt numFmtId="170" formatCode="\$#,##0"/>
    </dxf>
    <dxf>
      <numFmt numFmtId="170" formatCode="\$#,##0"/>
    </dxf>
    <dxf>
      <numFmt numFmtId="171" formatCode="\$#,##0,&quot;K&quot;"/>
    </dxf>
    <dxf>
      <numFmt numFmtId="171" formatCode="\$#,##0,&quot;K&quot;"/>
    </dxf>
    <dxf>
      <numFmt numFmtId="170" formatCode="\$#,##0"/>
    </dxf>
    <dxf>
      <numFmt numFmtId="170" formatCode="\$#,##0"/>
    </dxf>
    <dxf>
      <numFmt numFmtId="171" formatCode="\$#,##0,&quot;K&quot;"/>
    </dxf>
    <dxf>
      <numFmt numFmtId="170" formatCode="\$#,##0"/>
    </dxf>
    <dxf>
      <numFmt numFmtId="170" formatCode="\$#,##0"/>
    </dxf>
    <dxf>
      <numFmt numFmtId="170" formatCode="\$#,##0"/>
    </dxf>
    <dxf>
      <numFmt numFmtId="170" formatCode="\$#,##0"/>
    </dxf>
    <dxf>
      <numFmt numFmtId="171" formatCode="\$#,##0,&quot;K&quot;"/>
    </dxf>
    <dxf>
      <numFmt numFmtId="170" formatCode="\$#,##0"/>
    </dxf>
    <dxf>
      <numFmt numFmtId="170" formatCode="\$#,##0"/>
    </dxf>
    <dxf>
      <numFmt numFmtId="171" formatCode="\$#,##0,&quot;K&quot;"/>
    </dxf>
    <dxf>
      <numFmt numFmtId="171" formatCode="\$#,##0,&quot;K&quot;"/>
    </dxf>
    <dxf>
      <numFmt numFmtId="170" formatCode="\$#,##0"/>
    </dxf>
    <dxf>
      <numFmt numFmtId="170" formatCode="\$#,##0"/>
    </dxf>
    <dxf>
      <numFmt numFmtId="170" formatCode="\$#,##0"/>
    </dxf>
    <dxf>
      <numFmt numFmtId="170" formatCode="\$#,##0"/>
    </dxf>
    <dxf>
      <numFmt numFmtId="171" formatCode="\$#,##0,&quot;K&quot;"/>
    </dxf>
    <dxf>
      <numFmt numFmtId="171" formatCode="\$#,##0,&quot;K&quot;"/>
    </dxf>
    <dxf>
      <numFmt numFmtId="170" formatCode="\$#,##0"/>
    </dxf>
    <dxf>
      <numFmt numFmtId="170" formatCode="\$#,##0"/>
    </dxf>
    <dxf>
      <numFmt numFmtId="171" formatCode="\$#,##0,&quot;K&quot;"/>
    </dxf>
    <dxf>
      <numFmt numFmtId="170" formatCode="\$#,##0"/>
    </dxf>
    <dxf>
      <numFmt numFmtId="170" formatCode="\$#,##0"/>
    </dxf>
    <dxf>
      <numFmt numFmtId="171" formatCode="\$#,##0,&quot;K&quot;"/>
    </dxf>
    <dxf>
      <numFmt numFmtId="170" formatCode="\$#,##0"/>
    </dxf>
    <dxf>
      <numFmt numFmtId="170" formatCode="\$#,##0"/>
    </dxf>
    <dxf>
      <numFmt numFmtId="170" formatCode="\$#,##0"/>
    </dxf>
    <dxf>
      <numFmt numFmtId="170" formatCode="\$#,##0"/>
    </dxf>
    <dxf>
      <numFmt numFmtId="171" formatCode="\$#,##0,&quot;K&quot;"/>
    </dxf>
    <dxf>
      <numFmt numFmtId="171" formatCode="\$#,##0,&quot;K&quot;"/>
    </dxf>
    <dxf>
      <numFmt numFmtId="170" formatCode="\$#,##0"/>
    </dxf>
    <dxf>
      <numFmt numFmtId="170" formatCode="\$#,##0"/>
    </dxf>
    <dxf>
      <numFmt numFmtId="171" formatCode="\$#,##0,&quot;K&quot;"/>
    </dxf>
    <dxf>
      <numFmt numFmtId="170" formatCode="\$#,##0"/>
    </dxf>
    <dxf>
      <numFmt numFmtId="170" formatCode="\$#,##0"/>
    </dxf>
    <dxf>
      <numFmt numFmtId="171" formatCode="\$#,##0,&quot;K&quot;"/>
    </dxf>
    <dxf>
      <numFmt numFmtId="170" formatCode="\$#,##0"/>
    </dxf>
    <dxf>
      <numFmt numFmtId="170" formatCode="\$#,##0"/>
    </dxf>
    <dxf>
      <numFmt numFmtId="170" formatCode="\$#,##0"/>
    </dxf>
    <dxf>
      <numFmt numFmtId="170" formatCode="\$#,##0"/>
    </dxf>
    <dxf>
      <numFmt numFmtId="171" formatCode="\$#,##0,&quot;K&quot;"/>
    </dxf>
    <dxf>
      <numFmt numFmtId="171" formatCode="\$#,##0,&quot;K&quot;"/>
    </dxf>
    <dxf>
      <numFmt numFmtId="170" formatCode="\$#,##0"/>
    </dxf>
    <dxf>
      <numFmt numFmtId="170" formatCode="\$#,##0"/>
    </dxf>
    <dxf>
      <numFmt numFmtId="171" formatCode="\$#,##0,&quot;K&quot;"/>
    </dxf>
    <dxf>
      <numFmt numFmtId="170" formatCode="\$#,##0"/>
    </dxf>
    <dxf>
      <numFmt numFmtId="170" formatCode="\$#,##0"/>
    </dxf>
    <dxf>
      <numFmt numFmtId="171" formatCode="\$#,##0,&quot;K&quot;"/>
    </dxf>
    <dxf>
      <numFmt numFmtId="170" formatCode="\$#,##0"/>
    </dxf>
    <dxf>
      <numFmt numFmtId="170" formatCode="\$#,##0"/>
    </dxf>
    <dxf>
      <numFmt numFmtId="170" formatCode="\$#,##0"/>
    </dxf>
    <dxf>
      <numFmt numFmtId="170" formatCode="\$#,##0"/>
    </dxf>
    <dxf>
      <numFmt numFmtId="171" formatCode="\$#,##0,&quot;K&quot;"/>
    </dxf>
    <dxf>
      <numFmt numFmtId="171" formatCode="\$#,##0,&quot;K&quot;"/>
    </dxf>
    <dxf>
      <numFmt numFmtId="170" formatCode="\$#,##0"/>
    </dxf>
    <dxf>
      <numFmt numFmtId="170" formatCode="\$#,##0"/>
    </dxf>
    <dxf>
      <numFmt numFmtId="171" formatCode="\$#,##0,&quot;K&quot;"/>
    </dxf>
    <dxf>
      <numFmt numFmtId="170" formatCode="\$#,##0"/>
    </dxf>
    <dxf>
      <numFmt numFmtId="170" formatCode="\$#,##0"/>
    </dxf>
    <dxf>
      <numFmt numFmtId="171" formatCode="\$#,##0,&quot;K&quot;"/>
    </dxf>
    <dxf>
      <numFmt numFmtId="170" formatCode="\$#,##0"/>
    </dxf>
    <dxf>
      <numFmt numFmtId="171" formatCode="\$#,##0,&quot;K&quot;"/>
    </dxf>
    <dxf>
      <numFmt numFmtId="170" formatCode="\$#,##0"/>
    </dxf>
    <dxf>
      <numFmt numFmtId="170" formatCode="\$#,##0"/>
    </dxf>
    <dxf>
      <numFmt numFmtId="170" formatCode="\$#,##0"/>
    </dxf>
    <dxf>
      <numFmt numFmtId="170" formatCode="\$#,##0"/>
    </dxf>
    <dxf>
      <numFmt numFmtId="171" formatCode="\$#,##0,&quot;K&quot;"/>
    </dxf>
    <dxf>
      <numFmt numFmtId="171" formatCode="\$#,##0,&quot;K&quot;"/>
    </dxf>
    <dxf>
      <numFmt numFmtId="170" formatCode="\$#,##0"/>
    </dxf>
    <dxf>
      <numFmt numFmtId="170" formatCode="\$#,##0"/>
    </dxf>
    <dxf>
      <numFmt numFmtId="171" formatCode="\$#,##0,&quot;K&quot;"/>
    </dxf>
    <dxf>
      <numFmt numFmtId="170" formatCode="\$#,##0"/>
    </dxf>
    <dxf>
      <numFmt numFmtId="170" formatCode="\$#,##0"/>
    </dxf>
    <dxf>
      <numFmt numFmtId="171" formatCode="\$#,##0,&quot;K&quot;"/>
    </dxf>
    <dxf>
      <numFmt numFmtId="170" formatCode="\$#,##0"/>
    </dxf>
    <dxf>
      <numFmt numFmtId="171" formatCode="\$#,##0,&quot;K&quot;"/>
    </dxf>
    <dxf>
      <numFmt numFmtId="170" formatCode="\$#,##0"/>
    </dxf>
    <dxf>
      <numFmt numFmtId="171" formatCode="\$#,##0,&quot;K&quot;"/>
    </dxf>
    <dxf>
      <numFmt numFmtId="170" formatCode="\$#,##0"/>
    </dxf>
    <dxf>
      <numFmt numFmtId="170" formatCode="\$#,##0"/>
    </dxf>
    <dxf>
      <numFmt numFmtId="170" formatCode="\$#,##0"/>
    </dxf>
    <dxf>
      <numFmt numFmtId="170" formatCode="\$#,##0"/>
    </dxf>
    <dxf>
      <numFmt numFmtId="170" formatCode="\$#,##0"/>
    </dxf>
    <dxf>
      <numFmt numFmtId="171" formatCode="\$#,##0,&quot;K&quot;"/>
    </dxf>
    <dxf>
      <numFmt numFmtId="170" formatCode="\$#,##0"/>
    </dxf>
    <dxf>
      <numFmt numFmtId="170" formatCode="\$#,##0"/>
    </dxf>
    <dxf>
      <numFmt numFmtId="171" formatCode="\$#,##0,&quot;K&quot;"/>
    </dxf>
    <dxf>
      <numFmt numFmtId="171" formatCode="\$#,##0,&quot;K&quot;"/>
    </dxf>
    <dxf>
      <numFmt numFmtId="170" formatCode="\$#,##0"/>
    </dxf>
    <dxf>
      <numFmt numFmtId="171" formatCode="\$#,##0,&quot;K&quot;"/>
    </dxf>
    <dxf>
      <numFmt numFmtId="170" formatCode="\$#,##0"/>
    </dxf>
    <dxf>
      <numFmt numFmtId="170" formatCode="\$#,##0"/>
    </dxf>
    <dxf>
      <numFmt numFmtId="171" formatCode="\$#,##0,&quot;K&quot;"/>
    </dxf>
    <dxf>
      <numFmt numFmtId="170" formatCode="\$#,##0"/>
    </dxf>
    <dxf>
      <numFmt numFmtId="170" formatCode="\$#,##0"/>
    </dxf>
    <dxf>
      <numFmt numFmtId="170" formatCode="\$#,##0"/>
    </dxf>
    <dxf>
      <numFmt numFmtId="170" formatCode="\$#,##0"/>
    </dxf>
    <dxf>
      <numFmt numFmtId="171" formatCode="\$#,##0,&quot;K&quot;"/>
    </dxf>
    <dxf>
      <numFmt numFmtId="170" formatCode="\$#,##0"/>
    </dxf>
    <dxf>
      <numFmt numFmtId="170" formatCode="\$#,##0"/>
    </dxf>
    <dxf>
      <numFmt numFmtId="171" formatCode="\$#,##0,&quot;K&quot;"/>
    </dxf>
    <dxf>
      <numFmt numFmtId="171" formatCode="\$#,##0,&quot;K&quot;"/>
    </dxf>
    <dxf>
      <numFmt numFmtId="170" formatCode="\$#,##0"/>
    </dxf>
    <dxf>
      <numFmt numFmtId="170" formatCode="\$#,##0"/>
    </dxf>
    <dxf>
      <numFmt numFmtId="170" formatCode="\$#,##0"/>
    </dxf>
    <dxf>
      <numFmt numFmtId="170" formatCode="\$#,##0"/>
    </dxf>
    <dxf>
      <numFmt numFmtId="170" formatCode="\$#,##0"/>
    </dxf>
    <dxf>
      <numFmt numFmtId="171" formatCode="\$#,##0,&quot;K&quot;"/>
    </dxf>
    <dxf>
      <numFmt numFmtId="170" formatCode="\$#,##0"/>
    </dxf>
    <dxf>
      <numFmt numFmtId="170" formatCode="\$#,##0"/>
    </dxf>
    <dxf>
      <numFmt numFmtId="171" formatCode="\$#,##0,&quot;K&quot;"/>
    </dxf>
    <dxf>
      <numFmt numFmtId="171" formatCode="\$#,##0,&quot;K&quot;"/>
    </dxf>
    <dxf>
      <numFmt numFmtId="170" formatCode="\$#,##0"/>
    </dxf>
    <dxf>
      <numFmt numFmtId="171" formatCode="\$#,##0,&quot;K&quot;"/>
    </dxf>
    <dxf>
      <numFmt numFmtId="170" formatCode="\$#,##0"/>
    </dxf>
    <dxf>
      <numFmt numFmtId="170" formatCode="\$#,##0"/>
    </dxf>
    <dxf>
      <numFmt numFmtId="171" formatCode="\$#,##0,&quot;K&quot;"/>
    </dxf>
    <dxf>
      <numFmt numFmtId="170" formatCode="\$#,##0"/>
    </dxf>
    <dxf>
      <numFmt numFmtId="170" formatCode="\$#,##0"/>
    </dxf>
    <dxf>
      <numFmt numFmtId="170" formatCode="\$#,##0"/>
    </dxf>
    <dxf>
      <numFmt numFmtId="170" formatCode="\$#,##0"/>
    </dxf>
    <dxf>
      <numFmt numFmtId="171" formatCode="\$#,##0,&quot;K&quot;"/>
    </dxf>
    <dxf>
      <numFmt numFmtId="170" formatCode="\$#,##0"/>
    </dxf>
    <dxf>
      <numFmt numFmtId="170" formatCode="\$#,##0"/>
    </dxf>
    <dxf>
      <numFmt numFmtId="171" formatCode="\$#,##0,&quot;K&quot;"/>
    </dxf>
    <dxf>
      <numFmt numFmtId="171" formatCode="\$#,##0,&quot;K&quot;"/>
    </dxf>
    <dxf>
      <numFmt numFmtId="170" formatCode="\$#,##0"/>
    </dxf>
    <dxf>
      <numFmt numFmtId="170" formatCode="\$#,##0"/>
    </dxf>
    <dxf>
      <numFmt numFmtId="171" formatCode="\$#,##0,&quot;K&quot;"/>
    </dxf>
    <dxf>
      <numFmt numFmtId="170" formatCode="\$#,##0"/>
    </dxf>
    <dxf>
      <numFmt numFmtId="170" formatCode="\$#,##0"/>
    </dxf>
    <dxf>
      <numFmt numFmtId="170" formatCode="\$#,##0"/>
    </dxf>
    <dxf>
      <numFmt numFmtId="170" formatCode="\$#,##0"/>
    </dxf>
    <dxf>
      <numFmt numFmtId="171" formatCode="\$#,##0,&quot;K&quot;"/>
    </dxf>
    <dxf>
      <numFmt numFmtId="170" formatCode="\$#,##0"/>
    </dxf>
    <dxf>
      <numFmt numFmtId="170" formatCode="\$#,##0"/>
    </dxf>
    <dxf>
      <numFmt numFmtId="171" formatCode="\$#,##0,&quot;K&quot;"/>
    </dxf>
    <dxf>
      <numFmt numFmtId="171" formatCode="\$#,##0,&quot;K&quot;"/>
    </dxf>
    <dxf>
      <numFmt numFmtId="170" formatCode="\$#,##0"/>
    </dxf>
    <dxf>
      <numFmt numFmtId="170" formatCode="\$#,##0"/>
    </dxf>
    <dxf>
      <numFmt numFmtId="171" formatCode="\$#,##0,&quot;K&quot;"/>
    </dxf>
    <dxf>
      <numFmt numFmtId="170" formatCode="\$#,##0"/>
    </dxf>
    <dxf>
      <numFmt numFmtId="170" formatCode="\$#,##0"/>
    </dxf>
    <dxf>
      <numFmt numFmtId="170" formatCode="\$#,##0"/>
    </dxf>
    <dxf>
      <numFmt numFmtId="170" formatCode="\$#,##0"/>
    </dxf>
    <dxf>
      <numFmt numFmtId="171" formatCode="\$#,##0,&quot;K&quot;"/>
    </dxf>
    <dxf>
      <numFmt numFmtId="170" formatCode="\$#,##0"/>
    </dxf>
    <dxf>
      <numFmt numFmtId="170" formatCode="\$#,##0"/>
    </dxf>
    <dxf>
      <numFmt numFmtId="171" formatCode="\$#,##0,&quot;K&quot;"/>
    </dxf>
    <dxf>
      <numFmt numFmtId="171" formatCode="\$#,##0,&quot;K&quot;"/>
    </dxf>
    <dxf>
      <numFmt numFmtId="170" formatCode="\$#,##0"/>
    </dxf>
    <dxf>
      <numFmt numFmtId="170" formatCode="\$#,##0"/>
    </dxf>
    <dxf>
      <numFmt numFmtId="171" formatCode="\$#,##0,&quot;K&quot;"/>
    </dxf>
    <dxf>
      <numFmt numFmtId="170" formatCode="\$#,##0"/>
    </dxf>
    <dxf>
      <numFmt numFmtId="170" formatCode="\$#,##0"/>
    </dxf>
    <dxf>
      <numFmt numFmtId="170" formatCode="\$#,##0"/>
    </dxf>
    <dxf>
      <numFmt numFmtId="170" formatCode="\$#,##0"/>
    </dxf>
    <dxf>
      <numFmt numFmtId="171" formatCode="\$#,##0,&quot;K&quot;"/>
    </dxf>
    <dxf>
      <numFmt numFmtId="170" formatCode="\$#,##0"/>
    </dxf>
    <dxf>
      <numFmt numFmtId="170" formatCode="\$#,##0"/>
    </dxf>
    <dxf>
      <numFmt numFmtId="171" formatCode="\$#,##0,&quot;K&quot;"/>
    </dxf>
    <dxf>
      <numFmt numFmtId="171" formatCode="\$#,##0,&quot;K&quot;"/>
    </dxf>
    <dxf>
      <numFmt numFmtId="170" formatCode="\$#,##0"/>
    </dxf>
    <dxf>
      <numFmt numFmtId="170" formatCode="\$#,##0"/>
    </dxf>
    <dxf>
      <numFmt numFmtId="171" formatCode="\$#,##0,&quot;K&quot;"/>
    </dxf>
    <dxf>
      <numFmt numFmtId="170" formatCode="\$#,##0"/>
    </dxf>
    <dxf>
      <numFmt numFmtId="170" formatCode="\$#,##0"/>
    </dxf>
    <dxf>
      <numFmt numFmtId="170" formatCode="\$#,##0"/>
    </dxf>
    <dxf>
      <numFmt numFmtId="170" formatCode="\$#,##0"/>
    </dxf>
    <dxf>
      <numFmt numFmtId="171" formatCode="\$#,##0,&quot;K&quot;"/>
    </dxf>
    <dxf>
      <numFmt numFmtId="170" formatCode="\$#,##0"/>
    </dxf>
    <dxf>
      <numFmt numFmtId="170" formatCode="\$#,##0"/>
    </dxf>
    <dxf>
      <numFmt numFmtId="171" formatCode="\$#,##0,&quot;K&quot;"/>
    </dxf>
    <dxf>
      <numFmt numFmtId="171" formatCode="\$#,##0,&quot;K&quot;"/>
    </dxf>
    <dxf>
      <numFmt numFmtId="170" formatCode="\$#,##0"/>
    </dxf>
    <dxf>
      <numFmt numFmtId="170" formatCode="\$#,##0"/>
    </dxf>
    <dxf>
      <numFmt numFmtId="171" formatCode="\$#,##0,&quot;K&quot;"/>
    </dxf>
    <dxf>
      <numFmt numFmtId="170" formatCode="\$#,##0"/>
    </dxf>
    <dxf>
      <numFmt numFmtId="170" formatCode="\$#,##0"/>
    </dxf>
    <dxf>
      <numFmt numFmtId="170" formatCode="\$#,##0"/>
    </dxf>
    <dxf>
      <numFmt numFmtId="170" formatCode="\$#,##0"/>
    </dxf>
    <dxf>
      <numFmt numFmtId="171" formatCode="\$#,##0,&quot;K&quot;"/>
    </dxf>
    <dxf>
      <numFmt numFmtId="170" formatCode="\$#,##0"/>
    </dxf>
    <dxf>
      <numFmt numFmtId="170" formatCode="\$#,##0"/>
    </dxf>
    <dxf>
      <numFmt numFmtId="171" formatCode="\$#,##0,&quot;K&quot;"/>
    </dxf>
    <dxf>
      <numFmt numFmtId="171" formatCode="\$#,##0,&quot;K&quot;"/>
    </dxf>
    <dxf>
      <numFmt numFmtId="170" formatCode="\$#,##0"/>
    </dxf>
    <dxf>
      <numFmt numFmtId="170" formatCode="\$#,##0"/>
    </dxf>
    <dxf>
      <numFmt numFmtId="171" formatCode="\$#,##0,&quot;K&quot;"/>
    </dxf>
    <dxf>
      <numFmt numFmtId="170" formatCode="\$#,##0"/>
    </dxf>
    <dxf>
      <numFmt numFmtId="170" formatCode="\$#,##0"/>
    </dxf>
    <dxf>
      <numFmt numFmtId="170" formatCode="\$#,##0"/>
    </dxf>
    <dxf>
      <numFmt numFmtId="170" formatCode="\$#,##0"/>
    </dxf>
    <dxf>
      <numFmt numFmtId="171" formatCode="\$#,##0,&quot;K&quot;"/>
    </dxf>
    <dxf>
      <numFmt numFmtId="170" formatCode="\$#,##0"/>
    </dxf>
    <dxf>
      <numFmt numFmtId="170" formatCode="\$#,##0"/>
    </dxf>
    <dxf>
      <numFmt numFmtId="171" formatCode="\$#,##0,&quot;K&quot;"/>
    </dxf>
    <dxf>
      <numFmt numFmtId="171" formatCode="\$#,##0,&quot;K&quot;"/>
    </dxf>
    <dxf>
      <numFmt numFmtId="170" formatCode="\$#,##0"/>
    </dxf>
    <dxf>
      <numFmt numFmtId="170" formatCode="\$#,##0"/>
    </dxf>
    <dxf>
      <numFmt numFmtId="171" formatCode="\$#,##0,&quot;K&quot;"/>
    </dxf>
    <dxf>
      <numFmt numFmtId="170" formatCode="\$#,##0"/>
    </dxf>
    <dxf>
      <numFmt numFmtId="170" formatCode="\$#,##0"/>
    </dxf>
    <dxf>
      <numFmt numFmtId="170" formatCode="\$#,##0"/>
    </dxf>
    <dxf>
      <numFmt numFmtId="170" formatCode="\$#,##0"/>
    </dxf>
    <dxf>
      <numFmt numFmtId="171" formatCode="\$#,##0,&quot;K&quot;"/>
    </dxf>
    <dxf>
      <numFmt numFmtId="170" formatCode="\$#,##0"/>
    </dxf>
    <dxf>
      <numFmt numFmtId="170" formatCode="\$#,##0"/>
    </dxf>
    <dxf>
      <numFmt numFmtId="171" formatCode="\$#,##0,&quot;K&quot;"/>
    </dxf>
    <dxf>
      <numFmt numFmtId="171" formatCode="\$#,##0,&quot;K&quot;"/>
    </dxf>
    <dxf>
      <numFmt numFmtId="170" formatCode="\$#,##0"/>
    </dxf>
    <dxf>
      <numFmt numFmtId="171" formatCode="\$#,##0,&quot;K&quot;"/>
    </dxf>
    <dxf>
      <numFmt numFmtId="171" formatCode="\$#,##0,&quot;K&quot;"/>
    </dxf>
    <dxf>
      <numFmt numFmtId="170" formatCode="\$#,##0"/>
    </dxf>
    <dxf>
      <numFmt numFmtId="170" formatCode="\$#,##0"/>
    </dxf>
    <dxf>
      <numFmt numFmtId="171" formatCode="\$#,##0,&quot;K&quot;"/>
    </dxf>
    <dxf>
      <numFmt numFmtId="170" formatCode="\$#,##0"/>
    </dxf>
    <dxf>
      <numFmt numFmtId="170" formatCode="\$#,##0"/>
    </dxf>
    <dxf>
      <numFmt numFmtId="170" formatCode="\$#,##0"/>
    </dxf>
    <dxf>
      <numFmt numFmtId="170" formatCode="\$#,##0"/>
    </dxf>
    <dxf>
      <numFmt numFmtId="171" formatCode="\$#,##0,&quot;K&quot;"/>
    </dxf>
    <dxf>
      <numFmt numFmtId="170" formatCode="\$#,##0"/>
    </dxf>
    <dxf>
      <numFmt numFmtId="170" formatCode="\$#,##0"/>
    </dxf>
    <dxf>
      <numFmt numFmtId="171" formatCode="\$#,##0,&quot;K&quot;"/>
    </dxf>
    <dxf>
      <numFmt numFmtId="171" formatCode="\$#,##0,&quot;K&quot;"/>
    </dxf>
    <dxf>
      <numFmt numFmtId="170" formatCode="\$#,##0"/>
    </dxf>
    <dxf>
      <numFmt numFmtId="171" formatCode="\$#,##0,&quot;K&quot;"/>
    </dxf>
    <dxf>
      <numFmt numFmtId="171" formatCode="\$#,##0,&quot;K&quot;"/>
    </dxf>
    <dxf>
      <numFmt numFmtId="170" formatCode="\$#,##0"/>
    </dxf>
    <dxf>
      <numFmt numFmtId="170" formatCode="\$#,##0"/>
    </dxf>
    <dxf>
      <numFmt numFmtId="170" formatCode="\$#,##0"/>
    </dxf>
    <dxf>
      <numFmt numFmtId="170" formatCode="\$#,##0"/>
    </dxf>
    <dxf>
      <numFmt numFmtId="170" formatCode="\$#,##0"/>
    </dxf>
    <dxf>
      <numFmt numFmtId="171" formatCode="\$#,##0,&quot;K&quot;"/>
    </dxf>
    <dxf>
      <numFmt numFmtId="170" formatCode="\$#,##0"/>
    </dxf>
    <dxf>
      <numFmt numFmtId="170" formatCode="\$#,##0"/>
    </dxf>
    <dxf>
      <numFmt numFmtId="171" formatCode="\$#,##0,&quot;K&quot;"/>
    </dxf>
    <dxf>
      <numFmt numFmtId="171" formatCode="\$#,##0,&quot;K&quot;"/>
    </dxf>
    <dxf>
      <numFmt numFmtId="170" formatCode="\$#,##0"/>
    </dxf>
    <dxf>
      <numFmt numFmtId="171" formatCode="\$#,##0,&quot;K&quot;"/>
    </dxf>
    <dxf>
      <numFmt numFmtId="170" formatCode="\$#,##0"/>
    </dxf>
    <dxf>
      <numFmt numFmtId="170" formatCode="\$#,##0"/>
    </dxf>
    <dxf>
      <numFmt numFmtId="170" formatCode="\$#,##0"/>
    </dxf>
    <dxf>
      <numFmt numFmtId="170" formatCode="\$#,##0"/>
    </dxf>
    <dxf>
      <numFmt numFmtId="170" formatCode="\$#,##0"/>
    </dxf>
    <dxf>
      <numFmt numFmtId="171" formatCode="\$#,##0,&quot;K&quot;"/>
    </dxf>
    <dxf>
      <numFmt numFmtId="170" formatCode="\$#,##0"/>
    </dxf>
    <dxf>
      <numFmt numFmtId="170" formatCode="\$#,##0"/>
    </dxf>
    <dxf>
      <numFmt numFmtId="171" formatCode="\$#,##0,&quot;K&quot;"/>
    </dxf>
    <dxf>
      <numFmt numFmtId="171" formatCode="\$#,##0,&quot;K&quot;"/>
    </dxf>
    <dxf>
      <numFmt numFmtId="170" formatCode="\$#,##0"/>
    </dxf>
    <dxf>
      <numFmt numFmtId="171" formatCode="\$#,##0,&quot;K&quot;"/>
    </dxf>
    <dxf>
      <numFmt numFmtId="170" formatCode="\$#,##0"/>
    </dxf>
    <dxf>
      <numFmt numFmtId="170" formatCode="\$#,##0"/>
    </dxf>
    <dxf>
      <numFmt numFmtId="170" formatCode="\$#,##0"/>
    </dxf>
    <dxf>
      <numFmt numFmtId="170" formatCode="\$#,##0"/>
    </dxf>
    <dxf>
      <numFmt numFmtId="170" formatCode="\$#,##0"/>
    </dxf>
    <dxf>
      <numFmt numFmtId="171" formatCode="\$#,##0,&quot;K&quot;"/>
    </dxf>
    <dxf>
      <numFmt numFmtId="170" formatCode="\$#,##0"/>
    </dxf>
    <dxf>
      <numFmt numFmtId="170" formatCode="\$#,##0"/>
    </dxf>
    <dxf>
      <numFmt numFmtId="171" formatCode="\$#,##0,&quot;K&quot;"/>
    </dxf>
    <dxf>
      <numFmt numFmtId="171" formatCode="\$#,##0,&quot;K&quot;"/>
    </dxf>
    <dxf>
      <numFmt numFmtId="170" formatCode="\$#,##0"/>
    </dxf>
    <dxf>
      <numFmt numFmtId="171" formatCode="\$#,##0,&quot;K&quot;"/>
    </dxf>
    <dxf>
      <numFmt numFmtId="170" formatCode="\$#,##0"/>
    </dxf>
    <dxf>
      <numFmt numFmtId="171" formatCode="\$#,##0,&quot;K&quot;"/>
    </dxf>
    <dxf>
      <numFmt numFmtId="171" formatCode="\$#,##0,&quot;K&quot;"/>
    </dxf>
    <dxf>
      <numFmt numFmtId="170" formatCode="\$#,##0"/>
    </dxf>
    <dxf>
      <numFmt numFmtId="171" formatCode="\$#,##0,&quot;K&quot;"/>
    </dxf>
    <dxf>
      <numFmt numFmtId="170" formatCode="\$#,##0"/>
    </dxf>
    <dxf>
      <numFmt numFmtId="170" formatCode="\$#,##0"/>
    </dxf>
    <dxf>
      <numFmt numFmtId="170" formatCode="\$#,##0"/>
    </dxf>
    <dxf>
      <numFmt numFmtId="170" formatCode="\$#,##0"/>
    </dxf>
    <dxf>
      <numFmt numFmtId="170" formatCode="\$#,##0"/>
    </dxf>
    <dxf>
      <numFmt numFmtId="171" formatCode="\$#,##0,&quot;K&quot;"/>
    </dxf>
    <dxf>
      <numFmt numFmtId="170" formatCode="\$#,##0"/>
    </dxf>
    <dxf>
      <numFmt numFmtId="170" formatCode="\$#,##0"/>
    </dxf>
    <dxf>
      <numFmt numFmtId="171" formatCode="\$#,##0,&quot;K&quot;"/>
    </dxf>
    <dxf>
      <numFmt numFmtId="171" formatCode="\$#,##0,&quot;K&quot;"/>
    </dxf>
    <dxf>
      <numFmt numFmtId="170" formatCode="\$#,##0"/>
    </dxf>
    <dxf>
      <numFmt numFmtId="171" formatCode="\$#,##0,&quot;K&quot;"/>
    </dxf>
    <dxf>
      <numFmt numFmtId="170" formatCode="\$#,##0"/>
    </dxf>
    <dxf>
      <numFmt numFmtId="171" formatCode="\$#,##0,&quot;K&quot;"/>
    </dxf>
    <dxf>
      <numFmt numFmtId="171" formatCode="\$#,##0,&quot;K&quot;"/>
    </dxf>
    <dxf>
      <numFmt numFmtId="170" formatCode="\$#,##0"/>
    </dxf>
    <dxf>
      <numFmt numFmtId="171" formatCode="\$#,##0,&quot;K&quot;"/>
    </dxf>
    <dxf>
      <numFmt numFmtId="170" formatCode="\$#,##0"/>
    </dxf>
    <dxf>
      <numFmt numFmtId="171" formatCode="\$#,##0,&quot;K&quot;"/>
    </dxf>
    <dxf>
      <numFmt numFmtId="171" formatCode="\$#,##0,&quot;K&quot;"/>
    </dxf>
    <dxf>
      <numFmt numFmtId="170" formatCode="\$#,##0"/>
    </dxf>
    <dxf>
      <numFmt numFmtId="171" formatCode="\$#,##0,&quot;K&quot;"/>
    </dxf>
    <dxf>
      <numFmt numFmtId="170" formatCode="\$#,##0"/>
    </dxf>
    <dxf>
      <numFmt numFmtId="171" formatCode="\$#,##0,&quot;K&quot;"/>
    </dxf>
    <dxf>
      <numFmt numFmtId="170" formatCode="\$#,##0"/>
    </dxf>
    <dxf>
      <numFmt numFmtId="171" formatCode="\$#,##0,&quot;K&quot;"/>
    </dxf>
    <dxf>
      <numFmt numFmtId="171" formatCode="\$#,##0,&quot;K&quot;"/>
    </dxf>
    <dxf>
      <numFmt numFmtId="170" formatCode="\$#,##0"/>
    </dxf>
    <dxf>
      <numFmt numFmtId="171" formatCode="\$#,##0,&quot;K&quot;"/>
    </dxf>
    <dxf>
      <numFmt numFmtId="170" formatCode="\$#,##0"/>
    </dxf>
    <dxf>
      <numFmt numFmtId="171" formatCode="\$#,##0,&quot;K&quot;"/>
    </dxf>
    <dxf>
      <numFmt numFmtId="170" formatCode="\$#,##0"/>
    </dxf>
    <dxf>
      <numFmt numFmtId="171" formatCode="\$#,##0,&quot;K&quot;"/>
    </dxf>
    <dxf>
      <numFmt numFmtId="170" formatCode="\$#,##0"/>
    </dxf>
    <dxf>
      <numFmt numFmtId="171" formatCode="\$#,##0,&quot;K&quot;"/>
    </dxf>
    <dxf>
      <numFmt numFmtId="170" formatCode="\$#,##0"/>
    </dxf>
    <dxf>
      <numFmt numFmtId="171" formatCode="\$#,##0,&quot;K&quot;"/>
    </dxf>
    <dxf>
      <numFmt numFmtId="170" formatCode="\$#,##0"/>
    </dxf>
    <dxf>
      <numFmt numFmtId="170" formatCode="\$#,##0"/>
    </dxf>
    <dxf>
      <numFmt numFmtId="170" formatCode="\$#,##0"/>
    </dxf>
    <dxf>
      <numFmt numFmtId="171" formatCode="\$#,##0,&quot;K&quot;"/>
    </dxf>
    <dxf>
      <numFmt numFmtId="170" formatCode="\$#,##0"/>
    </dxf>
    <dxf>
      <numFmt numFmtId="171" formatCode="\$#,##0,&quot;K&quot;"/>
    </dxf>
    <dxf>
      <numFmt numFmtId="171" formatCode="\$#,##0,&quot;K&quot;"/>
    </dxf>
    <dxf>
      <numFmt numFmtId="170" formatCode="\$#,##0"/>
    </dxf>
    <dxf>
      <numFmt numFmtId="171" formatCode="\$#,##0,&quot;K&quot;"/>
    </dxf>
    <dxf>
      <numFmt numFmtId="170" formatCode="\$#,##0"/>
    </dxf>
    <dxf>
      <numFmt numFmtId="170" formatCode="\$#,##0"/>
    </dxf>
    <dxf>
      <numFmt numFmtId="171" formatCode="\$#,##0,&quot;K&quot;"/>
    </dxf>
    <dxf>
      <numFmt numFmtId="170" formatCode="\$#,##0"/>
    </dxf>
    <dxf>
      <numFmt numFmtId="19" formatCode="m/d/yyyy"/>
    </dxf>
    <dxf>
      <numFmt numFmtId="170" formatCode="\$#,##0"/>
    </dxf>
    <dxf>
      <numFmt numFmtId="170" formatCode="\$#,##0"/>
    </dxf>
    <dxf>
      <numFmt numFmtId="170" formatCode="\$#,##0"/>
    </dxf>
    <dxf>
      <font>
        <b val="0"/>
        <i val="0"/>
        <strike val="0"/>
        <condense val="0"/>
        <extend val="0"/>
        <outline val="0"/>
        <shadow val="0"/>
        <u val="none"/>
        <vertAlign val="baseline"/>
        <sz val="12"/>
        <color auto="1"/>
        <name val="Aptos Narrow"/>
        <family val="2"/>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364"/>
      <tableStyleElement type="headerRow" dxfId="363"/>
    </tableStyle>
    <tableStyle name="TimeSlicerStyleDark1 2" pivot="0" table="0" count="9" xr9:uid="{C96DA1F2-88E9-40CC-8E55-CFEE23594AD8}">
      <tableStyleElement type="wholeTable" dxfId="362"/>
      <tableStyleElement type="headerRow" dxfId="361"/>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Dashboard.xlsx]Pivot_Tables!Monthly_profit &amp; Revenu</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lumMod val="65000"/>
                <a:alpha val="1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1880587126477467E-2"/>
          <c:y val="0.18083861676381363"/>
          <c:w val="0.95623882574704511"/>
          <c:h val="0.71830154753383102"/>
        </c:manualLayout>
      </c:layout>
      <c:lineChart>
        <c:grouping val="standard"/>
        <c:varyColors val="0"/>
        <c:ser>
          <c:idx val="0"/>
          <c:order val="0"/>
          <c:tx>
            <c:strRef>
              <c:f>Pivot_Tables!$B$10</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Pivot_Tables!$B$11:$B$23</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5BD7-4522-922D-FCA6A421D6F7}"/>
            </c:ext>
          </c:extLst>
        </c:ser>
        <c:ser>
          <c:idx val="1"/>
          <c:order val="1"/>
          <c:tx>
            <c:strRef>
              <c:f>Pivot_Tables!$C$10</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lumMod val="65000"/>
                  <a:alpha val="15000"/>
                </a:schemeClr>
              </a:solid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Pivot_Tables!$C$11:$C$23</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5BD7-4522-922D-FCA6A421D6F7}"/>
            </c:ext>
          </c:extLst>
        </c:ser>
        <c:dLbls>
          <c:showLegendKey val="0"/>
          <c:showVal val="0"/>
          <c:showCatName val="0"/>
          <c:showSerName val="0"/>
          <c:showPercent val="0"/>
          <c:showBubbleSize val="0"/>
        </c:dLbls>
        <c:marker val="1"/>
        <c:smooth val="0"/>
        <c:axId val="144147231"/>
        <c:axId val="26799951"/>
      </c:lineChart>
      <c:catAx>
        <c:axId val="144147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6799951"/>
        <c:crosses val="autoZero"/>
        <c:auto val="1"/>
        <c:lblAlgn val="ctr"/>
        <c:lblOffset val="100"/>
        <c:noMultiLvlLbl val="0"/>
      </c:catAx>
      <c:valAx>
        <c:axId val="26799951"/>
        <c:scaling>
          <c:orientation val="minMax"/>
        </c:scaling>
        <c:delete val="1"/>
        <c:axPos val="l"/>
        <c:numFmt formatCode="\$#,##0,&quot;K&quot;" sourceLinked="1"/>
        <c:majorTickMark val="none"/>
        <c:minorTickMark val="none"/>
        <c:tickLblPos val="nextTo"/>
        <c:crossAx val="14414723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 Sales Dashboard.xlsx]Pivot_Tables!Top_5_Country</c:name>
    <c:fmtId val="15"/>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solidFill>
              <a:schemeClr val="bg1">
                <a:lumMod val="65000"/>
                <a:alpha val="15000"/>
              </a:schemeClr>
            </a:solid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Pivot_Tables!$F$10</c:f>
              <c:strCache>
                <c:ptCount val="1"/>
                <c:pt idx="0">
                  <c:v>Total</c:v>
                </c:pt>
              </c:strCache>
            </c:strRef>
          </c:tx>
          <c:spPr>
            <a:solidFill>
              <a:schemeClr val="accent4"/>
            </a:solidFill>
            <a:ln>
              <a:noFill/>
            </a:ln>
            <a:effectLst/>
          </c:spPr>
          <c:invertIfNegative val="0"/>
          <c:dLbls>
            <c:spPr>
              <a:solidFill>
                <a:schemeClr val="bg1">
                  <a:lumMod val="65000"/>
                  <a:alpha val="15000"/>
                </a:schemeClr>
              </a:solid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Pivot_Tables!$E$11:$E$28</c:f>
              <c:strCache>
                <c:ptCount val="17"/>
                <c:pt idx="0">
                  <c:v>Austria</c:v>
                </c:pt>
                <c:pt idx="1">
                  <c:v>Belgium</c:v>
                </c:pt>
                <c:pt idx="2">
                  <c:v>Czechia</c:v>
                </c:pt>
                <c:pt idx="3">
                  <c:v>Denmark</c:v>
                </c:pt>
                <c:pt idx="4">
                  <c:v>Finland</c:v>
                </c:pt>
                <c:pt idx="5">
                  <c:v>France</c:v>
                </c:pt>
                <c:pt idx="6">
                  <c:v>Germany</c:v>
                </c:pt>
                <c:pt idx="7">
                  <c:v>Ireland</c:v>
                </c:pt>
                <c:pt idx="8">
                  <c:v>Italy</c:v>
                </c:pt>
                <c:pt idx="9">
                  <c:v>Netherlands</c:v>
                </c:pt>
                <c:pt idx="10">
                  <c:v>Norway</c:v>
                </c:pt>
                <c:pt idx="11">
                  <c:v>Poland</c:v>
                </c:pt>
                <c:pt idx="12">
                  <c:v>Portugal</c:v>
                </c:pt>
                <c:pt idx="13">
                  <c:v>Spain</c:v>
                </c:pt>
                <c:pt idx="14">
                  <c:v>Sweden</c:v>
                </c:pt>
                <c:pt idx="15">
                  <c:v>Switzerland</c:v>
                </c:pt>
                <c:pt idx="16">
                  <c:v>United Kingdom</c:v>
                </c:pt>
              </c:strCache>
            </c:strRef>
          </c:cat>
          <c:val>
            <c:numRef>
              <c:f>Pivot_Tables!$F$11:$F$28</c:f>
              <c:numCache>
                <c:formatCode>General</c:formatCode>
                <c:ptCount val="17"/>
                <c:pt idx="0">
                  <c:v>32754.26549999999</c:v>
                </c:pt>
                <c:pt idx="1">
                  <c:v>26318.221999999987</c:v>
                </c:pt>
                <c:pt idx="2">
                  <c:v>23348.653999999995</c:v>
                </c:pt>
                <c:pt idx="3">
                  <c:v>28462.138000000006</c:v>
                </c:pt>
                <c:pt idx="4">
                  <c:v>24075.482</c:v>
                </c:pt>
                <c:pt idx="5">
                  <c:v>55102.048500000012</c:v>
                </c:pt>
                <c:pt idx="6">
                  <c:v>70034.105500000005</c:v>
                </c:pt>
                <c:pt idx="7">
                  <c:v>16596.517499999994</c:v>
                </c:pt>
                <c:pt idx="8">
                  <c:v>50319.473499999986</c:v>
                </c:pt>
                <c:pt idx="9">
                  <c:v>42192.776500000007</c:v>
                </c:pt>
                <c:pt idx="10">
                  <c:v>26376.673999999999</c:v>
                </c:pt>
                <c:pt idx="11">
                  <c:v>40290.002</c:v>
                </c:pt>
                <c:pt idx="12">
                  <c:v>27591.421000000006</c:v>
                </c:pt>
                <c:pt idx="13">
                  <c:v>46624.590999999986</c:v>
                </c:pt>
                <c:pt idx="14">
                  <c:v>35977.811999999991</c:v>
                </c:pt>
                <c:pt idx="15">
                  <c:v>24731.628500000003</c:v>
                </c:pt>
                <c:pt idx="16">
                  <c:v>74427.368000000002</c:v>
                </c:pt>
              </c:numCache>
            </c:numRef>
          </c:val>
          <c:extLst>
            <c:ext xmlns:c16="http://schemas.microsoft.com/office/drawing/2014/chart" uri="{C3380CC4-5D6E-409C-BE32-E72D297353CC}">
              <c16:uniqueId val="{00000000-DBB3-44D6-9951-369ADAC97C04}"/>
            </c:ext>
          </c:extLst>
        </c:ser>
        <c:dLbls>
          <c:showLegendKey val="0"/>
          <c:showVal val="0"/>
          <c:showCatName val="0"/>
          <c:showSerName val="0"/>
          <c:showPercent val="0"/>
          <c:showBubbleSize val="0"/>
        </c:dLbls>
        <c:gapWidth val="88"/>
        <c:axId val="354666399"/>
        <c:axId val="26795151"/>
      </c:barChart>
      <c:catAx>
        <c:axId val="354666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6795151"/>
        <c:crosses val="autoZero"/>
        <c:auto val="1"/>
        <c:lblAlgn val="ctr"/>
        <c:lblOffset val="100"/>
        <c:noMultiLvlLbl val="0"/>
      </c:catAx>
      <c:valAx>
        <c:axId val="26795151"/>
        <c:scaling>
          <c:orientation val="minMax"/>
        </c:scaling>
        <c:delete val="1"/>
        <c:axPos val="b"/>
        <c:numFmt formatCode="General" sourceLinked="1"/>
        <c:majorTickMark val="none"/>
        <c:minorTickMark val="none"/>
        <c:tickLblPos val="nextTo"/>
        <c:crossAx val="35466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Dashboard.xlsx]Pivot_Tables!Sales_Channel</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Pivot_Tables!$I$10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68-4C75-B83C-1E1A141A3B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68-4C75-B83C-1E1A141A3B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668-4C75-B83C-1E1A141A3B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668-4C75-B83C-1E1A141A3B8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Pivot_Tables!$H$11:$H$15</c:f>
              <c:strCache>
                <c:ptCount val="4"/>
                <c:pt idx="0">
                  <c:v>Corporate</c:v>
                </c:pt>
                <c:pt idx="1">
                  <c:v>Marketplace</c:v>
                </c:pt>
                <c:pt idx="2">
                  <c:v>Online Store</c:v>
                </c:pt>
                <c:pt idx="3">
                  <c:v>Retail Partners</c:v>
                </c:pt>
              </c:strCache>
            </c:strRef>
          </c:cat>
          <c:val>
            <c:numRef>
              <c:f>Pivot_Tables!$I$11:$I$15</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8668-4C75-B83C-1E1A141A3B8A}"/>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Dashboard.xlsx]Pivot_Tables!Region_Wise</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Pivot_Tables!$L$10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15-471D-BB34-493B6F2F9B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15-471D-BB34-493B6F2F9B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15-471D-BB34-493B6F2F9BF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C15-471D-BB34-493B6F2F9BF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Pivot_Tables!$K$11:$K$15</c:f>
              <c:strCache>
                <c:ptCount val="4"/>
                <c:pt idx="0">
                  <c:v>Central Europe</c:v>
                </c:pt>
                <c:pt idx="1">
                  <c:v>Northern Europe</c:v>
                </c:pt>
                <c:pt idx="2">
                  <c:v>Southern Europe</c:v>
                </c:pt>
                <c:pt idx="3">
                  <c:v>Western Europe</c:v>
                </c:pt>
              </c:strCache>
            </c:strRef>
          </c:cat>
          <c:val>
            <c:numRef>
              <c:f>Pivot_Tables!$L$11:$L$15</c:f>
              <c:numCache>
                <c:formatCode>\$#,##0</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6C15-471D-BB34-493B6F2F9BFB}"/>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85D1-4DF3-B35D-2909697EBAA2}">
          <cx:tx>
            <cx:txData>
              <cx:f>_xlchart.v5.2</cx:f>
              <cx:v>Total Revenue</cx:v>
            </cx:txData>
          </cx:tx>
          <cx:dataId val="0"/>
          <cx:layoutPr>
            <cx:geography cultureLanguage="en-US" cultureRegion="IN" attribution="Powered by Bing">
              <cx:geoCache provider="{E9337A44-BEBE-4D9F-B70C-5C5E7DAFC167}">
                <cx:binary>zHxpk9xE1vVfIfj8ymQq94lhIh4t1Zs3jMGYL4rGtLXvu379e+S2TZdaVOEZR4CHYHBVq2/mzbue
e1L/fjf96112d9t8M+VZ0f7r3fT9t1HXVf/67rv2XXSX37ZP8vhdU7bl++7JuzL/rnz/Pn53993v
ze0YF+F3NqH8u3fRbdPdTd/+59/4beFd+bR8d9vFZfFDf9fMr+7aPuvaE9/tfvXNu7IvuvXxEL/p
+2//r2+7Jr799pu7oou7+fVc3X3/7dHPfPvNd9vf9EjqNxkW1vW/41mungitiCJcfftNVhbhx88p
f0I5MVozQT78oZ9kPr/N8dxfWMiHZdz+/ntz17bffPz/Bw8erfrB53Fbuvebdst1hf/3+sOWvjtW
6n/+vfkAm9x88kDvW42c+2qr9ou7Jr8t5k8q+N/VLugTYqjRShLz4c9G++QJ0wT/0/b91+aT6Hvt
/4X17Gv/84Mb7X/+fKt9z//7te/dFfltk35SwVfQvnhibCk1Ffa9cdtHtq+fGEO1NIZ9Enmv9b+w
jn2tf35wo/XPnz/S+s3fr3XnLgvjPv+kgq+gdfJEcso1Yx9tXh9pnT+Rwiib2/z+TMgm4vyF9exr
//ODG+1//nyrfecfYPM/jne/3xVfUfnmiVQc+hUfI8qx8hHu4QsaqUDsBpzzy9nX/afnNqr/9PFW
8z/+AzR/aG6Ld3dfT/NcPpE218TYxzHefsKFZkpq9VHjmxh/fh37Kv/03Eblnz7eqvzw6u8PNe5y
9y76qlWNeaI4M4RTeh9MEMkfFjfiCWOaEknl/debUPMX1rOv+88PbpT/+fOt9t1f/37tH+Iiuy1+
/3oWL9kTm0ulpNB76dVesy+qH/FR+dtA/xfWs6/9zw9utP/58632D1d/v/avmruvq31hP9FSUCNt
tqd9Sz0xynCk2j9R/19Y0L76Pz+4Uf/nz7fqv/oHRPur7jb7inU9Z8ijQgiiP1YxiCwPA4/9hH5I
sFp8crf70vLsMv5E5fer3yr8/tNH6v4HNFLP77rorlkNvv2kgK9QWNqIN0JyxXdrG4H8Kw3/o5fa
JNq/uKb9Ezh6eHMOR99tT+P5078/9rwsv3rosWHfjKuPoMFxX0XNE8o4tz8Fpm3gP7+c/TP49NxG
/Z8+3mr+5T9A88/LZrz9inFHmCeGMnRWAA0+/NnEHfJEMW2kQdV/jxzdh53zy9jX+KfnNhr/9PFW
489f/BNsven68Db7pID/PewwtFTapkaJ48J+zbD4AnU9+1jZ4/uHWn9Znl/Kvt7/eHKj+T++2Or+
5T8g6v9Y3cZfsZflQMcMWcv3j/o97mUt5GDBmeQA2O7/bKz+7HL2lf/xsY3mP366Vbv/499v8j+O
cbfcZ9tPBvi/Wz3aWU2o/eEAPkSa49ZKP0F0N5IDy7n/s7H9v7imPzmBhxvansPD77an4V7+/afx
UxF3d79/c4N5we/l14TV2BPDmWY4ks/W/qDktGx4A0F1RD7mZIKk/DAa/fV17R/K9vnNuWy/3h7N
hfM1jubPof/Pww/vtrv1P0xNHqD/p7/9sGFMcjaPflTfri/da/bq9++/pRw1/udZzPorjtT+NAbm
0d0VbXf3R2z8/Nzdbdt9/y0SDLOpRoYhUlGmJZxpvLv/hiulqUE1BVSP2Ix/+02BtBJ9mOjYiglO
+JqFJFU477bsP35FhADKJ6lNJBGY+XzaIoqlOSyLz/r4+Pdvij5/WcZF137/rcB+qvsfW9epCP2A
n2iOKZEtOReIBNW721cwcPw0/X89GY0kTS2dys4br5dze7N0/EWZJqk3Bl1/CEXGnkei6Z2O15PP
pkV5rJhTj5BevlYp67y64P2zpWz5RboMrt2Fv1k8/kXnYePaIuduLsULI9PRS4PKSbr06bBEjhWn
zZtUjsZpMm1fpZWqHJ1Uc+dkTTL6FRPGduo4qFsnzMv3kcgqj5dD62H6F7ix1S8/WXlZxE5qq6sq
yXJHKiGdItTFQeuMv5jrNnH0kLdeQqKXllUOjiZj4qR0HBzGkviiK4roYGgRXQR1ol7xuufeQ0M/
0ve7spqbOIw+zgc///U/r8sc/3wYbP3x4Tpe/ONvzz7NJU/+1MVduVZ87faHVr/5/Lv+GKGt1vp5
nrax/vtJ5ie7+ZIv/5rfKBj5n7vNZyznD0dbH7j3F0YxzJQK4wWF2kDaGp3evb/YBFHQXutjqog2
mv/hL4pgFAc8Cq70wcUoHvroL6iqAWIZ2DcnjNmE0S/yl427EFsq4L1wF0xbmeHy2F1Ws4lMISJf
TnHfOCLT43Unw+gnU7Lu6oFSdnwTFc6RaxIbwDKgfgQhDj3QjWsmIszSrotjnyjNf+v7vJVOlkvu
jTlVnSusonSXRS2xI4osffZfCJcS8B/nVLI1Nj2MC4SHXVKENPJrbsU3hZVWF42pmceHoPSaHKI7
HeTXckym++RwP/rd2TZFbHu8b60QFG3NsQKYxkPRrB2s2ipZhBgQz25i0difm9m6SMpqfD6NlRoc
OfHipg3r6GLO+8gJU2Vf2WUq3T4f5/rcgtB3PV6QIYoSG+rAyo4XZNGGpDTUkZ8UwfA042V0vSSi
u4RJLodgqcv3ubEbjfDSt14Zp+nBFqn5QaP4vW9j/1w3q9ofhmvYhKLwAk1smJ9NN/a3BLTJl7KM
/W62kmdJUUjjxlFtriSJ+szprSh/aY2tjg4Wr8u3JuuX9x2LQ+n0TWgiR5G5eSojSoyXmFQX51RF
dtanDQeVQtLV49bvH6STyTDaznJO/FqP8StOhslf8mV2ZaOF3xRRe5G1c3PDsqY4tLUVe3VYts9P
my7dOS9lKF0zq0adqzaL0FYkoiDQiR/xZnpRxxX32NJkz+O+ta5UVitvFqGRzhw26dM0SvvYmWQx
3CqZ6fsE8KcHtk2v63kZJgClMwLL4YhLD/VhDOlN0YapX7SJ/XuT8fQwJaq76MImuDi97fXot6bx
QJTY7LoKoiCsRZz6NqnbwZmV1V/XVhD8KvJ5ftlnVB1OC9yxxVW7CNVSSaPoGr8enHVMTWJlVZv4
LDLEbVld3HBesDNRcPX2zbbgKJwoxZhEYthIKURuW6QjsKixCrwuZRWCnpgdninuGC1uVcrVmVOj
O8cGocbmZg1BlG10mVizFU/hlPgyz/JDn6fzy6RFMMwzq/sVdUJ0ENWEOgPsG7fXSxW7I+oOZ0yJ
epnmpX1Bu0SGjt0b8dMyTG15xs8erw8BQK1pUFB0cXKjFMSprI77MvPbsrMvirrS3pTF4wWreXBG
1GOz0hjBIfAB9Vsrzk3EKRHoxqbk6ymLwbWqOHYCLOx1WGeDtygV3uNGX+AxkKc4RweqsMcPBesD
q8qncmmFNImf8i46FLUUF0FPpitZEeOfNuA9LQrB1hEuEi0Kh2MD7tMGUbQMM18PRvm8qTKPJVF2
mMZJuadF0cdmrAmSBwPYxBjFwPhYVspbFZOohnemZhJuzq35uhzGSTgmC7SbjNXcO7oP2XNaNvPT
PuXVs9DqIi9oA/O+zmn/Ju65eVnH8/hL1tqVX1rdJH2e9+z69Fr3lioJRnsg1gDnFZt0p0bgZSQI
Uj+oaHkYO6kc2ofZAeGNeUR25NAV9nhGQftCoSBm0ONiunWsnyXNA1qirfDRe7ahw/JU/yDgVJeN
tRTvq1lFz1PGrN9Ob3XPAiTmPB+l6o2f19peMHzuUz8yHb+J9fBDFmXy0lomfcaNHgdLBBRbIJag
44O4ja1pOac0wL98ViYcSdDwZwlf9D2H6E+dZydwHYvZqHEUVdxQ3aR+GtTZdVRbtROyML6kIaG+
ZknfubUqe3fWvfWmEoFYnHia8t5RPI2uSZTWP1hTEXjl2FdPxTirl6cVvhdNJPpdA4/Tgq3Tg4c5
Y1CxnoeoTP0Bxe0l66fQrzotf+wjU74ZRzu4PC2P7updSMEUvBxMyI0xl6Tq5FLQ1F9ErX7riCF3
86Aq2x2mTkh3bM34SzdExctiFPoH3fF+uopozGcnM+lSOZEdkNtxWCRxZMxFeybT7OnDICisvqNt
1CvH+hhDA1OLhtwXfTf+OC+jZTmirK2fEWzTm0LO5RenU3Am0FjYCK0YM2zr+n7smBrVlPtJSJPc
zSnyR2yr9E2n8F9dYqbGTYbC/HD6HFa7O87iGjQOACGcYpuAQ473mUaUjnPe5X4Ko3O0NQd+Pdnl
gTS6fCForJ3FpplLWTg5ZajoGTPY8XOIRy/xIazxbRFh13Odt3mZ+7YuIk8a0nh5VaVuxubpTCDb
EwX6GyyOMgGD2+RLUaIuzroRqVmVltcCsbhJulY5eTV24ZmgshM0MYxTSCcM7CRhVuN/kCtVH8iy
l2nmm6CZHF1QfUgzLrwFnYNH42C66PtRfPkGBTpfxQFJYmK7FTqwdgmGKg79qOmjV22gAi8el/mm
T0lzOG01q/VvrEZS4GYgOnAtQTw83l+qRUhHOwz9oE/Y1UT56ASZ3XsiigATocvx4qnLr5Yoff/l
gsUqEHWPbWzx2FzHAKHc8mwZTr9kNGp/KSI7umAogpy2720/0Tr9aa1+z7VQOxEBlQJRgqHJ40AA
j/eccd7wMq5C3+ImepHV4fuljeWhn8PCSUo2+qd3uicO0gBqIBqglN+oGG02epSAWl6YmehZSGf1
Jl2W6uc6KrJXNAjsM5rdlQewk1CAmgq5/nh7tbRqZluj5VVT1z4tkKyclqO6DIEJ+iTvzvSCjy3I
4Bw1IxC2nue6nAcekigRDlE/RP4SlNna/XbXXdpm/pKR/sKKmpdpRH4sIlGfUau9K1gJqowNOqwh
7FhwnKfF1BsS+S1N7MGTWd6/SKdKThcqmcwPJZuKwp9CeLWjtRWXbtpac3pTKTldqQQloNsKEt3Y
ZAp7p4lI83tWBk3pjSwxP6uEmRd9uFSzowQfY3Sy3Tw7UV0Q4UypIC/n0bSTy2lWWF4cMvIrrYJE
u3U0a59WJuRnItFO4WEEkGKGECsAXZuNohveC7tYxtivO5K5WTVVPlW88rJpSrxU08Adlm7wC0Iy
b5gThs+s3LFKnh3srKaulebzTWRR6Vu21ZwJWTuIANYGGxcrEo+IuVmdHY9JPJoo9qslst1OLPar
kvbETUGFuCQ0kg61ZeJ0meGuPY79xdxPlluk0pyB1R5nByOB5wFMkhj1YMx2bBY5ozOPYhH6ko7K
Dae8cLtyCa/yoeJnct7ekYA/trbMKDgxS9i4dmu6rKMDDf12HqzWoTNrrgdWKS9OY0EdY3fJT6Kd
iHHqOhzeWVbEOmecRu1JuehrWXe1my05OQyYnh8SoPDxGat5nL8A8AJNVVxygXZ24yTDUmVR1YWR
nyU4lrK2U2+I4uZpJSrt21YYOWnenKsFdoWuWkE1Dqo62wgNWz0QPgah30/wTUBmVXSZEhOnTrMU
6S+jhjMuuTp38o8L0RXM/kPsJq5Li4yTFaUIcsmYXGWaNYDkivlwOpzvbY5xitoOJH2JRu3YvkJu
l1HVIuzEJZNXYkkbt0/HwddBJNwmKYQ/TaQ6c4x0tdrjPG1gzsw2CiMWeNjWvZZoyWjJI58WWelm
RZi6LOwzTwpreWWGGL3jWtqnBUcsKKfSAaKhzpn7em6PFwF4nimMCBjZLMJUARqXdRFlnLMXnE/h
pQqz5rnMuu4HHO3wRjVjdC0Qaa66OMyvykyUT8e0sK4xwbOfCTEX7RnNPC57MUanwDNQcAtMrDYu
SCU6zEYBOEIhXvnt1BQ3llHjIZ60cqqk6p52SZ5fdPGo/R6wrHfaGnagdMhnQHMZRxIEdn1sDj2d
wsEKIL+VdXsY0GAfcmPEU9NEo7tY9nRTzuNE3JBmyW+tluxZsbSq8ZYg4gAYKnYmHe+FP46kiAVR
XE1TW32Yrh7qpon8LoznSzr042EK9c86FOdCy67mYZUfkEmGvHS8c3R4OZvJBEdIU3E5N5y/HYCk
XVRmbiens9LAJf3ILmlBo+fBMNlvT6t+J/9jSmQ0tcHTpba93SmLKxllKDwyDvRvroM7VhT966kZ
+0tVRcmVLePEHZsmvD0teC/O4BoIZidKa4qW53jj+RJNalyg4oxU40VRmOxGBUDAT0tZ1bd1Nszi
NGI3pnTato+lyBLjKk3byO+rgvgxKUY3akXjmVKFr1lT5GeAjb24JlZPApBOwfhfv39Qx1lLS2OM
clHHxfZ8LZaGMKcIapI4VW2sn1DbZAeSJ1lzxoH35GJCLhkm7QLw80abU5osJIms2KflHF8Mtvot
smbyQo7xe2bF9LKW7P1pze4ZDrIErlgBLoTcTQSPLBXoECW/33ASe2apO9Sos+q9AdOgN1TGA4Zc
mXnZ5s1Zp9lzT7kWzMBEmRbbfBwrXaTKpLGvkyL3+rxkXlk20SUDGf1MJNgzoIeiNumwKLIpH/o8
9i2dYzAvG+EOjBq3y4vu0FIlzxjs7kGilTEG6BPGy9uD1DhEQ+vYDzLUwc2i9bMqsJnbT3XnxikJ
nHzOxovTZ7mnT4jCbASlJ0xoE35527ZjYGOTCw8xyWys2A3BAjqgRx/PGOqe2yOsIqYycOa02Ogz
7ZPUoGzCYBAQ28EOMZmcqzDxT2/ow0xn6/fgrAAbxo0nAHgb60y7tO44VOirPG6uZ7sJDphcY4Bm
xXV1menw6UCS5i1VunqleEkPpq6691299Bd2W9eXKAJHjw0V81OLYj5lB7HHWT76uPRWnQnBe0eO
OeB6M9oG2W1LbVFLnqZdVif+oknsWnUhvKoRzG9IrN2hKpcLnkv24xkN7dRCoAaArI6rqQBntg3u
PKmySJsm9nPbFE9tu3/Dunj5eQ6sxbVmWDjt6+yyoVHq6qW7GqQ9nhkS7+wbo2qQBjgD5QGD0E2s
bLss7ArMz+246H1OpsXjUxNfGmZxj3IVX5ClnM4oe6/FAkhjA2EDWQHcpHVVDyJ0y0oRRg26jWrQ
zUVUYQzmDSpSLuDXDtOpIT0slOfPaNcNzy1ajLOz1HFyiDGqZWecYcfvsBaQ2IGqIpZtO5+e2/mU
hzz0CxmSA0fsfqGGkHmMzcOZcdVq8BuHwIwKVEkJ7jaxt7h+GGa2yeY09GmXUn6dB130luUyp36N
GctFEUbpXcJUexGFxuTuWDTN1WmL2ztuQIA4OJR4HBSuY8VPvAq7qS8jH6MnflP0JbsaZR9fZSF9
X1uCOUM09IfTMneiN1AxbBuNvm0/omjQCe1xEqWY1tA4vWBJOFxZca+vFJHZZV+l0c+n5e0kRYPs
T7S9Zka9RVPUxIOqEAXkgb/ghyC7HWRHLTfy2nd9xaen6UKKMxljx4iQK+BAgMVQRJuNQRthTclU
YJSCZDy7NR/FRcZIfGCTSH84vb1H6kTDQpDwMeEWykYbdXyENeZsC7r41E8s3q8dWntBSkTLgluW
ZwWkPrO1x84KU0VioigQwTuFyGOBlGR2Xmep5UW8b6+ARQg/sExWOBVJ6x/jlM5XHVHGD+VAD2lf
lK+jxOR+nefZGf/Z2ToG2TZBesSlElC7jlfSjqIeSAeUqiRL5XLSFn6dHUYMq8omP5xW86Mcue7a
FgpczBUKWu9vPQxRSY2oFRLIykkwEIfKfJbuXFUsOhN/dje1kjpXQQwviDgWFHYpgB7SWV6SWhrg
XFC7ViEGDM4H40SzTN3TG3ucltHhwFRhpODUK8CNxwJLQrt+xszW431TXYhGV14zNvEzMOOiu7rF
BDexE34zkWl6C95Y94JHE3+bk0ocwnawD6owk1OFcXhZ17p4WxeqeZqWVnk3DE1/xtgf+fK6VhRE
GIdjEoRLX8drNeGUmaCKLS+Ip+Latlj02zKQ/i1Nw3BxK9E0b8u5qHzd5NYZPT1y6VU0wxs51miN
Jmlj9iKvh7HQGFiQrpuvhqS2X7eWEYfGJOfy4Y6tgW2Iisw2mAIB+Dne5bQYcFu5tU5S5/C6z5LJ
Bcoe/3z64PekYJr1YZan1o7hWMoSjCUYN4nl6cAur9As9Dd9VZ2bze9IwZAJAxiboe7D/bxjKQkN
WAmAOQD1lrObui6MYw/iHICzJ+UDaoWunSBzb/YSGzBotBoDz4SdvixqKznooWjO9B07JoDWCv2x
QXeO7WykWL3VA8Pq1plVnF+BzssOg9CZ11Q9PRMFHokCHA7+4jrlEGA06I0oWSmdAxMSXjhPjT9x
Fr9Jo6UADJeH707bwfqrjqoQCYwJ/kSAojKMzDaiRl6RNgtHiGoSet1QHvhNKiIU5FS6bdRGL+ZA
vM7HzvZOC97ZI8joaHDQ7sOp1xcQPQypuCOVdglokd6Y6vhFVgShx6te+8li6zN1zo4oiQJLoPuH
Z6GuPxZVhSTUYUuNJ8gEwkw3lBUGgbO66U2Szv7pfe0oFPM9DP5A3dMCUeNY2CBlHYpoNJ6e8Gon
t070dNME4PA4Vtuq275oqzciTBO351mYfWmYkqCKoJXTqBAxOdrWlGnAiiqnaeA1nf41DgBa5mE+
w8fBT/nybUoBpBihiq70/+NtLizhIwIUyKCTLXun7abZo6aLXvF+CbWbTxG/5rkp3oRBlbw9LXvv
PPF+HpBAAAaiWdnIjsVgJWaQxstyNAB5o5TPhk54jEbn+HyPQgsUCjKZkZjsYy6/vhPooZUGIJ6y
IguM146GXk1kGa57S7ZnNvQo668jJtBO2Xqfgwm5kaInGo45yB4eCv3iWuKuhjvNrHgOtpZ9GU6t
/HIzUSj6wSImaPjxLqTjXQkwCpqysbWXxxWYvRGYmJiWW5emrMSZPLO3NTDuwZLDlPgxUy4dYzsi
Vq89C1jzdVcm+WWCYW3mlHghje3xsRviy9Pm8YHevolp6N7X4SlwIo1q83h7fQFwbCUJeqoDHOQM
c5kvTjZn1C/ncHiVUzkKJ8nmxZtrphsnyC19bZmFuilLuW9kyXzZkvin0+vaMVssy4C6hKYAw85N
GBqshrXYv0Zij4pfCVL84IXhMF/MelpefrEscABWvQNLtiHzWAWi5ME8FaHBxK4E76BkysuLPHAi
ltuH06J2Ah6YYyge0YHgyHBL4shFmkgFYd4F2mvaIT9ECe0dxHBaupoUqRuxZvhZ98sPrcnLu9OS
dxQKychaNoLAGmuPJfelnVR6xiaXpKNOPQT1ZQXSryPSoT5nU4/AGWBwBPU4jg4Ns97uMk00F3Yo
4aI5SJY1b+lVw/PxIh05vZK6zg8zG4KLmoOMaatkPoSGF1+exzTa5pUDgaiktwTXZKERhp5Ue/MM
2tOwjPw6Kyj1RDHwX06rdu9QQZ8BToc+T4KsfazacDRjN8e19myurBdDPGu3x/T5EPAk9EiSCPS2
duHwJE2/mKEMTQswzTSur8BNthdlGrsD0cw02gvy6i5f1HgRMkjGoGU5A3ft2Q9qeaCsIAqBOroG
/wfAU81NPYd9p1F4mMxZJAaNQ1r+JsfRnDm5x1EQLADcFUetg9kHLuYdSxpBzJswKNNekoNAWMaq
8MTYcEdnpXzazUN2Rt7jnUEeV+DKoDc2wEyP5fWyTOeqsZTXje1dE+jscujjF1PNp4vTdrInCMDK
er90HeTam1Bbot8TXSWkR8GEuSQhYmoBpoZXq3OJZFcSeq8Pzo4brauKHxxWMRs2jRmVIMRQ24Et
isuwzqcVF7P+i00hZ6HlVygX8TbAY1EJrZKZZo30oiFDswcSP+iNQ+7Gnem/OBNjzIcGCZaOfAwQ
51gULmWtuGglPRYkkZe2PHIny2pBZrCl/8VHhUsF6MZsFMMYh21sorJqwM5LJj1RY57g9H1ALyu7
KF/0sxh/Oy1rx95X0A0T/XVboKQdb6sngWhxR0h61aB+AXV2ejGEtPcWaygw0Gbi8rS4x1Ua2KHg
+mFf6+hSbGwjU0VYF3SUnlFt4CdkMH6isvhLAScEfhzVPTMLnrXZlEELOwOCloAfMLTM22DlnDTt
VZB05SXogJhlnN7W2gId1zHHAjfbwpWYFucIO6TpHDmUW9oHyFE7Vrfw5/HIYr81RXVGl6vHboWC
AqFwOwe5FVcjj49umYJgagx02Re5fGbMZPkdn7NLPUXxIQOY6tbLpK5wC4lf5cU8/nx6z3uWg4ua
wD1QStzfbD5y8yDs6yTm0rOmJXBHmmZuybv8kONUL8H5pV9Kq8Kh4t0o4N2Cx4hLKtvIXA7wPDbD
AUkj3iZBZ0nHqkdxrXNdnkP3Vgt5pFu8exQUrnXQvoURazSoKWuxuanIMNMZw+kqU+V8CRpl8qVj
b+wLPqEwQ5PYHtkE5kL1Yx4ttfRGEne4fcTstWBoPZLp5hUSePIyq8v/Is2t12/WxIO8A7j02Ha6
0BpancBD6rlNLzEr6jwzhS3+1VB36BLy5dET3R9QEgwUActsq1yuEZvtGJusurw6DFLV4D5y68qQ
MjrT7z4GvleFrhenAAADndnGmILVGXBRGIrklpncgfYZd5thCa45KM3Plaqtn6YGhREBbeNyok3n
N7HkFzM6jDPb3gt3MB4sB+Q3jaLiWM3oV9NgGBi2Xc0JJrZi9EoVsTPV0V70EfCJlfe4vktl4xlW
3UZgSwzCy1SoPXRUqZNGbHB4MQ8HGYjBa+NCnUm9axLaegigEyAXqLaB7G8siNe6Ac1fopevpvyC
JzYY6uMkD0uCmU03V6MXpsNwZaL0XLDdCzxrJ6HAtAMrcTvznXPkxqZmwhM6yl+kSVFzdI4xcBtM
mYfOkUAZ0zMBfu8g0aJi6IteTcLAjg+y5LOVt2wWHhhH4WG2S8tVWUfO3MraizoPpWzyVgBmdtzE
CyC+gvT+bLWD0w1mceNwOEfu2RMFeB5EAhQaNuZ7xxsaWU30ElMBmJyBC0aCxY0wG/CLSsT+6UTx
mDoIfeFGM7pOxDdcTVnt90FBuExZFuqOCK+RUU+8aUpt7YQi0L+kLC6SqySN7Iu8pyZzAw40OJAj
mBujDifv9Er2ThGDMNy3X18UgBLheCFxwfqSUkCoguHKxNB16lmU6+XNaSl7eXktEdf3CwJKX197
8HC7TR4EoSGh9MqusrmTDTK4wTW7MXLGbrQil9dR/9tU1FnhJkvQXk+mQm13eg2rjK13oi5YL/Wv
b9vb3tFGXsyqdEmllxmr8IpuWg5SDWPjgXhVXbQ2jd8LWbD8jJvsuSZ4QvevNAAfeaNgloiyCzXg
8GlaCGJu07s0MjWQq4FNh8oOrHNvEtiTCGoaeMUE+RMUkGNlF6U9xTLupVeURL5siUWcsUQcD3kf
+F2Mq59ntrhnQyutGLfIBILPB2N/YMyWNQR9E3fSQ5ubuDMPy+ejmYL798f+6SW/PffEC1skOmzw
l3GGx9uqs5CrmSFfgtTI3IyH2h+yPHd1mZrXp01lT4NALA1I67gyhDr2WBSzy5wNIwK5jALcyBWW
jXu4Fl6rUoHB30z5fCYnPiasIhw8FLhJV6Ud0Rm3z4TX1elwQ3VtPNbz3JW9zty6ro3LzZgeCG31
s7pKf9VjI31pgtCVXR9fnN793mqQnwHEg0kDcHd9dc9Db5WN1RRGotla6qL+NQZLtnGtprJGvH9G
5HflyJbMj2SY4spVSnMLVhznT/HaCgtARGFV0+W8dO0Xs1sw4AG7B1X9WoNSvtVRy3qqJ9T2M642
+lMHLLRr5NN5KtWZ6Lxjz0eSNg5UJ9wOZANJ1KJvqiYtLqbFkmdalR1zhhCUKOs4GBvaZBs6Bwth
2YSGrBHZJW9mlJtZMHptGJ8ruXZFgd+I12zhPgTahePzXERRDn1PcJ5F0jkppizXVVq/XthUnSm7
dhwHAR6jFbyuAxFh23+NiSlxcx6IgGp4d8hGWx0IaG+XWhfcZyJJzsjbiemg42DEgTiH0TrfnFSf
WPr/c3ZmO1YjTde+Ikueh1Pbe6iiKKCB7oYTCxpez/Psq/+e5Jd+1XaltgWo1SdIxM50ZmQMa61o
jBLPMzuQbtLeMYJVq9RrkrltEhR1nn921ATk/f0bIl0mzDGXEguUg33tVpu9wVkqwmmr3twn4C3r
e8oTJJf5Fj2bnbUd3EjJ80m7kda9qOjAzNt9wKxdu8qMN1IvLZupsdTbyepGhHi4EVXgIoR16eLV
fTunZh8kqJ8c2Jdu8wv74oC9cPDZNA7NhkMMZ9Pcrnqu5Ke+0N3HoQPUb4AlD6w1OyIRSKJp2rqw
KohOaDvsYwZXjZfKXAonzOq+uSaOowd5rYInaL3k2kd98WBoeRMwj0U/uP+y5RITEcfjangAxN+/
WO6aNV3h4FZCyOHJhZco8o0xNYJ0rbvnLR/b61i2v427wr0RnlAwo//Jx965NwAcOY80lzRzKQyS
LJThUFTZE470SMFE5g8okQiMDrUK0vnb9ZVrVxjTSt1zs2MYyJM1BCv6PeeJLsLBVspuyktTOy+3
TrY2WYVD4LexlW6baddCizR/bUzDtwiEzvdv5mv2l4ABsFm/nlOqoLsKkBMnSk/tjvQyipSf7Wyb
j17eeSenjajGRFtSNoHa9c4YZOs0vakNBd5XvqZxOGVzd1JSE3m22LICY8y2j8asOP/e/4WSx4Vj
pRrUginYwFO83XzXWNsC+QUnjMtofCIy/m+O2/bhvhHJF+ZZ4Qn/VYWiZn9rxFTbsXHm0QmjGX5f
ZCnZZcmbyW9S54is/FpqgELpS1u7rDddh8UbI9SF7LVz6sDrNkcLFbta/9MTr/+ZtsugvYM04JQn
MPb5F3vuzTho4jZXgjyxQYo5tBecU7mMrj80it399ksrdIhoBlGn5gHcOxLHU9QxAhUT2pkyPM5K
twRFl2qnZG7dg2z19cclu+BFgvJEVYeY/3bfUefLVTcrrHBSLP15zuztofG24eD5ee0ZqTITNYhs
XwQqu/BUsQcj2ZSMRJUg7ewuTf1ANEZdJy+WFdpjU33q59kIdToOv4sjIn0igyP8ojVLK3F3vboB
ngqdPCuMBl6CXtMbtIna5bwORR7+7hnGFM0y3D9ZG8nF7V5GbVQYWdFaoeNVxds8ydTrFo1lQAbz
9x9YIqMQlCVG/OyrJwKPvaC/wlfzlAHw9CgEl3rC2kUzDiL9108L/z7xETEDEcsrIoFa18DIi8gM
najKrnGffsGfDWdnyTIi/nz2izY/Yi+89sE3Ns3dN2tXBU2PHpuzpUyh6sZpAPy+DdKlSc5pPpcH
a5Rdghdr3B/PbfGGmV4O9tCzO22O3p7jxPAObrV0VbzSotJO3rlXp9s6ZzOqyALaP815MHutC/16
sv0635arYrvx5f4hkdqjVgO3jbgWht3tcZznwp6QZTLDRM2QCFh79+zq6Bi1JRXM2OqP6gbSS05b
kpoMMSZo7Ft741AWKXVSTkrulmfV6hGgStblHRzzJND10Q0UxS4uemdkB4+HbKWCvknMRQfsVWZi
d30295lnhlY+xNcuW8hDlaG6dovaPWir8uX+xkpqYXBXaZnzZONRSIZuV9p2k94CMbdCPVGiB+A2
9WNkDZufZTPKVFYxniI0D33ebuW7a1T/arl6VPqTLRnQqiDM2EL9bOe3eUnXTnMW8u/GyU+tlTmx
n7qK9dAjQPGwKvkRzOf1A82aNQBgDh11EoTdmsfGmxM62lY49tz8zYXzPdjNeuqi+tv97ZUuDWNU
g4T80D5FaovUHtuGWgbCYs1JndLKnxyEvkZ7Kd7Umh4fnB5JrwFr5OkulU3dQu/i9nMaerfMNTIq
+G0BzYon9VyWdkYtddR93Uubh0KJ7UBbZ/Mdgmf9pfQSNTDs3Dt4QISh24IfP4T6lygYIbm+z5p0
wKED3UaLiNqJSEFj/jeoWji1AuDTwuq+wt5RhgOz8vMsirvI6ItgdHeYinws8lgf+bbd4FFI7nr9
r9kyioeBMsl/xqgoP6wVnYXCSc33uhONl2VWpqOinPSEgW4Q1DgUF/ZMXDvt0SyOG+qOXj5eyzpP
vkTF+DEuNu18/4RJLYnyAkAqFzbD7oPDUKUaEBGOlINr/BWto/c0mkr/sFHgONhbmSmCenFDKTfS
Lb89W61qx6uiYkpfzfWaIicQOGPWnde0OHqppaaE9wUkSqC+59XHjWL2c4pXysjCggRm9b9bnmdh
ZE/pf/c3UPZgCgAKsQfAF6R+b1dVFIPbbZZmhnClum/6mPK+mMkRFVTiCJDVAe0KHFRglHZ7123a
oI305MNsTrqTPXbOF3fppifF1v9i/MR6sCjJ/iEHJZC8ENKo2O7M6cW8TJpimmGxNhDCctsJuYbu
N6UeUW65v4FSW5BAAPRi8pUgFITT2SyrlGMBDwTOsu48Dpb53fC2/PN9S5JXmfeY9I0EXSATd58K
6Wxk1BxiqWJsDPM8Wkb8wdbiHIjmuHUGGsVuCmzRUx7h9s4Hp1/mWUzg2aIqy2ekmXt7UHor15t+
JSaYVSc7z5nZve3TwQwVVxk+FXmBpIKTIf8d45ceq2xqThDT83/ub4Fss8Wl4BShm0R/9fZHLHW0
ut1CtDwo5qAGrZ42j5kLyQQUQtMf+BbZoRVaq/+vuked9NYYjWl9VqOSVCf3CLMyegv+bM3DuRun
KQ+trVXWPzhML02KI/Ci+rMk6+QOa2+FnjkND71WLqdBS9x3kZYeyWNKTxMMP/Rrkb0n/Lk1ZSy1
mhQt6eJSV4ipkm61lwWe0snKXUfxKXTnn6PF6f5W7Fk7CLtktlEyEHr6DN+BRXFrmw7HXLc4jLAu
U+3J81BLiXWtDDy7M07UNufTGJff0rgpDj6p7PxweHia6LNSXfNuDS/bsE3UZ82w6hz14qRJ4U+F
YV7qZd1Ov39UIZZDDftFSbZ3+1uZqJ5sNuVoux5+VE5uvS/tor9AfLEOFiU7pwyIVYFsw7YneL5d
lEJtGwW82g5LnGs49ZP5flo6WIyrKhR3nO/3FyYLskDI0OiH503rdl/gWYAOZ4VAyLhtlHwrcHsP
SZtZb5ZIr757FGs/rbD0QqWGcJYqs/WhXGkd53XaH3RVJeUf2Le4Q1HyF4vfuYPUm/TR7ogvXbIF
X+mU9ampga9vnfalabaG0rydvmnNLn6oIkCdnlqqHDK7ocaZoxAWFzRELeMImygcwy74w0XCRoCE
BLhuT0SLassao5nnO1dQWwEk4jC5ITb8PiZmmBbIaUhQHklwSx7yG6M7b9UUyB5G1HgFV2cKakfv
LxHI84NnQHbWBIrH0IC3gB8Sv+KFgyojL0rnObXDtNH/Hp3UumwDOAFLzZ60SK0+3D9q4jruN5J6
haiEY5Dyzq21VdFnKHKaHapRrflqGut+V9rzc6pN5TVWm+UUZ7PqGwm1vzkq0/f3zcu8hWVxAMAM
wfXYg4EtL5sc8DOgslIkLKM+7f2x0+PASpPq8iemgEEAGSdu2ecLG0pfvSlAuk2dLFfE1KsTGX/7
LtPMo+Bc+glhlVBx8n7xMm831YrypkRzlF72nNLQqWL9XTvOWohQH/JRTX2E1ZHu4gt7u4OJfGPT
zyjUh16jFOcN9klACredPMU9attIl0bnXMgu0XHcZz+uu6ZLT0EvjBEBeUOdolj8rG2K2C+qdnpr
melvS4+idUAxDSYebgjKjFj8i/tglxTskoGSP9xuJyjHlAEqkb35Xhb9NpV6Z0os/oWptvfSkSWB
dNhm20+1cQz7tpoOqsiyK0eBie47VWSqIrsL3veT1mVcqNBQvF7IzLujn0ea91josXqxEgLAovGi
N3W6Nd90b+m3gxBI+gMEGFLUeVEi3b1mfRStPeL2doiQiDv7WQ7gwpgm72dZmwrjILjvtjEpZ0WJ
i1Bz0yNhANlxZQQHzTCeUjR5dm9KbaKLTIAnPNxYrb7XNOXsu4lrfFy2NIuC+/deulrBNGK3UbPY
gyOhjhaVFWFN77XFd6J5fLchrRkmA6JVdpqWSDUq8ZPTaPbbzVqOejWyQIxOAaVu+lYUhHZninag
Vo0W7lzzkjLz1bn6MqqZ8lGzouGsz3zcfGqGoCv7/sDhSfMJIfdP5YvkCfz57XFenH5UuwWkkKeN
23+TuQxnCvH11a0n79qiovbkKHXni1IH2FQoH1RTmqNuhuzRFEMO+NJ8c3tPDDKUHmL8SnOZGta7
tojQx4yj43EmMr9EyxPNVyFqAb30dq1FhlZIpoJHt9T+f2bRa+ekaTJ/KczhRKXiiHMvXdWvhwR4
JL2a/RGuCjeNBtCRvdllwbbQebK39aj0Iju6IgKg1gaxm2DwdlFK3Hv5MpL4tnq8GIEydOvbrkDn
8rwihpb6fa/HzYmLjt4qKbIWh6NTLH+AZuR5Bu9OkwYJICQ9bn8GosCMPdGotEXaFv+r8tL40zxX
j0rtFGEdLw6DRsbmrLq14ZtlUV+NZowOsPCy7/vyN+ydppq1ad6D3kxXOs3KlnRPWl/q13zUcl8F
EH+97zVkHxgP5UBpg6f0iq1sjwtzxGNKxmZdz9faGvSrx5CCj/etyDwhpQa0fKHZYGd3Q+eEqiUN
RyucmbbxXzS0Zum7ZTGlvjdF0xGuReaKXFPU4mHZoGq020NtdIa12ohfFSPrYJkyi+yxSeciCdzE
YAzToKXQCip7yGJ/QED6qGIrXS1xA/KkOAM0DG/PkdnNU6H0HaUFa3bPTdmv1w3MEnSGZT7IW8TG
7cNajqWgE6GLAaLs1lQ+r3a10bsJN0stY1/LBy9wlLUKB7CcpxRl1jBfyyMOhdTqr86wTn/l1aFp
K0SLStG5ze2ifqjt/FMN6+yiIsrwRpmRD2SOm3XwmMs2lSIcheBfAJN9+7s2SUZ/FceSehnfdrG6
fdamdLjCOD2cGSW7FCKgpexuME15P/eH2uYyxw6KYwyzq881sjpvZ62OD66e7JiKjA0slBCX3a9o
KjpzRFDYCpNaN/5nVX01hx3i85c1rcwQXmH6OKC9BlyomA+YKdLNRAWe6JiHhCL07bExx1hnJF8J
EmtMpoc+KXQ/Yjce4y4+kh+Rm4LCQASExtZ+HpinteD2YsrAaMmVp9UZvvVLNJ0QRhgOAiCJJfJJ
xkah3c9LvHcy3bwwUyoH7+mMqRmgFRM9TrNrFb5pj8bltx0auut0v2ECUzzcu5g+1qaFWSB2OKxx
Gg6mpiDS6q5vk5zs8r4pyYuAKTBOHBH6bHsurm1CiDIyaiRxPSo/M6Y9+IauJ1/HrnUA1ZZHAFXJ
Y0y7S/hPNG8Jq8SxfZEcONqcp6qNS9Fqt1LezaWifmoiZNL8Yu6b+TFLm8I9L25nwlrcnMJXlnn9
9/6aJRfw12gkKuGgQ8jAbn+DW8QGwTKVn9G0s8+TN26nHprmz/tWZAeGwj70TgortBR27323kb2i
gUhwo0VMyRvm9L92VGo/Igw5yIVkpuAJUXcgV8aH7Ta1qL2e4YOLGbpe0l0Nt7XfVzGRja0eqrtJ
TfEiuHQN6WLtK1mrSnV5gSAWOlOznWIvSh7yESr36MTpQbAi+UyiT+EhGc9FAD11+5lsuxuhkzJX
aDLS5ZykhXNJHaoa9z+T5AIQjOH66WAJ1Z9dGmeOLpAS8dqQIg8nTR+bf9xpLv/zlP67q6fDQVFS
sn9CkwO/jxY+i9p9qs51iqimtIqySd+8Y1YSOrzeOJ90bT4KVGT7h+SIaGUxM0vbw5B4fAZL22gu
pZ2uXd12Gk9tnJsH+ye3ImbUesQk5KO3Xylq86GhhWsSCdTVlZBEf3Jhzl3vfyXptvEyAvGAckAa
eGsl9wamrbX0U2KmrJ2VdNrI7if17eRk337fEsQXnDzPM+L4u/VUalcPqM5Qee9N81mtVv26rEka
5DYdzvumJL4QLR9YuPSFoR3uZxGWVUUvpyeSrLRC8424MXwtUpKrkjj/GkqRmD7zVNRrNy7IC1s9
8ex9+7JNRV0QgiW+WLSmbzeVGAviVUV0Dg9YvUDh/FybNaXLxNjWv++bkp0SbDCCFaIQ1cNdgVSN
qrwskQwIzbbrhdj8irRE6+nFwZJkW/rSjn67pLzR5xYiHLd57ccvDuMtH7bVbWE4ZsW5dbbhMpWN
dUqUOvKXuT8a7SHdUZHrgFCm7rx3JkPW2PPQ4/O3uSqedOZYfHTUbfWtSPt0f0NllhihKcJIuCev
5OqWbaNrkuo04MY8vzI62vsr6cnSEc21D/ZUEo+zHmRCiCUF9E982xdP9uItbl309PpQnCh+eKOp
PlqDmn+LATQ8om5WPluLMf3BhacpQf/Wo0Fh7RtgPTCJIkNOM1yz3PCTgabIVEXD1QNpEN7fSuFy
d1mOeF9EZQXhR47obn2G1nSbAVOyHRaSmTwah0ta18WbxHCiczdYzXsU45X/eWp+VNaRPT68bjSG
AFVBPd6Z7nS9mZQkobeZ61AZaxo+lbPlPm+EcerVqjsILGVLJcyjliFIaLCLb5eqpPaw2gTngPZ1
62FC2cfXl6gLKyPuRW9R9+uh6k5pMoyn+5sscwCQG+mCCJ029HdvLU/wEdqNqxdirw28ZUlKX/Wq
9sB7y8wQy4paHQW3V2pebWlmadmIvntemt9q5itcmkJbDyIT2Y0gZBCarHQnWNHtYroEIkkcoUe2
me37usytS9OXysVplAq0ttUEWaTUBxdCujKeI84pYj2vRmsNjdHrZsrK6AoW4azDPp8278f9ryRb
GI8Rem9ovFOP23+lWkk8OkmoyugqLZd6HnxEOvuA+Lz306Js/LFOxwP/IlmZePwE2hfi/SsBX4Sv
1VpdFegP1jhOvpOpzZtuSZcDVLbcjIATE/KDKNytLU1iRkcX1OuZTaD8bFar+Kw1zlE3XWqFrjG4
b9wJmIXbo5GUBk2JHOa+09jK1Y6VNfPbcTQPTqDknUPHW0zro6oGnGy3GLOcajUbacNZTmY+V5ry
PULLF9l647EAkfVu6Kav6sJ8B31yj+ozkqcHTUd6SUK2HinC3RK1BlBEGcVCfC323lR9i6KsmduL
32mL6RwcDqkx5HgFr4s3aN9ZbVGr7sxUtHnK1XuvRoNz0q2SdrE6NvVyun/8pcbYTb4eTF0iwNuP
N/VxvIKxdMK6bX7iHNuPzB5l2MGWHrGLZMcENivrIaAFKLSzZPZKhTRCRD+jbLszmiTz5q/M7Drq
aUqU8oDQUmQSRF0cx55sUcwqtbuWj6V2KFY2q548TU3Vn9LVma5FDX8vLObNCFs7ZcbiMsX6+wmB
/nNKbT4OurloIUPaqHiH97daeoDBElNIYdQLJYXbrdZQ/Fe2EYaPztP6Ne+S8ZEUuRn9dhmjM/vh
ekjToEXnt4aap4Gdl017EH/LPjclRlA2opIL3f32N9RZC90974BbkAi8hdo/PmWdvZy7WT+MtSWe
FRw+uingMqmL7WNtLbWi0aCgQdU2cR/qoVYuqzV2gc2R+we1wCXQ47T/g/NMji5AaETyr7Q21Mzu
HaUEVJj39vq3PjO51tOK8WtJQvMH95R6NBU4l9ltQKVu97ID5FygHo1T0FHn9iM9cv6X60VZXca2
U83z/dMjuz4I9EJoFQN0ACPcWpsYmZHFMacnAZydvy/cBrVqs3XWP6BpkHCixQCAiAOy9wgj8i8K
GRQcsa1553Sa+1+LvM//7q9G/NpdAMqUM3hKaA+K+vNuNfFge10U4eNUasFvkLLX3kfQAYMk1UcG
hy/pUZYkO/gmdUVRf6BWs9e5Yn5z7AEaRPzA6+yzUQKjy/JhPI9VdCQ/LjVFCYfAmgYo9YHbL0Vr
etKYpAGDW2HoWD8Y+bWb2ulUu8kRmknmUmhQ/39Tu+tsdKZTd62HqJsBP2Gw6VPYy/BlYJomis6L
58+btp0Ssxv8MnOag16J7EgC1kMLDTwgDneXTNdDZukW7a7Q7E3rQw7j5FzO5XAQBcq2k1yMUInS
JZ9QuJmXuVhBDj1nYCvyNe6ua7Qydh2I4hNy4vP5/qmUPh2QigWJ7ldKu/t0WVyDmW9jUEWtFlkP
XUEWG+jq1Hm+gignsqttjH9eYsrHz/YWMzmF0Rp169urrX0B0b9c9Kqdf8yDqdQHP06223DaAQPA
ayKD2n3rHhJToRmi7m+Wzee1BuMByPcPQDMM8KCEBtRJ5IfG7W7HSRO5uQZzfuy06OSY/bdabZVr
rG1/4j4FJZLAEQQS5fFbS0TkizXrQCPRH2aUhV12CBwUqsZg0pwa0oEigPQUUarTNIS1yMrE3784
RfpULY2WC9k5q02+epQJr1mh6p/yqLAPStOyd0/InVA5QIAAadVbUyq8imQoBUoGJulJJ+MNK3em
Pq2vsT878/Ko2Iny+f7RFf/o3qEKmScmgohhf/uapLZWiQmRhrvYDcnTYjWOj2ttKr/1ejVs+ukI
FSc1SDRC4vQLIrLb0IgBC25ZL2jaMUwdARDN+946EHum3kj+SWrjqEEk3dVfysecDGH3dlcRyFG8
VaXDFjPA8LkwBuuzppTjedqMAs2TNlWDAdG7o2hSeutemN15BAtm68DMJjzsrOpBlxYNjbDmiNQn
30zeJuAuNDX2df/SsBU9EUIOFYkGGaelMb/WQmM6gNrCiDNyQ/TP758Y2Y0Qatnar5wNj3K7oXmX
9xMoH1qWiWk/92tpnOLZdN7mrpseRJ2yTQQLCi2AQIne7M5UrDJgZKH9FFpjmid+qYLj8tFKOMzT
ZIeEuhZDl4hfIQPtDK10myqthN/eTzVTPmp72M6RNrfNadErBq0Xnnvyxnb49/5Wyp5hBwwsIQ2A
KTLU260cwfTEOblVmEBluWTuMHzbugwsRpIabyxDsc82uIkATfkO3qvpHTgcGeqbrjO+DV4m9ZJX
GXhdaPMGAocOY4usHQSb+r2VMKrPZ8q61oXdNs1Pg9kwFd0cZ4CXM9D42W9G10QmxG3rox617DsA
QscdiSCPMXO3G4JSNh+3ENFWXRhP4LnjMylzHnqDWmX+5rRaiCpQfbAPUqtgN/iDBwRkemsVlv00
jwNBZWaooqJYGz+zfMneIOC4Pdcp5TfolUfSotLN510RUneqIDbuPj6dKKZKoakXJiC+zqi09UFf
dcl71F+cIAE7/MUDo/dU8dgxB0K1iRWi9B+3R37r/imU3TJBP+IkALky9wGC7iT2xJQdNn1Kogu5
AhJ1qnGUQcqtQL1HQ5hy6p7ppCwF0N2RNN6et+zB0Ofiyc4s5cA5Cbe6f86EoA1niIY5mI7bT7lk
imF0Ij/w5qKn6mLbl2zJl8uc6dvDMDq1X0dI39tZo17u76JE5Uq0yCFRkZsA0dunrc6ooUTb5C5W
8/G97ipqEBXl+jd68PN4UmB7j5c8N/TGnyx3fmKyaY6Gm/jg5WK9N1stO4LdSjeDjgciZyrSmHsB
wjpqkXXoHYfYJVq/G4uqp4C9XCa06A3Sto+mFqOB0xnmE5KkRxpDsqeJPJDSKFVsevu7q8ykYM2I
NzHrICrH7Flp+iJMKl15F5t5O31Rk9g8Wq/sHousQlep4Ihxkbcfn9gqtfqZ9c5R5Flv9cFxPujM
K1Q/6Eurv8/XoTv1VmscpDOSlQLwx2EBuhUEXXHyX4SIuMc1g1OGcrqjZe8KneurbWX5o++UfzZr
qg7MSR4NphmQjjIfQxPKwLfm1rzOWwpQnLPRsN8Xa8dAIYilX+2oMtZgnTzzDYo12ievEjPiN+VI
X1q2XEozv4gGHPO9TudadLGiF6YrWrFR4ysTsgV+TgH169aNngip3O3Hwd0SGeHuWpN9I3Eh5M2s
V3erK1cEV7rBCZe+Sf7u20m/OHMev4d9Y/9I87H0V3toaj+1lO/Gagwh0vz6gZuU3CZ+A2AcxHxB
d++73b2dMV1hWal4OtV26ewGbQH4aNdoc0rftqHewUZ3ynPeldmBV5OEXKRv9PThzZBk7RUwxtKy
AUpjei3T9a92aNy/Ya66D9rmuf872GpxWl9tNdhpOhqiX7MHyJQGJY8EcZNw8prsmTDA++kwe3UJ
vERnxGyUaXpNNJB3z84cK42/qpWqn9OY3+dXatbXp5SmEoKKfZng6jq9OfoQ8l/ISaB0wMO57xzb
ypiUY54iwxs5a8HIm6F8onpsXO/vhMwM5TKBCOE/ZhXc3rPWqku1TjlzWpQkdbimNWi5ttiKj/ft
yO4Tuw3CC3QBaeYu+rDGOhs8A10y4F55HGhj1n5Sez3yB5IVdF3iv+7bk64LagsKDoy1xl/erksz
8mp1XYLq1F2rf0EbqD8cezzCukhXJYBPgI1Z0179um8qU10dVJzKbZufzTqj54EEd9gqzvABuYqj
KyLx/WgTmNxLyhzAJna+v3bp+WXZ4oTNPCpFoKK5UZ0NKxniINnGMr7UGuD1E8Ogk3/u76fUMnVq
8llH/G/30NmNa61eT+7gKnn2aTWj+BNvBQdTb2ze/VKjYlgra3jfquwVoM8jpGPoA74qFk4tQbiS
EbQ3k2eMAKO2/m2T6/E7CHywbrXMUNpzmhrJz6RLvSSg9br+QSUGWWpgB0KGF3zbbs/tTasQ+qZm
bvZaS7NJreIvXpV7q28u7RGrRnagKGMBAQIpyxCF3TXpPWskiCO8GookPzNvM/cje22fqjj6vpHQ
H+yv7Kui7kWhmdCJ7tPulXWNedZp6rpwXI2nLTK6azWq76y1ai/eCmi9G9sjvKfcJLkucgDkA3vi
SlQodkmBkNlByIuBb5pb2PCDu6LSuHlfazsr3zAhyTpAIMusClUgIBVsK3f11h3ohcvYt0Slu2RQ
niiVRDkpVjw8xFvmfbeZZhIwF+pQ1EX2NV9Y3QfLNpLCiJnRlVDWXn3voQB2Xkp1/bpWZqMGhD6z
7o+jTh3DTu1nRR/Nc4tuY6gN82YjzATK0U5U4zPb2H+Ms3p9ZojA8P7+HZN5SrS1xKQjxgHy5t9u
jaGscV/ThAiTJd4utVdFz/24NJf7VmSPO7rd4jK7PDX7xKhbIzW36AGFTEAAwVxWZqDmthoSww3n
3zcFG4MKI+016uLiq7yIVDWVKU3eQKSqeRPDpJXM9DMqYBfEp9KD+yPbOyAKAumIoOmryRmlTZBW
5S6Q3qzIz4yjUs6F7kwHh1e2d4KA9Qu4CYJA/IoXC1qynIHYhqiyletPAHnxVe+2r9SCjyAlMkOk
k0RVuhgxvJ+y16ja2BQtaDWlo3EW5cYcmBV6TnlMtP/bH4khRbARaNmRNu1bXNWWZ8UkoI41pNA3
KOLnJx3ceQBVsTsIaSWrIsYjvGELyVz2egamnptw2AHPb2kaoUs/5uea0vr3Df34PzBFRg4mjiYE
bYLdl4onVANmiLxEOU5zobCfnJwUVYM+044qvrJuDPmf4OEI7ApCOLengjwo0fKsccIiU+uLprdK
kDJe8rRO8ehX1JiDJXfaU+9Oqx+tMXS6UmsvybZUfqKO60NfWcUBokbi72h4McVUSIDT/N09J6tb
FZ1esXx1TNtwsCcYWLVGfKzbaWDN45HkrNQeGiD0SG3I0fvglSebAWkt8IxkVhTwo5q1ndZuMf5e
jci4RkmnH0SxsqPkUWMwmWYOS3s/IGPsDWQPJ6IgZW7mn1lWxw8zkcBpLr32ANDzq8OzS1EoIpmi
KKyJTHi3mflcRID2eLIUrZ7soB7Y2mdF63pUuOitf2BctP2/VO+7MVRwp5G/EVmj9oJmVQtfMFsm
f7VIGEPmpUA9nnun+YtYWHNOydaVqt9b3va+mcE4Bs2mT58zWBCVv8UFDHf4OknnF8TySVCaSvWc
FUJxRFXHQffjmDEhP2ptUS2fifajfU4I6mMIt+1ETa9tuw/F1ow/9aUrFH9obGTM1rVS20DthnoN
jKTNP8xbPTYXpPQM9ZQ1va6Edld2H7NMt/7b2tr+Kylj768uibot7JEbO+opvI4sRQ+PSVzMVaDv
vWdDmSPiI5Y2AU9w9ebfvl2ZmJNaw6W1rOriOehyNh7R7ZBFGs+h+um+93t9cIV1XidCICG0snui
RkYeRU0u7m4fxW+Z2zD0Pumo9da2pt4M5kR3f/yBRZBFDAFDvZgX+NZb5CvnRnMgLbs45GcbFEiw
2kb9XnOS5tQ3g3vgCV8HXNRZSVRQj2WlFDVu7dWelejrRJtvYL4bGibJcDZ0dwhqZgOQQWvrOYM3
dbCtr68nRukQoTAOvReYxq1RL8/i0sDrhXZvF38PW6pTi5ys5wjk8MGbLDz57e3EFPo/FB4pJoP8
vDUVZ6MyrxH5ZcJlDMpUid7FmWod1Oxl5+SlFfErXrz86WosaWVTPW82xXks2mp8cnKjCJJJtTLf
QP/oTz4bPSjgfBBteDZvDUauVigzHp4MdhhOtb4VAcDy5VJkHXhPWK4PGZMofzsWYC8FCFOA30SP
6NYo7E3DgtJDX2pI+r9sM438MZrK93N7SE6RnRCkwOBYIElKNWKXzNXtOPSKxbUfzQq1EnNqA7Qk
bR91mCNVY9kNYFKyEEZBSYmn+nZVZBZC+AKAVzwwM7maLC+gKRd9RqK9eWtvs+XbbnlEbZcdmF+s
cqqmdAf2YVW6tUa36WxlCnhwvixa2n2YClc/oRXQDkFrVOgR3Pcs0nUKFRFeRRS5XPH3L86oip7H
0LsACts21R+YADuFcBXbp3KF9GMwgOOCLkF9+ROjpOSCoEutdHf9zMFN0UAC9tIXag15f/g6esTd
iaIMgbLmc5BX2tFC93sL61kQYwjtYHrjtndnB5EZGIp5vp2oxFZhn8eML4+qJGjKZgn10tsOSnP7
J+qXPYJWqAD4T2LX242N8t5T1yndTnM+dB9Ez+mS5fP4NY/W9hHsoHtpslj94LV1FOhai8bP/T2W
rZcl8zoKxZ1X3tRpRjoZ9sJ6neSrk3XLhxRauW+b80NpJPPP+9Zkq6XIwzxM/Ddg4t3uNqSmW0Jz
6RRHOrOO1jZ5zJpKrc5Nv7YfVaWBi6et3ZdoXIqnYXH1r/ftS1dLjxh+LdQ4Ivjb3Wb0nzJ1/bSd
KFC4SE9YeWgmQ/HWHjXNV9bxiKL5SkZEfF4EAdEjo5BHW178oBf3ZmbM4hSZcCbzodKu27w5P0RS
dunHQTuZazmHSqPop3Ft1TemlicfEzBrB1HB3h3yG7g7DoAAZG6Boe4ezIWuRs9H3k5m4a3hDIwi
yKysCDI4Sqf7+ys1xUkiPwChRd3+drnbHJd6TdPkhDbK+GwmhXoeKrX5PC3VEc9RYorrwiUlv6Tj
vEczbkNquX3PuA9gjfZftlGSGsx59qbMlYP92/s+9o+KCYpUvCXgivZjY6c4U4BvxOpJL+wkVNQN
/b9lVb7HhPXPGVKThl+ZZX8QFcjWZ5OkE5ryh2fzdisNKqB6xbixk9OrThChQuNHdEEf2uxw7qDs
lIIo4l6AnoCTuF9hNLBES1O20+QJtsfiLCuFgcy+ljQ+vqxGXvy3uauDGK+ln7WtcVXEcFBkPPBF
ko0WeqiClgtG5hVXg8kfo9sNinoa8vlvJTaVR4saGqKs1XpOtokGzQBn68CoZJ+JX/+Ps+/akRvn
un0iAcrhVqGqq4Pb7TzfjWCPbYqSKJEiqfT0Z9E/DuBSCyX0YADPxQzMEsPm5t4rmCIShBDBRzH/
/a8TurKgde2WOAWeJ87ZIcQ6VcFMP8x4+R7cZzvRD48p9BEAGUDtd0upYx0q707YOEXpiLiI8cc5
diA6TZm7FMLj+jGJIZEII44u7/XcHDzcX3+pEdYAaxCO5iYObA6nZ/WzbQWdUwzwNslnRqpvJGmH
fCHrerkdB17HWcN2xqPLuEqgbrEJe5QN9QAPEadggCNlEWv1vbbd9Z7zhKfeINXn2+O9nlnHhkEB
MOGIB4ajcr2IcTyATQih9GIGDywd7Gm8k5H619O8eR84PX+wZOLc21jpdOVdm98efWdijbwlsk1w
8VHu3txqbtmWpPfHqYAyfPdg0eo3CwR5H8nGPt0eaec7kZ1AjQpVDlh+bVWpllAv8RIjFM2DOxd9
4jYfIL6/XEjQoeC9KPnQEzhbWm7d5349JQflij/8jL8fRGiAIdZCnAU7FZjVLSZFC3TmZTcuRdi4
lXf2wrKxU7z4XIiWh6R6kihGJBlsutx/Y+7I6WRagnVGbVW/tHg6secBbpx1Wrkk4ZkKKPx8DNtk
eVDI1fmDDplCDQtiVfTSyrocUiFiVLqaSJfnlk0dP1i61yEHzQl0iNHGwrehW3G9cdAdFw5RPU5/
Gfdnf4jnwuG2mTzUTVrCKaJh2Ye/bi/j/qg4ga6RU3xlaMSGFprWNkalTLtnsOyms1r0/C5ZOvV7
mPFsZ2NXfb896M4uBdY4NpqfUNJGYeL6U8PJ6pIFbgpF0JYqhaGGd4mCbi5mGYcH23R3qAittBiy
gzYql9dDAd/nDaGK7IJK7p85ENAZYrCVQUeSHSygCVrbHYnsGW8SjANszmYoCC2zrq8au2Bh3GQe
rZdzWMY0ta04fE7KxCpCOjygfj8Ub59O5HPI7oCzA7pgk1VNcFFbOHB/hT2DThi6WE2nimDq5gTk
4Njt3M84bbigzRWF/s3Wg4EjogM8UyMDAanmAnjdP8uaDCfWodfR2LO4U4Ma7mcPqPi0G2qRAW+p
Dr53J6TjxOP1Dkw83kXbEEsjEoJGOWD72PC4rjXT93Ssq38HQMIeewFxl4OLeWdAo6JihHwBEAJI
/noTeTEhrifEUmh/7j+RvkaFm5DuQuEEV1h4gh6M9/pQGmYjGkrIXNAr3XptNCHqcei820UcUvJg
dbEGnM0rIcdQhfLUt/P4aZGR++n2Nnq9f5HsGLO8CHkPOpcm4v+VfvhaeXHVY1o1AEeZKWzBgd7q
vlTd0D2AVPKj6w3wLLAOGoKvjyhiAbpMmFwsJ56f1+N6DZK6ZcCN6QYyeWlUgwZtQ9t72rTVwRHd
mdiroTZHlMzar5se0SCJawZAG1QqWxLEz/bgTae15DxzvFUdZCC73weYkQ22thEU20BD7B5+qBXH
ajq9X38D8pr9jALcJ1PFkoOT8XoovCcR5IwuHLjM2+x54iEJlFyGQiPvyxYUip5Wt/rg88h6c1wF
PgLbBchuHEMoG14vGgQ0aCiHFdC/cmgzBmXOUy9jP42oZX24vS9fZxoGioFYgzNvZC02twWnkEQE
bw1DRa6+8GlUqRUN7OTMNYoh2I/p0sEcD5o5IL8vbzdahdaQ7UOzFpUfwGDAxrv+1EmztYeltSzs
lYqL6ubwSzVGXopikfOud1WXIUmSd13L9Qsu0fWkQKTMR8AN2ozM6HgcRIe9RQa23TF5rYF1b6JR
DGHnoYRCesH4OkGwhdmf0RxB18uJj0zZXp+X2MG9iSctggJKpputG8IBmnlr2RUk8LoMQpY/p5An
9/WoZNGP3vqhWtQRWv11GDJjIrM0+avJL6+n226jUrRI7orGKomxgXbT0BqXp6VpdU6NE6BYFveU
yOrIUfZ1mIcOBmT2sdqgtqGBez3yCowjYZ3bF31bBchcHefC63g+WxpeiCsSpZfbG3tvdvG8RKxH
ymBwrtfjtXVX9srx+yJgU1xQO2oySIHRIl6lf1cPzVdUM49a7nvfiKIiyOVGEhOB93rMBkk7Uj67
L8p+drM6EhVwRhUOkz3XGenj8M3BDyfnr/E2cWIKIpn01OmL2ec0dQWPnvpFdWc75uFBbrL7aShy
waMBFyfeBtef1luN5KWc+sIX/phC9BNFhI5bzw3EMqBOnLy9godPw/MHorxIREAXuh5v6WVb4Y2C
qZwbchc3/a+x6eFCPECactBBcjCTe+fiD6oAVhDIm7cRV7rh4DWx7goInQVfCDr+WRJRmvfw/sql
cKKnQA5N1tQeO7hVzIdcJ7Zo0kGjHx8DgTe0Fq4/1AfPuW1B2SmqspLP4KYvjyEbm4Mq0yuAAeLs
X8MAEXI9DOHcW5wl6Aq09SnUnBXJPX+Qj3FJXkpYE99XEauKCiDpbCDgZVU1Ztuf9PQIHzmFtH72
D2iKezsK/SGkfui9QVp/s8JDzPHWVhEU5tdlKkStRLFKmJnbYp1OcaWOapa74yVIEUCMNqXSzQ6W
OoSVKUg5xeDGzU9mj9E37rqTnY2LZE1a0X7893YI2h8Rjxbc4KawuAlBYS0VnulY2llIPx1Q2ys0
LcXJ8RcCKHp8RGffubsgMhSYshpkQ/DMvV5jtfjA/4Z+VzgsdnOYIMdZvCbdhXOhDvbTXnQ1ZVJc
JmgWgW91PVSs+xlCJDEWL66SJ39aplx0ffSxlGx6hPwXYt6iAX67PaE7o0J3C20pKKsaMafNhI4o
Rkbz6PUFVHLlpZ9H646NgMv2SPgz3YdOVqNbdTCoOYCbA2p0LKBT+KdDtVV6rIHOrdekFYVyohEV
Db98ajr/ZzB6OoeNynRfBS75Y1TzICenPTglO58MIScUnHCb4EW/VbOUUCNaJw9SZs5U6qwT4A1M
CYEgujs2n6JwcDLqu0dGj6+IXriloUKEIpBnNGxfTXTXobIWejzOARTmYYFOygpZYDEGP5Ab+xei
vHIpGKzjntkM3PDDUqvyW9ITyvM5tKyDu2c7B+bXmOgIeSlAAGHkdr3ZFh/tTta4sfGYXC611LpY
B1EXgRok+mlQMS17dkTL2sZlDIrcG46oqNwAErCVD4EarBVUTVvmUVV1XzDb3ddlOGSGbzfXn1EA
QAJiFyXUVyA9p0xQAxtZCQEc5j26luX/w5JE5qVH9GUexvYkPR6kitL+oRvjgwC1DRhmdFQ0TY3Y
N7oDZuL/epR6WgewhveTnGi+Pladd+8Re7znE4rVt0/u3kjIiFC3ARDBEGKuR5qH3psgSgHsN149
Uxp0KEmloGOKf+xu7Q7gHLuDAYtjyNN/SE6bwUQSTOvqAt4erI3M/DIcsgmd0Trz3HX5dPvL9vaJ
od/+/8E297dMVr1YGojyQXEOyHM8nCPAZM7/YRTzGkRzBGnRtqXQhYvnlKNB3IJZc3KpDO6qWEUf
bo+yO3EAhKBDjXsC+/964qKJw18VuPkcMofspZzIZ+Dh9GmBI+/B97wqdZmtZ8Qxge3BA/RVKwpK
F5Fbcw8EVqBUURD12v8Jv0syXCL6gQ+Vk4kSqtmQoZVnbxjj90iU3ope//Mb/uA5gG1CzXSTEUxc
MBpL4POhF0nvZ7dxUtsR4QXC1kvuEGu9t5Q/Hdyc26QAgyL7AuEDAHaE9C2BWoW1X9m0RjALuc6Z
PcgpqztE0rJ0h7OFJ+3Bou4NiBTaNBdROIVKw/WigtZS0gaqT+hAl+A7CVBLMd1uHq+hde/Uh56j
O5sIowFGBSFQpFpbeYaRtLzWfgLRYOX0dxFn433lL+EpQtZ+MJe7Q+GGQvUHoQXOm9ef1pVjm3RT
HOelO3W543E7FShHn4QPlt+bjwbqoUaw2/DMANW8HkrOIV4B7YivqsV0qTj5wUEGeHEkHkK3R9q5
EkBshtIN1KSgFrRNclRtjQ68X6AgMLThyzK6w1f0gynIbEH3Cc/Y8KErV5LZZCpR857IwfB7cwqL
Z9xHgDQCzb2JAeWwCMC2gVRlqKydHDmI8xQ3Mh+W+cftD92JnCimoQSLuhM07LcgkQreRNE8I6Yl
DPxm4VvJP26T8IPLYG/7A4qGMwdKr0EXXS8cD7swGCDJkqthYh/VwKoLJfWY+VLHdw5ad9ntr9pb
PqBATZcCvGqod1yPp2EwGq0BGq+tHPV54cT6yZawfbGdzq/h4FPJczjG3VMZavG1iyQ5sl159dQz
EcboYxq+Kw7gq1IznZIQhd4kBwXfJqcpGMqsFLr9AWi5/XmoeHeqHTLJXPHQn2FoI1UBs8PkI9q5
DO4/CY2+0ISM/2FjRXhawzjAvIdeCSWUaPCpbk2g+bp6J/BnljT2oDwk0BE8OKw7CaMR9QKzzuh+
vwI7+cSOa6hSJPkqoD2ASMeTl6XSsZMGJNDveC29QovgaEPvzjzgTsA5m9Y/EB3Xa48468USpOu8
7Sv6uRZudQfRKv4sKhKe8TLqp9SbXeOVzm2SEjvoPlMFt3ag/scV5V1b9z/sgJVHGJqd+cBBQ1ET
+CDcPtvqRkv8VutSJHk8OH2qMG93q8SA1YJCJ3dUT9MBrq6n2ydhJ5IgNsNhxBQ4TRXnejYCLhrS
oJufg1W54rXgqWIKghFGwvOa3x5q59CheAJ0RwifGOx/81P+SmSnAGh1h+GOm6g1FLDZBu4hlBzk
6kZlCs+ES9h2n33B2oKt0LK8PfpOIMM2A40ScQwP020HqydS1WFSJTkAi97dAA93vBWn6iCw7E0n
TDwh9mHUZfAuuP5GfwxXr2xwr4I6/70LOvKZYA8+wCb1iAi1EzIBuDIwQaOBi0TteiRBBZk7hjkc
gVzLegEFmx7qqlm0SuPlLeq72/O3Nx6I8rjA8dQEHXVzt9pUsMH2ZAKsimLgqjefJNzuz5bou4y3
7VEr+U+H7+8XPTYI7F5NBxAy/Sg8bb5PjqTBIg1JrruqO9GKjpBkjmQmXJffL9Ja7yoRj+kAO8nU
2PymFKK5T62HbZtMMrzTQfgTAntuNocoosN7bzqYkL2lRviIcHawAujLXC+Aq4FNTZI2Aa2SetjO
JHwZmN+mAC6Wxe25PxpqMxctbk3JOgw1tTa71E7E0LTz6PsAUhQHh3TnmCDXR8oL2iD6vdsoVJFK
1xOUP3LhN+Tsrx1avqvVHxyTnc2ENxKUIyE/ALWuraIGAeRXcRiEQuXVwrp2a0zSiEin4P4E3pKK
w9+3Z3BbOjbhBviHPwU3G1CIzQMQnde1DENoVpVw2v3sxKhHRWX7ZHG6fFtQ/nsHsQWVdittD750
Z+mQpaHM9wehA1rRZpf0IXOTKcCXGgeDGFoHaYJm+jufCHZQhdr9RqO3hAGNQaCZ9L/ia7UsKJ26
pMxHiO78AgEDamuVZXcCKtKi/rYExH0XDVZ5GYQaTrfnd/czYShsqHFAmWzJLsbcxougEYIkv3a/
iAU4oyUOyjZN+vGISLQ3FuKeAV9A+xhY3uvv7OvIW8I5RGSImZvCCTW+r5vmPl5Bb3r7V6HwYl6C
6CkjVbseCcYMM96avIQMGhVWgXIPoIl6ZL3Oqmaky8EVtffeBujB+IRA8ccoOF2PZwcURsRxVebT
2KNcmbBA/RO6tYbjV2yn1tqA0lOGX1YlWpixMD/rOskPNuxOAMBvMJALUNRNIf76N1Ql8UEE6/DN
8Mz5CuVn8VngfXHwqTvJDqr7aA+jePeH23c9Ci5Oqw/7CIW7kdl1EbOqB7MODBuhndyHuFBwshzp
vNUXFWEARRPsUZQ0kHFuVRdtt28a6ttlvjpD8E9gT+GneiKf3rxrrgbZrGJSV93KHQwye7IE5QSH
ze0rcmJimn7fHmovmcVYhmML5XYIH27CSyNZ2USeLiFCvrD7hszJkOpItZ9dt1m/O1ZI7xdrbs5i
8uovxK3nDBA7Xt3LeOhZqmyA4cdx6Y82kfnEzeWNRAHVExSCgQnfNjmsqfK0vzplriunPqOEO59g
kmeMl0qRtuJIUmVvNxmFMbxRTad++2qJF2cMYDGA4VxSlU06gHKkU5TJ1vGCjln8fh5RrXoHCIU8
ylN2ghEAfEjccV5QuXnVTe78OQFTw8rj0gcwCdL3H6loBUyzmsV/e8bxp08OCXGDO9lW/iwraqfJ
U3Brb50+k42wUQ6mopgcRi+3N9beApqW/P8fahMFHJDr415OFqS1mJe3c6JPkCcdT4mlVdbhkXYw
3t40BlA4A84E4hjAH17HAycR5SSCxYIcjkCnvHT8ny6dvzJHh19uf9nukTGldIjq4tp/hTEfo4oo
x8WKLUm/fF896IOmnj181wLSxLMbuh/Nsx2avm2VQjgjukDzxE+FDXSsRCUJdUhf5Ld/095sG8Ar
anEeaKpb83CvVFYbWbaVyygBhQvMw/FZwJ0t7aDvcAFtV7/Vm90EwshgevDaxHt/C/RYWi4se+kt
FMQbhUw6kj98PfICbljv1iRg/yEkotoBFSIUcVFN2iwv1SUaCk6NOY87dlczDT+ZGPwXavyvb8/l
3k6KwPLBmQSK+FXTEyl500w1IiJI4+Xntu6/AcCSnJyI/Jc9CwwmyBHowiHf2sReJ6lXRsPZytfZ
jb4tY/Uy+MOUU+oekZfN37QNp0BXAEwPVBCwp+ab/8rslqhq+JJgfzSzK3Pe+DItrflo5vZ2IUrB
oCZh4uJX+vF4Yq6o8uAM+uEynGM5TV8BDyxTq1XNiTQgTN9eqd2vQk0YFAyAhqPti9yyI71MRqpR
N72dz1EtXvRSA5B+e5jXGwIPGaAJAGkCmetVXcVeoVbYQdKoCKqw/9oOABBnvFv6l6ZauTzInnYG
Q9YEIhQuI/xruydm5c6w3exJsTpszTyVJGc7KKNsjNzpIN03yef1poBEGdwXAM4weutbsAiH3AAY
GD7O1ORFP8BeI+eOT7ZM4RupLxVwvHeOCHSQroGfzGnpLdPBqX69gPgFhjwDDssfVtv1toTliVtN
IrFyZ57ah1kx577uIJp/e/1eb0sziqHYGm77K167N6pF1kNLgL0hEKCyKPsHsqJtXVSCW58sp6Nu
fnvE3UVEXgr5Y4MJ2RaqyoXDlqlRBGWoIbnUKy2hBSH8okKP481XOj7ur6HMx/91svVCpj7xB1IM
fdPmKujUIy/xbHJJWH64/VW7qxVCsh6bxkUesSkiwGLAjetKk0LOMYynHSk/2iRh/+GD0Fkysd4U
Rba8Ji38pAsrSL32dEjOVcD/JYyMJxrBEPr29+ytEgrIaLOa3PcV6GIovdXz5pKAr0nJJXRK+0PH
KetTm6KE+/axgPQ3lFzcmrjDrpfJiWltz8qychHaOq8AqruTi5yLEMi+N7fLoKxiHp1YI8gBbOUg
febxarFUZUoh7G4lHrkbHAG7qWA+As3s7QhcyAD1/ilQbA1g7HAiTq/dqgAlVRVKzo5RsxOnt8+d
kTcwdX4Aprc0VJ90kV9SURXT0ESg/YcqDeFpcPEEOYq+O6HCwEhRYkaN2TBFr5dpnJNqQoefFmj3
k0cFV52TZ01RIRhrz0Alhe9vf9rOBIIIgkoWmoDgYmyBugCgN04oggogF396ho0OeQcvZ+8gAL5+
3RhuEiwtQKUzQK5NodG3LCK8IaFF75RepgdvzEKAhkG4r633bk1oQZE+H9wuO1N5NegmWpCGCTJW
ES3Coe8BLujG983cDA8RW6cfMZ/VAR9yZyqhrwzeBa4ztKO33h16cqXrEkR1JqWXYSWTC8QdjyyP
diosRnXPWHdAlQ7bfrND6t7ITkCDu1jt1SrKJJbZHA1l0SOaZGFtuZex68hZgR16jwWHa7bbTMXt
XbMTuED+xtsjgu6q8Te93qXJ/9njkaZYAl7l7dqP51hZJTqOXfLt7UPhdY1YjPsZcIbNKrYS7Tfw
A+qitNlw4bNF09XhayaHOD7YpTF+9SYdMZZdqHWCZYrOofnvf91kIPW5rK9aGGeM8XKPbTK8wIik
OSvcps/CNqWHsW8p8jwG9YTbn7mzWTE2wEH4B8ZH21WFeG7kkIA1hUWssPDWuU8hK+9knsAl7vLp
SBR0bwX/Hs+c2L++VZCSLYGP8UAYlllcT30WE394cLXXHjyMdw4/qjsGhgJoI9I593qoeGLKbr2k
Lty1sr/PDE3+2W/rF0H9qEtbVAL/h9cdO9+e0N0PxAMRbUEEnVckWo0zH9SQ3ihEAOwk/r/2DoAR
5z4Rujr4wL2hED6NZhE6znhGXX+gLc1jRCRYu4lOeUlq+sW1gGcYIL98MNTeXCL3AesaxXHgtEwM
+mvZ+oG1g0S3sYDRQwemrOhPxIYlSrWM/vM6Nf05BFnhIO3a25t/D2q+/69BIxV4FhxBcC4im9+H
ijgZp21/32tN7+NRvVUEByfd4HnMewoEelD3r8fzK0j6NGXVFiDqPTE24U7X1RnpV3guwVHO+iQ+
yiP25hXXE9rp5srAa+56yNFd7FAkEy0WoI1hp4HXGIxcgzIHDzuo0h4h6EyH+O29Vgg1gwMEIIXx
7Nme+rCxiZW4Cy1UJ3UxDjB1sJJIPSod/Hz7cQAI03ADjWbz1iXaqnvgEkubFqDNB3c1hKwzOns6
470l/8PJg7o9gGCAhrzGYLq6HMZISFq0AyXPAenaC7Dky90yeket/9dXLt6PgJUiJzMYpnCzbLqO
0RNfo7oAIK17D+hr/+grcWTt+3r/Y9Y8VPUApvMN3uJ6c0BfYiy1IVB58LyFGIA+hbEGLb23f4iF
evntlTKJ+PUthIYxlNTxBEHpGTre16NJZ+0SyoHEjrqKncXaxieAe54D3Yg0qsbpTiaqhYaeKs+e
Px81cF4fBCDCUISHSqAhWW6r8ZWemHZmMMOasgwg5jcu9/Ci6D/6iVZQFRYSyMlkeLn9ya8DKDQp
XZS8gE+G8tW2UR43deR3cSILPIHGrGmkPMMm2crgJvdWC3j020AGwSMI4wHfvxXYmsukGq1kZAVI
kbCJrTWBnDiRXdKnbhjVB4jy1xkFRvvDBTGKAIjXm7VMEMjCoYG+ZumJ+wmws3yFtkPmRgANsbj7
wErPuwCocnd7QvfGBfjZuAKABAd/rutxuwFcTuUCheLVLHoa7bZ+nkJ4IZHJ+lgxV527GlL17oKt
fHvgnZUE8spwXyCyhWbOZmBqwxcHE9sWZBimizM268WNtAYgLW7tI3eW3a+MUVgBkRJ67VsJOOXN
ItRybgsJ3gS6FdqRaSSZfWr08tyISXzqErZkzRgeYd/2PhOdkv9zUsFFtVlXfx5dlN+tpuCBjXyQ
jd5ZlOt86QabHWyh3aFAzAAxBPELR+R6KWEIiChKpZnR2EMnDNyxwBrIsy94d3AM9+YT4CIQgQGT
BM5gG3lEnbS11bdFE4MrCRqhPHNr7MEOdp0vo8fd8+IGOgcl5Min3bw28R3XYQ+XviHEolKGXGqr
VyzHSZKmnGFdAG+h0Uvx9nDg7cbhJpfKymEQayvtsspKb14QhLAbRK6J6P3cmms3J/DCmlNPrXOY
itoSHx30I0poOHuiT6dp8i8M6HmRdeCl8jQCk+f3YOH+LbrFJz+WCByjLErmhKWyT4QAZRUeJSn3
IwUbUjhaTtlCF9wsLqsoxqHVPN2BzNBx5JfK+9/YNoJd5rGMp9xV2lOZ5vg/MVADjdmKAamcTgNv
7uygYTJjnLjfKGS7h1ypankHTQlSnzXR1v+CJUjuupA0MnVmSuMzwVcXrqZgzKl+1m6GalQlC9/E
ljyB42bOrVqCHCkHB5AhTOHFlj1hKZROIIo4JdBMSSVUw54krfzfNVRXh0zVsG4A+W7kApvWdao0
FpZVpy2114eRVpYHlZ26ti8WsDTAe4x48aVLj9LluVzi9uNIHKggUkKic+Mr+H3KmCc/fdeS/wJk
1ZhioGrvda0i/4GLmFbp5IbjlJW+NV4a7gnnXbyE9mMT2pP3UM0r+YLXgPsyrnT63jHa/gPJ6uE7
oDR8TC0Z2wm6LV7zmPToaRWlDADZKgMr/O5EeFRkQxRP5GQPeF9Ix16ecc0M/IzLmb7YEgzkrClH
cedDhwri1IqGbTa6IxP5KKBUndqQRKjSlQ3Wv8Lqap1WipcuMH7TehHca4c0gbQBzyxtu++VB2zR
3bqW7ZSpVntRMXtRhw4ADDVhZ+DPgP1JaAfFKZR01BenkuU7Z2kUzQfuq291Zc0G+9pEJIvnsX0S
eKf8cmtkgSnlYAncjYB3/rD1VDWZ6GfPe3I1qWG9RVoIdwZx0+ncoT37CgfNss+WZB3vB0kUz6FJ
0F9Grwv91LJLEHX5qrvP7UggrCVFOausVAIrQVoBpzIAJ/xfqGy1wAyBSzykoSbz17AUTXnPMNi/
4NF4LIM/BIBGeCsjGwDyZvkxQd7poelE+BPyWrjFmqRcecEYVAaLBqpJTeFFun8vE8+KUmkng52S
UFUniTJ3lNZloH+7qHr+rOxkup+CsmnPtrW6n1TEYLlk9V0oMSeljcwUVmonbGKoy9Q+oUsW8TYh
0L63qDyRapyHfGLMoafFHrseksNuwzJInPXLy0rrNSzaiYQMcl99+Di0k45T1KHs72SyO/TXAa+9
TJ7b4BrkTfPvKODRmS6MWQ+VN5IfUHpZPgbKRU3Fr+fFyVqU9h+lBAQgA4OX+v/aEU2i90sD9T+O
GvyY+5FQoPL7fBbZWq5e3eVz0/PqtNRQRsZq4MmddWQEBEbrEF7RAMok//jccvyX0p092IBIBZRg
qqJpai+j63Do91lSVCoFWyX4zjRsm048Ctv+NyBDgPYOELqwC47c/lk7tba7zG+r0s/wI8r+nkD4
uUlppKrpHWmcdUyBipkeo6GxfEgs94AYTtYw1N8CywfAYna6bsJRsqILdHWGMdWOLWUWtWUpP42z
7y3nfiC6SSdrDX7B75M8QZEvrDyIOzvLe9IgBcrEJC2SxnyaCdLVljXfE5DKhhR60rp+VjDCiIe0
F1HlfGhilAKyNazpZ64dK0kjn44NHP6cEcgHKAtBz4hbEwCSclZ9XpHW89J4qRZ6TrxRfw0CUoZp
1JDYvZtXCxkc7vyoOrGFzs5pXaGucVqgd+8+LtDxYb/G1SHlR2+oOvmhL3v/4wp4OowdEl/174La
demTiqGV+bO1Sqd7gMBBUr2L7Ll1v0HQzo2f4pE3To4Km/WB84q3CAjEDwHslFDX9cLZ9TJ/aWp6
lnbY/EraSD8GUzOpO+Eg3JwiDg3ZuyTqBdJ6qisBqSrRr1kX1iEWkVoSzhbhpM5eVU71KWg4FChY
GelflUNt72kKGfs90z5YQbEJlUBQ67T7VLO1/cytWZX3IQHXOechjT9E2nZYgV4aG06Lr/vfoY66
EACsavlsKT22mUYySB8rRefwlOD3ePmqE/jP+YvDyb0dlmOczq2w6F1r+ZDb1zEUeyC5JOWD59OA
fF/U2Nf50AXrmvtty3lqK9m4H6SgXfUeG1A0Wai81hIZs7Hd3kXIxCA6TyNQTdqldZNzyJtQpPXg
ewq8ZRJFH4BrsGyRhVKz8tQras35CCVYiJDJZljkqcXHiCcuCRCxNtWNYhl0LCYvpYMOH1AuHdld
Mq5RcqI2WxA2rVmjilbCYc8vYiKo+km9lfyjvKCWGelEHBW9DrzPbWRPw2NN3JgC8gcDp4+AeId1
3vkhrGIgY6w98Bdit9LrDLmiRK7ITuIKt+nTGHFmgWoAz+2EQIyvmpPfjtdW9nPbOvb41SktUhV1
u4KTPaPdGHinsGNrfBpkOLUGnBoOBaRZIZIhFQG44jQxZxHfbAKBTyutAEVqTpa0Rkh6dT7s5s+q
rhue+sDb17+QNEL7FPczqtoChnrijGb0pD6Flj0smeSiQlSEZKiTT1HXAyVfrQ3uPG/RCY6803un
OtaRAFRvGHjaA481pdEacft/CY3rPjV6VR7UxWeeoE4ImnmG6NVNKYm9mWcz/BBQgIbfVJTZboMI
oGx4cpkSiloeQYOBRM8yltWzHkO2FJUul+rJnXn/MFhtW+d0EO2jkzQWu2PQ9rYzZ2rJj7HGGkLm
LW5aYOsBiMpqKlyUSVqlkxQA0GDJK82S+V75CHLp6pJpzeZ2lt8WSJo8j92SADE9RHOZ6Y5qOy3B
Y7rMhEw+RHipQnAbXfVVj1WiYScSEi+tZ7U8d6MKLDw+bZdkC0Lql2Qa4M8EX532GarnCLkM+Kgq
dxAKmjTQvkvfU1vhaeP4DWNpQxRNclAkdCAQw5TrZ4PvruykpN03ubKmzj0tZYvHdAMNsTb3vGV5
lnM3eJmDchpN+yqcfYidq3bMUHMOXWzGdSTvCKgy1U/JajW3WT+WDTDrqMp1WdDGSIidGtqaKQ5E
XJ/afg6WRx4H0r9Iv/Lcu7ab6XwXSEfxM7FKhd8OaAlbYJ0xsCT8JPgSigYpkJZlApC6iEjq10GX
PAm/b9UTrytf47dx0FtTN1oXP04XP7LEN6Srgn+NBO/L55IlBDHQRh4/kdQKGs0fxsldUcp2Z6Xu
nDJk7wigGySPRFOpi1/Gkgw5/rDor6EiLEDlu5NjPkJSsitCCw6MaV3HyM4QHJifksFBAx2iIJKm
S8Kg5DePOu7vUJjhVg7tfW/6AAtl/7ODv209r8BmkHS2/h9n57UcOZKe7VvZmHOs4M0f2o0QUChL
sujdCYLsZsMjAST81f9PtVbSkM1oanQ00UMWs5BI85nX6G0bluyDeq2rs/si7KWOfBy5hbNtZIxH
AalkKkPDi6LhMJqevHUWypyh6YwOLJoqxvkgs2TXHuuuUFR/sp2faP0OLxqHAyLxs8KSnEQKqt3n
E+EzkoRcLcNKa6P0mzU57sx+yaxnfYysJhgdL76SxCT6ChSGuVVsFTWyufBovJHeJB2uI1qkY3Nm
yjPWX6RsjAwWq+/RoDhKwxPTppL8rHITM1/lYKZ/4I2Ch2VNr/Q6NcfpqRvL7KIpDMrEaQ53/iyv
C5P4o4lii3rm2DfbRJUxZBIBM1WPkmhY2VpuJCGqZGYRevWg3Vl54rR+Z84g2iCJV0esOuCRKoXZ
egEEBv2ymWA4+DCtvG5DCtZ8X5auPHi969bbqSzGR1QCvfNs9jDU6Qcw7EQPGp+wB2+W2zR31jI3
lGNlVj1HcGK4ux4/0u85jq7VlTv2+pGFabQkDrFyA97BSQjxinwP5CG6M0ullH5ONnEd5VGsrsy0
Fbc8lpkcnKSKGSZ11eOkzJ4WVIrWnXv2pOoEvHKJDraYzAepEsXyKNHcbbPZFsZKGhZiHWRvywOO
Gex4w+tncyNb7CR3jdsUjj+VvJ+VK6L2mM1N6/h5n8WoJoiB2Va56w7qqKvfKjPOuWfRY3zFk0v/
rogYUci587LzqWu42dx+UFO/GDh+QraC+ZgVTVeFDeR4Nyg7yyqClIzH8uc0g+Nnut3ia3Gq7dxW
P1WRRjdG8MwoZOBN6qAHhtn1Tpgbg3YmUtYosttWVPqZLJYyoCgbVVtvNM0KrQGUs0NLz5Q9+YQS
r23R2t+SXgHnswxtmZJPL0XODVNzhyxG5ckLIrG+8uNKWtpacgPAsacJ8dbNYsJpcEAIaZNbefTa
LX1GrtBnhhWC17dtX+hAlQzy3BimT6Kf0inFnm8M6WrEm4htHGpd8rdBvakF2sdVZQf5MhebpY/G
ya/S0siu+0FTv2HKaPdB3Dh5tS6tif3fkkpn7F+EzLgXbO1b7nhFvBKWRpCfR3alkdBboCkEdcsp
6OxCL1YZjtq5r0GeG/1kqgYzKAQ4Y4pHA0VWexwBqCuVCQ2nkfbLkPTtFHJtx5KLuWg0X/PUxtyI
zNLzsJqabAh7y0H/JBWdFyjVEM28YMos2ySzReZrbdu7gW3GSXsxRUV9UaKP1flo5XjueUSyux2K
0ngAlBX1vhilkDiqeMZNloBuptqTLqukON0NRq/jY6qqLWG9nlEXC6be6a9tU+qJ39uJme2rhgaj
D/nbvMWVUc5bWWfeA0Rb4yxrY+1ZlUVVnC0p6mPcqUtTB2NVGFd6hV/6ZVbZ9UtmKkW1Xohq36aF
yzgo+Io/BIQaTpJ5cc7Hko6TT5TYpdtZFz3zaSip8AE16x3qHSL1fOmepAr01CRiqRb7ua6mId4X
ssLG0R5dcwjg2Vk0y0yrdNB1miTLFNNvrjBbFt5FX42zQzmHcssR+da896EayCs9LqNlPaqTeCvz
aR4C15o8oqkpsqgJaWbyespIuNw4scc16e7wnYtASxE8rFIk5oqeCbHdKV1bzYSjOPWAZVXGQvEO
ZpfoR8DP2k1Ve2oSqMPc7+hoJmRNjpNdVaY1D36tI2Pm2+hGm75rFfJOi8z0VTda862bOo/edFSL
zdShQRaQspGKm2S/FlvQa/a5uwzS7yoXRc1U1EXEea7Nb5z9rsBsuB+fDaEqBXPfxzR9u9w9lidt
SaBUSflNmGM3bszSk82KOcURxY5t/TpahK7507QYpa8IdN83RkEs4DPH7UutZlXvZ4PdTz6wDHHr
uKI7syAMCL9iJRxbkRUPKVJsb2liRVsiWWVEobbMiD2kvcvHpXkcB4gift14FAkqoympl+OESufW
6ZSSgDHX9l1apOnGKPWY2lpLidvH3HFCRsuLOeaysR3TnY17eR3QFwJHIzqVTEAthX7Rlc6M4U/S
Dy0PbmpbJqOKse8xzDrkbww3uNnRgstKo8lX8TwKVr2XtBNhQFe/UnBxVGKReLrOCN4rbIVQJ/Kz
0Va/W7S2Yz+ps8KFsVTI1xJGmO3XbUvOOrWTe9G2rUBLtsy0G0NRtWevSEYtmLpW/9YVnrjKWPBL
YDX6sHfnuHYCpSMC2dk9isTUJi2xx6POcwMl68x1MpPXYvqqOqOfa+5kh04djQoB2ljOHE51+oiC
T/HQeFr+KDOV0oNU59had1E9vsohEddeJqhfSs+W+sqqLfspSqaCSaPYtNBYNtTX1MyNsxEY3Bio
iYJN1uIM8Xd3FMSDPbkT54BuqU+2kdSUtOIhJnQaG3lmI9+mkKjnyxkuzEsSDN4CLkv3hH2ryczc
6fmQP1YWolxhIi37jXBrZjcqjX0jHZQJV4k65w+UcLNXrbDmHjaYGF40WK46ZYWFGMjGjz6BkNGD
8sLJXLzOGghtv+u86R4AZ9kFaLPYrFJ8hPQwroVG9BSV5G61nIZNGeGli2qfZW4bJ41Vv8jFTE3E
7ZVklUft6cTGS/fYFNoUUyuz3G9T0si3AWaY9CvXxffF6CiWBw5KRdeQWJ0imGXTfFMlp27IsrLe
Zo7le2Di4j61pE71IbWIICJFcIAWRVO3gZPmyhguhoZ7lHAyvnXeStWlCEG3Dj1Bb1BWk2c3p6vQ
rXf1MHIUjL2RHj0lRsvSdrpxlQ8oRwaDmXIJjSREb1pHEAWrs7J2ZV/i+0uaY953GcCdCysnMQy4
sDuH7dGVKKh3STEh3opC5U5N00m/rEyHNbQMGE4GyThaR9qeaFEZfZK625ZqL9mdsM1kb1BkLMIu
yYp9bUzDsC5VpfN8rVStKejtodYCF18MOheTaQ++Lm3nBfBFy2uZo16nZFMhg6dRYt54mTYaQUxf
AyGdPMkPBQZpyrmRkeWvBsNTat/tDOo2XmyZoB1yQyMqH1xBTVxmzc04qHm66oU5dX5Xen1ypHYf
P3c6at0waPLusistDSjdUtnHsqqLeFdwy18LkQywFRKC/xBqu+h9CYtNwmafCFcrTZhtgH2Atulk
nxVhMw/lTds5pKr95BDMR0QdLUgd2zsXKGCjJ9p14wWEPupEHnzjxdd7m3vNKiynIXg2ltwv5djU
vka18UavRiXZejLLnoiHyAOVqHYQFPcoysDwLCUHEj3pq7gyxFPqmtFdP0+jfaoiIwzf0ZdwgzEj
owkWKa29U+X1EJRxQ1PMQzFb+BMBWrmZSsuddoJK3RM+SeZVrDh5GjTc9p4fs/eLlTpqWo+fdNSf
x8bkoH5F8UXz0Ryhwla5lvI0kV4ck8Xqbpthzi9FXhNcVa5wb9lWvKTajfKDGCOyexhSrn6teoqS
7vDCNcDndnV1yivsgd9RhoOM6bfMWoFUg+xMckKTJCIbiOJmi6xyFbkDiD1cgussoE9kbcx40DF5
qnJTcEXa4orTo7oUVTFl3AoQqFZtZGmhYTWVQR1r0M4J3wa2EoQqyz1ra2qkZy05G5qASHptrXEa
rqxRm5/7qu/SvddJjsG4l/pWlnbiBOPJ+iQQkeW+KY2lHWOOGrZwHXd5WDiTd4fQjkYdNq2cpzlq
ABmOXueywKLeucllW2W4UNgw9KqyrR0/9dCr8d28dpJNOuq9tlZd6gHcbk0M4LIqyoh6nhXnvtE6
vTyFse6mEJTvVlPWaLe9aRZ3VtybF9jRzjhrtSqVXxFP8wZcgkkfyqiyGjVQxUNZy0uSx7brI7kF
DxvjiuMV3+YUUoTfLA4JEVwCtVy7bVSooV151rHqejZHMmU0cezYnChsEmuqq8FO6iuHttgPU2+G
DAViAiFOduqsvhuXABOKJbZeC7PLXjGya2IsCrJ+G+PhmJ+JqifT1LkCSF1sZ9pTekNpu40dmV5V
xongZlWt+AJk+iuAwgOqeKJFEfTSBv8AkIrUpm2Q9KYd3ZuEXl6irmtVaphLJtZtFsvp7vdd6E8w
kgxoYuDgnmQ20R573zSVRYfoADYcGGlW84URySnIJUdnLHHVirScchpJxa4s5LhKlMFb92X2lbjy
J+J2fAmwkSfA+kl47QM4hcXewe9PStDdUXtYWCM3vdfl39OldroQXXUiySRGJdsfloT7B75XE68s
BPj2KKpQof39pPyKlaHBCqAKHzMqgvBz389Jp2uiTBq8PuFXV2ek8OK2Mcr0C9Dtr21c2kLA5t0T
hwRd6Y8zP5uSvshShmqMlBxdy5EDwLYOcbUkm7/6QCB/YPmbgHOIgj+uqoTmaFPEXhV6xeD5fVKP
B7oc6hf9908AMSdWKvoEgHGwXjyt7T+B30TZLYY7lTyQbDkDSqd4E0vT3lqRDRN1wdeuVZrp5veP
9tks0uCwNEC+Jy+C08//NCj16BHclFuGS9KMgXAnY2t6IlrLRFRfIAo/3SvA7U5EdJAbv5AQFAzR
FhD0VWgm8X3dA+U1hkEGdPKqM4w4oq2OYOIa0Ut5L4ylDYpCF18piv66NlmUf/oOH9ZmrCuxMXYe
zzshHkQ4VVRniVLofx3gcPJiR60ZoAEiKh/OIdXBEnmmFhIyFmUJqWav1IkxnV0G85VmDOFAlg/J
E5iarySUPzsCmeCTgh/GzwjRvn+jkCIXzqOsCqvC7M9SpwFDOSctqALU/DqFBvLvV9Cn4yHDY4Ob
Rl5FP2E9/rSC0hpuvlK0qNCqxRxSqR8DS8nt9WDRjOtPsry/H+8TTiqvEE2akzeqw9F7esV/GhCG
ZqzOVlGFUVnUyS6fGSkQuhWdzaOdXbST0V1LSXuuwtsG3+aRrrGRK4vt6+bghrEorX3Z5/rD77/X
pysLdTNkPREjtz/K4PWVZaQROpMhBsv5s9JDKVeQevZ/P8qns43JNuhtgDPk5O8fPumnjgxQB1W2
UANIPUUcc22kM02Wd94SVXxxln9yKOH0wkGLyBMF4o+g+MRuGmsgJQgxRfV2et93a9qaFlUzMF9q
1FlXi9OK4a8+5cn3AHU/9HrQUdY/SpUuTa6ZRK1VKKs6enOsLL+HFDVf1Nq07GYTQu4Xj/nr2fRz
RDjVuCEBDPzIGk1KxADSORGhY3UZQryWeWsWHqUzd3GCFIx3UBUs73nuKNtpDhCKEjzM79/tL6io
03dAMdUGPQsu8iPkumsHM8tmhYWtOjZSVou7z80T022g3l4Vsb521doNsqbo/6qkHCPD0GDK0Xng
C3xYVbTRjC7KJNrkuG5v+66JQ4Ao0q/nEW+owfxKIvyXVXwaD8IWtvScU79ETdygczwvpcD7Rs9e
3MSui5VDGvW6oLfaBPrSfuWq8cs6ZsQT9fhkkQKe66PIwlR6NAFBeUNjGfCjc2x5HBLAKSk2PAeg
Dc4F+AnniyPhl8v1NCgweAddJnC2H/24036oXMTgRNjXbuV73gI3ks4lOMHiqxDls+c7Xd+McsIr
/Cq6rugmXZIqTB21aHxLKZtyi2yY5vrGonYbEof8uWJyN79fsz83xjs0Hc+IpDAQejYqskEflo4Y
AJIAB6pDBcrYdUcaS03MwxG8yEYDkTT0au+p9WVhU8fuA3jkim7TEMVnCVgsWhIAu8IEPMdNkmiR
6xc6Dc//w2kCVeoUI9KG+IX8S+xpDIkdidCtRbVVKKaF4I7rjetR+0mWeTj+fk4+W93UU8HaE86d
ruH3Z3TsNV1pkuWH9djMgTUXyXpSEvOAZl2O9lX2FS/25+L9+A64DU+ENwgN/Of9gLVd0gktuzqM
RpOysxotlwQX8XSIMLA6OrO9dGE7J8ZTp+jORaZW5aWtD23kl+1iXtUS0Ptfn3KUNjm+uak8hGtO
y/VPd/TQ1c0gq6gOccEtQ0+KekvdJQkR5tLWDmiHL87vT3aahvwGJhUYAsFq+hBvUa0wqlgdmfLM
SLd9271asx2HLoo569+/3F+uecI5ePGkWQi7QQX4MNJiRokZ63RLMoJl6dtqaryhlPeVwOGvd8Fp
/aDCxSs9wZs/ZDfxiG8L3l9NmFe1ugbhg7i0YSh7dymQXLTAZzSRY+zIGL5Sp/o1mzzRRADncpJA
D0P28/27wwHdE85oNKFBJ5L0OQeT4TjJqkPPagjr3rR3nRj7UE+Ic8zOq49J08tHMqSvTHd/fauY
IxoA2jVLYyd91NjOR9JIFTwGAgFutFWmcfrhwdi5HDur6b9YsZ+ORVxJEk/BH4XH909Nz9EF/8xY
bqN2fjEZiO5q2eJP85yHv19Cnw0FqdLDTFwDgvxRX63qrVosrtWE6izNFUus2OlReZdrTfbF6fzr
Yj3tQqiXaAkjWPnxJKJVYoBz9XiVU75In6owkNBExnX8xez9QiVhzaAprzF9uIFxH7yfPdhizWj2
GU5S7XwvO/tWgf2wWoZMhpaN//RiUH5yTtiDRmnyL7bkZ/PJI1L6OGnwcOG+H1wK1ZiThacclcJb
t3RodoCR0m3eLvUXQ/16zf50BcS5nP1PLPHhOWEdaDXomDZ0MqtbF7VqX85ETqHqRDW4GnIki1ab
135R6/h0Tzr0zf5r3A80AN1uEjXHYhUEGWfC2Azxrixdba1XtVxXuFGuEDpsd2XmedwwXXuzmK37
UuFZ/dXJ/slkk+hRISImpBjykUGzmDGCw3nVYgHS2wGIdHXvlFBzm9b7iir3yeplybJ80W22ebUf
JrvEHCEhP2/DmabqimpTdxCUt5//8m48qS+ciKMMRN3l/epBg1TjfmzaEM+ualMPcxLiXKf7U6VN
X9xSvwYGkIvJaMjeYJBxxL4fSqCcF7uNzi5pijZ0Czw6Y2lUbxObyncnFHK+2JafDogFtMoz6BCO
P1zDiTtp4EGcli4Tco4jbOpVkVvfQRPAPrDy4ovd8dna4PBEVQz5GGDNH+5G3JgTPGCERCMhNoK0
slQfWUM1mJnUL3bEZ2vDwsYVpiG3AxrA76cSuLQzFR5uGS2zfaWNOICtPDuD1PX71fHZOETV5A2o
tthoib0fB3+4OsnzGAneznVDL+ouIIJ85Zv22bz9dMlkWzkQDD8M0pPQKnE0tuGYeMjF0ixYx06/
rKyKff775/nkAMPK6+RZQWjBg304SKRmdUM71bjBmcbJ9hepvSiVYFyGdDpHe94O+nT4y9KQLHt4
RdQXTxVY56NzGVZbST1kowy1kszda8d2C03lsp6l9sWF98lMcg6o7slKmfjpo1yABquwGr1Khm6G
7ceYY3GXQRsORpem2+9n8pOVwTSiDOSctAkgFL5fGfJE+SZ+kmGBmcslXSjHNztr+GKdf7KDudY0
AhOqpp710dvTrhD9mhaTdV7kc5glItlW9N7wWqDtRyn5/xAGQQilHIyqLIfhRwaqHklDK+a+C0UC
47vHItZvKsLArEym/yw6/Nu36f/Fb+LyPxMU+c9/59/fRD3TD0+6D//853n6rRVS/Oj+/fSx//61
9x/657F+q2669u2tO3+pP/7muw/y9/81/uqle3n3j7Dq0m6+6t/a+fpNUnj8OQjf9PSb/9sf/u3t
51+5neu3f/zxTfRVd/prNBiqP/71o933f/xxqtz825///L9+dvFS8rH/6CXggJePH3h7kR0fdf4O
L83RuI9o5nDs/PG38e30A+/vp1wKTikadLzXn2rzlWi75B9/mN7fKTjiu4z0KmcvWckff5Oi//kj
+++8QxRC8LUiRKIn88d/fa93L+h/Xtjfqr68FGnVyX/8AQ/146onHYE0/FMUnIgPR8D3qx4BlS5x
qZ2z9oZoD3aeDu0cTqPzGMWJszacZs+pvFGNjVGr23QyO7j1zw6owmDQC6oCWpXceqA6ZjgySX43
ZiJUmiaY44n+4u2sJxiXJdYmMgRoGSMOtNSyAw+GAqWBaZ2mt3I2zJVmdrtBG0Kair6NXigY21NP
ctj1nuvr+WMHb+vM8F7Bw+1nHW3Ak9KlObX5ypR44MX5KnX2eXLUe2832QM9al0/ryo96PLpWuoT
OPYHVJ9ops5BAU2lKZcsKNTlaNoALY0sfdAjHXgtCOnZUUKlPR+BJ7SLsirzDLv2mY75CJuoRU1U
q9eNkgUtRuemjB6HWdnqeZf4U9aHKcT/Nn4WlQR8v9co0AOhqFP3EQ0EswZeZjz11fe61vxqehiU
Xl/NuW5sHa6JQeq5L225b3v1rilKcLrjXZ+b3xak2vzcy+/EsqeRvEq93Fu7eXdWSNWHKyQCxZgO
AOG3zgCNR6MniXw1nOF2CdBj3ZrjNVJR+zGppnuHVqZ0bx3v6DQtz2m58LTALYnp2GaJARKu7Dd5
BQAoc5KrJrOpDqtbxXA2jV6eqdNzAsD+qgDGeC9qt7mF1tefq5G47zrdV9ruOeZBpao+ghf3C7V5
0s1634FXEi2gROiLMqWrHI/gPhM6CXSnQV20YlsIPXQoF7rKeS6XQ4fH8aqeavi54x4Ov7vKZ2MH
GcAf3Ca9b3uk0GFwLX6GL6zqikvAVPejmTWvS9OPb279EGFDZk3zS5tnqzhyL8F7XLb6GBTNFXGV
r0T0zbHO8sCVrMqyhgRWO6jvId1ypi/wRlvzFjkEeT9BhJsLKJVTiXhjKuZs3WRA2DoVwGkvtM1k
aAHdP9DcQ2BVd0R+4aidp0txpdv1wY4UIByLCDrXDJLMu4g0GAUlKLU+3ZaZdVV70b0QTOncgGLd
mwVMjrxQAS1uRlHuwNPRwj+v7V1EjcUATa4m5nZSxCpG5LXVyzuXxW053zNgg0Iccqc8SvSEfaPG
W+pg6XgjDcNBtwXlSnmrJyi0Ft+W+BDP2Z1eH/jVcxuQZKgP5soenpfy1ZNXNnBQI+lXk9j0Hvgt
bfLj/ECJzJ96wffX5gNq269a5PgAF6bATKCh8f8BEmYN8NBWQqyIKx/bXGDj6V0zq5ftkj3MsXuh
LuZ60Qv4SoEBuBqYQhO4zr7A9fHMSxe/8erbxo6vamdnTMXOiQZ9BdhnW0ph46frNuBXufv1AQgv
OKUt7BaoTU56sNzsUsvbc6Ppf4xp+ly2fRIuc/Yo4sXZJIkaNoNx4ekZlvNKChIys+Zv2tLEj0td
u1djgZ1kEVXdSuXcCCtDu03MYdgvkyuP5YIGbNtUgDINja3VTkmQKSjwV157qUvrpjUErLTxPPfa
TUaz7gcoZOu+cMZRA1IKJkmPbi0j5/cVnxcGP+s6jwE0yGQfq3I7JMp5n6ur1l381pHPC6aFQVfa
0DZ1QHPttoi6QzsrN1HnZoGTPZklnkxx1YWTi/IHqPQ+UAA2hfhKjEhIm0lAyT9uXqKp92NROfA+
9GNl/BiBoIyZPT325kEAUMS0eHhwDRgLQMmT72MEatqw0Db0l3b25u1EkKICMA8Mp4VEWi7q89jn
zhksiShIAAyFqey60MlVb0Nvxwbm7vR+LhG2lM0xh128ymITKDy5BCjk5rHU3dtEa9VN5imSm2JR
TwRKI/BEYQZywWSdgDNsmgfdaR4zp7D8KHpsy73Seu51k36vZcF+LpwgbzJQuVd6th3YHDVgb3ul
OMdU3ZsdVE9v0xnfBHTlmK0BAddoDnMhdsjxPdvEPmCSoi02AvtcQvpnGdaCJWu8gF0GWYFeB6RR
BIn8fCxW0awGAP7PizEF4Ap5y9GSjTo/Ss4z3VGe1CWDlVLGvizNfGMtwgFTJMBzuuM1JfAwgx2m
u8tZXWbXiWXfoMsbE+sVojjUpXvh1OmznEDK0Qs8c3m8oS38ob1J9TMEd3s7gsS+19VltbhXrhk/
lZi+xiMk5hSrJ3lmmjcN52ujqwEko2czkysAmb7S5ZtYTOCYvCN5lO+KnWzPZPwItPlZkWzqZj8Y
jm/RXOjL1h80J8TlaJU4LcC2+KIZuo0jlHNrKp5SZ9rZzR0CQo9uPdMqEzMcR4QTxtiYaSRC9HAj
0Oq1jTK71zkXdh0ngdlCXx8QT1+wGvHlOJwpY34Fz7vemUvdAWyLl209LUHpXFTxuHESD1p4coHB
qy8G3vIMLXxu13GDE5jbuvBo4BMnRbHph/QAjmoH9gAoPIEGjZTAEsOwI1MA4Flk86o28yehiNto
rF5Jxw5T6wCoxMawzPSgZAXTP4YlKIabvtLWSe5+16fcXumx+b2zvYdO82oer9ub7HySen05sbxh
heqacogUM0KdmKXiVW6gOgtXyROukhx4gKkRcct8cywetXiedlMj2Yu6O/musmR+ycOow20z0ZP0
PJxflHRNshAC53y0jBJFz+hKaxZt3XT1OmmgVA0pPQcoFenG5KhKumWN2uA6F14AvORQ29M6mja9
kQUoJQeZ3d939kn3G8eipKaouqTL5Ks6kckiUGfQDkJUxx6upqZn/olrsmkcZqeZfbvK95UzbIuT
UKE5HtJqQ3QgeiPdcYnpwKAiZLCdzVJCU5vSowDI3KvK22C0fu3hkTWnV1rZ3NRGeYXYxFG3p2uF
BiwMv/LJMCFU9vZN3nRPqvoDK8kNzFJtNvajPGjxC6ZHQWJUu1Htg0kZt05TbPKu5UQ4qwGPx9V5
Up8P7nOk79XhHvJtEFVmkILHqPfW/FCB5QEltc2zrQcms9KqYKZeqXj3xpwH7vgiSze02mmt5xcp
HxymOOB18u7M1aSCJCssODjTdtQSrovyOTsFeDjx6g9tYUFxsjBwpaIzuj7Qy3l7os+cRF8O2lIE
DhB3VelvstG1w7RF8inKfiAaBs0wP8TmeJYKV4BtHy6yZEdl7DAV86qixXMxTc0q7c1vbU8SPamw
TDOx1TplrRoxp269hbVeBXqdrhoLNoorruxcJ3ybXqu62Y5w9P12UALAbHs9tXdQ732hLtPassWd
S6W2c5trTZ7rLcsg0a/69Iej5qtFw2dcqHuZ6Hs4c5eIy6WrpYRAgRw253x/38Qa8UcXRiliHgYC
gZU1ruvUuzeHdpcSOl0olLrKQEYaQuwcnKYFWnueojyMhxIYuj03AUwLf+JdZIBK10C7AcruDeu8
LyeKSIXxw46WO7oOlY+2dIDxigOE3Yi2NpgPWo36pWgm1x/KK6tuXyncditv4p3YkzikmXJdVN7z
NHc0EpSj3mrHbs53o/huiWYVWaQOZWKKfaGO5AEol1vZTb/cQaryvZYJFXJnoKeTLMCyHeGeq4Xc
w7S578xlm3rzg5WM97mjnxepduCeCEZ8SzKhHhpDXaU6JFQhtrqiTz6a0YdJNnpQm8PImT35iu2U
60oH0p8gLaLn+qmDlRyaE037xINcbCrmrRbgonGbyWXrKfmKVOd2ZsqVsVxJMOVIa1dnQ4WbrOyK
Ar5bd+eWCF7D0kdHNFs2mUnxXY2tVZ11LzIlCxh79dtJdfDJrjj/80lTL+ISCsmQDtUmlYYMhl6D
vaXAqlrB1dPaQHHQjVCU5kClO93G+rxpas3YIppj7Qq0J9MuuinsJb4sJqUKBtnWd+3ScuImohyd
ozJP+XFaYLjaGg0tc6jKlWdBKlhUk1h6E2mQXfBpX4FIxVgRohlHXx0mlfIwQX+7VHSSvcHQ/WLp
JnittL4QytjCfLmdFOUC41WPBe+yImsxwXdWYFegAAXuvFq2wiXxE0NPPzBRHhKXdADt5ehZsb3L
TFVaX7dOIih6fpwzZ1nrYy53Rd65fp0LjgPTQfhA7NGfuHZaQ/WFqC8w165xFKkuWwiywVB9TzML
GbLuxLOsQZOD7Q+ysnrR7Cy7TEGeftfgkm7dwi0C4EMB4m/ErgaiD6OTKRsXcbQzJEwq+OgFkUEK
QDvtvTO74yJrY4XqsKrsQeLc6kqRrEDriADa99aqoNhN+sugS2MN5LbZYp6srMZm9PxFQoFwhtbY
Ef9sao3yYg2ielaxusHk1eUlreuq1YDFH7sm36VOeyVVD4C8EyRAgbV8+O4sjT+aS+/bLVTaRX8z
gPZCszo6PSCD02bReyfQ0T/FIEwh+4NcECxjlRyJ45VVSrK76TpeWwT0PqihQKwRONEDzZpPjhry
uW71x7HVrtH82UIHPRMNttRGdYSmJQ95+qMx3adW/f/Endlu49iapZ+IB5yHW0qiZsmWZ98QDjvM
mdyc9+bT96dTha4+p1FA9VUDeZGJyIiwLXIP61/rW+MORshvneVrssx/u4kCqz7+8r1gZ1bffkC9
vfFqGf1TV9rPjqzSA9nvb81zv5yu/2yq/sPTxltm8d1rtnmt0q7cdIv7JZj/z5DqFCmfXSmHfW+K
tdW0YZZRp16qIxD0jLIK7OrTZLmh0zsulVUFpvOcHy8HiXxc3jrdSaJGyzi1KxJqvrhomraE/fJo
Cpnu6IEVxngvx5saIubDtfFaEpFlWa5hSp01R3MuZl9WK3giUcBFYWn0W8/2YRM+Jb9+qLLxD9lB
svJUpbDIuHLdlnivc1QLORyaJHkr6/QJO/yFcNpFmMXawY8HBuRnysbQYuNdpZ0RhyShQQ2yXUuX
QxsV9crX11gFt9zKb6WYogG7EXqG+pq1aTcuvXby/OQ345hjJPmxbKeHWp9+gsFtoRXmXPoJb5dL
/Y5HKtIxi69w7HJox3rY+e9dTvUiiHmoLyLIyXITl8FknxufWT48ZGm8c7DkWfeNhPHWpvRJWHj2
/bKarEtzOYBB2Xa9w5NvHGrDIug6hno5vjhmBamg8rax9KLJN9b43+gRKEIvs1YMG1m0WakKV+26
Af5NgkI0Wubbkie4fWzkDaPnmi3Cbh726ehylPK+7KzZVX5/GDN2wkHsRwtJgzA0fIY7DE8F5Snh
iKqm2Hgg03VxMpA8lvaKLjitGk207Li5j5mEY+su6cV48hqVchSV+4lQLrfWfBjeOBGNp6A1v/Eh
hYO2rI2Zo5+f9qhpU+JcJjWTN7KENPappbIL4W02RM1K3TmE4CIfYUWQOJ0dd37MSXHd1YwnqxU5
/2Kp90GYByhWiFLMuvDYpOS08v5P6zqbQP7k0l7jEXlOM3mZ8Cw0tT2wYs7tJbGEJlaO3akXMCdz
gSBVITS17Lw2jnJdjWzAXRLROdDscq3Xb20MtAR25irX+6da8QkuvCSbYdZkKC15nZphMwF7bQa/
DPmfryWfvBZUq7lpz3QFR0V1D+UNfr2mC8td28P9Z76Ua39uVyDINmmZvsbYdHwbWWacHecEGDG9
TLwaK4MrspWrd1H6+04oO6ptcoqOmO2D2ze3biyyEzkZdXfkRzM46m01yMNisSkX0pOkDvLiue1E
Rx/sBE0B/BGUk8LnrRp5Qir5fZ9gOYROH/JRRd5dpYDKzU1kN9MgF5N0IuMEAypOGMVmksd+mBL3
wiJfvPkmwl7OXYD1+mNUJLuAAIXO4FbbzoGIhCytLqNDDkFVmfrSSH3/FjVy53hpK21HT+G3ZQ7Z
NhFWHI6FAyuXxMbEYnooRRcWmnuYylfH4B4NGDgRUGz80XkaCavrg9wVkCu3k7Xvpf1rYVoPC6Vt
Kid7lE0dWfkSYbziQha0yzkdxZtm6cDKutvMSxxObXrr9YnMZez8Dmm3vZ9RLHfGjXhK86NGho7c
18p2+q3Rlc++9W0N06rMyICV1i2oJ7WuWuvsjfOPObfsoi2MqK44Zl5V7swlvuV2e25NY6tLpCmi
VISRBx798v5zScvs1lX6uYKMFukJqSyttbK3Mv7oc3kyh1tQ3Vq33iWzE1UQRq4IU65DBhSoE+UO
pMDxOX8ucOZXPTSJzaTnhMbLi93Lcxb/EdZTtngE+Bc0uc56V2LTOe/mPVpK8xSRdX/KL5nUVgvb
Ejx5WoPqeGO3PSydcXlH9DiQd9gZBhKIZxkHr2H7Kw0uA0b7NMVAGODUfGh6NYZ1QSqYJlxs7S6R
H/9GfjDMB/dTkSJl4w42bmdmK0J/lJLn7TF3nvuEamQWs4E9dkRMqJPsWDbGwXdRe7D4Et7Md3ie
V3cGgUneakVUYZ9w7VEwas15UuGg/DcZ5x3zVnBgeBq5SjchTL02rIePXrv2qNLqjksyNy47j3Lk
lgN46PY5NKk7A3qJ4ZjoiZzf0+Sx0j6bwdzMdY9GkvzeXzB3Eivq8bZap78DiycqNxfI9eoCvwbq
xIEWsj35WWAc2SqftlPwVvD8yFh/HKvms8BPtZqmeGOKch8MLMnz8NSwXMTqOXeB3y7OauZnDxrl
PE32ttXvC3SwreW3NMrPHhDKEr+7CBPjFM3K/5tzy9EQQIuxWleETF2lb11vPBRyiAjC1OOmMJ9S
+desvkr/XZUTDVc/gw8wops2Bmw7t/josxdUDb3KtgIVWieFj65w6Usn6nuuDYZxsQMtwqyJrFb3
xyr5FQ07i1Gdu1iGTaJvgbPyHaguTFt7rdvlKm2DFfaxMBa5H2npm+cWERddfnJ2cjDTz9S09sS9
9tr0UBqoyIU77ijC3GVaEbaO++DUT771BewtNPEhUGx3q0ou9Z2tbUdzGkK7K659Vhxj7m1hXlsb
wy2pTuvW9YJK3Wrjowucp7KTn8ZgJ5S9eCh9E/HGfnAq/bSw6rV1ti/9heFEldaHTjffBFA+t31r
p0vNJCSeXw0ri0TyK5knQFbqzLd6vuK5AtzzSlCWH26/st2leljg1B1mu95r8lZMjCNk725dOWwo
xDqA2DrpXYMoDIzBes+WYZ+J+bk0P8tZkRT3blNvb3NVh64EcxMfE+fDJmNaMypm7uK9jHeYgprL
U93nW3rCjs1wjYOxeTYyYrqatmtzD7SC5KYYEO99yvL4SExhVUvChiYjS4dmmWJeFabJxg8uqH5o
yfYtWsxGeJvt55qAJq6z6uxmmwTqo3lQCL4DJMKU+zdx3DlfTfqBOY/RnbhL2caxEmfctGGOQJmS
st/32bLXkkPNCTnNN4RQ/WxT16/lci3dKnL0T41tPD+J5iATb5dzhkjlsz3lZwDQpa7YRGKenUMg
wEoVydq/8yB5ZO5XQ1trdtnyQ5IV9qJ8LMmat/LNh6ySmH04lf0ZjbmZ79LzcjEcrpGzFel18oAP
eVMa1ja3dqmdXbr27BRMsZoCmpTNUQl1LfMJLzrm3mtJOXNgit/YAnBF1xu9PTr10SlJUL722q4Z
kIsiKzMg8vyV9avVM/jaZDDGDOHd2or/1WjOcYYkYoI9n9yI4kWQTNprZ+SbIWPYMeFqaW2TwALd
4daumcXKL6FPdJeOOTb9AdCwP6z8cenXqtZCJBaAQOJU11s/gxqN2dBiYclYpszIDgCASeOPseAX
9mqwdNUD3knIRQEjEN+Bl+Edoaa16wR7FHmP6gwuBKJj4L3R+GltmmXcFVzBOEJtigZkrOHCWTLW
vQFHhw9RTy+CCDfvho4t2cyK5yn1CeDro8d9nYNQuqdxxqDhzK/gl5F2H8qTMBBty/HUL0OzqzVx
HdL4a3abT4vg8jLAj7P99i2HanPAG8ax0CjEWQXdRyHfqVboQ+B33+D+T929BmksUHtGMgdi42O6
1P2o0q4FaMK7SB4otYWbxyoMXUBdY51vWX1qdctN2F6NEDFesMkhcexse9R2st9KoN9QXTiWIPk+
F9wv2qV3NlWebaqRsZo4qZYDf72pgldlvLb5xYJTzBE9XLSWqoc4VFYZxeYJE/WD0X/PlrbPmm5v
+nfe3i1HhTWzh1gfmMpgi1sUZ5k26lCSi2aflns10kX0bs7H2nlC5b50lcX5e1hWJogCSB6IUH07
PC0liXbKpj/urI4y+ICAdxKutQ4EU7Y2hpjS0hPNhAu42VlX1k+dQOAIhvWIThmYsg3T2Mui1qsv
6AVAbjJBEtOeTnBvbnmvZ6t6dnaV0xfXOu6KD5eK26hQ5gPv1rDJmZOQgNv6KBKB9sE9m9fJYwrU
jx/FUlNgSjkK8JKkSmHPudnfuId0WZrnYEqWQybrzVAku7YHHxRITim+JtZ5zpPc4h8h9I+0qLzd
5GkBg+WCCW+n/QEFcqkX5riabl9KarCPPrSw52mxv0CRwxkI5I3y4ohgyi+JjL3KY7giYL8Ye6H4
B8iTK7obN1A+H4Mg178GKKW7fhn9g8sVxVsGMt5filE73EFDIhUhsSSw0fZeoM79iMGXnjd3XceJ
RBNM20fNiW/LyO1jdNKXgOg2eUBUjjQWOu9Tn9BFZ1iPlRHFAfAmL7vOacuzpc1zWGXWV5AuGTJq
orhySvvash4R21fz7k50YdXSs/iNi2HAIxQsR4iIw9afA+1QtaPhbFyVFBE4KLG2q24nPPmWSD4N
bKVyY3dv8+zvtNT5IhoVFRjeQixhr4m+cAUzox5PdGEuV3dq90yII0x2EO/SvTD10xDoF2DmIbzh
Ox9IynvkNRRjkJ6oaNGpFNH0LQbu4cFz1dFoEmCEkAmSfV04ZaQTyBfhlJflmzkKm2YJVJJt39tm
uqamwxu5Jlkm5A03eaaDAdyC16eIlzDHAn2dq3w7E0buhTUcNMtxN0xxrCNxbrnpmTqg0Q7Qz1ex
nzlRfOe59Hp9I1BQ3xpCZtCLYu8KwLfdku8eNoWbmS9eL84Yo60NV81mtXhzFxqCu80kdLmuGqQK
PJ/DU4vqskHRNx6owU6TlVTusLOWkln1CFQK14SZqcd2apmR21jeI2FyN76DqMMKMk0Ri+/RH43i
UsekVWnQbqyPufLa3+ku8iYmPCUxozRBI+5+gf5A00yW8S/v4D1eY43Xpek8Yncd6grE1iO1Bu0Z
7qqBk0FNXKsWjT+CaYw9hQwo5IZR5s+EIwwCXmk+dK73OgVIZOBFdznmjSgda+uDkTuD6UaM19Fc
tA0ZKlaPejbWutDLyMHq/J4U0J/o+pg/fd/8m9atPQA5np1TC7vxC+hIcyRIX/wV9R03rFpO9rqB
52TWdrj7KmI6S4vS5qbjyebV3826XZ9cDdGpiXd8FgNro3SgH3V/h8kQVzLm3BwZR7LfSm8l2JrQ
erTJ5lw36/tU41ym9/N4wVblvE910DYro++DX51WhCa0dW3ammVHQoS7zSbLG3iD3Gi2ItXQfWO4
Ix4hNB9sBniv8m9ne8XTCMflNtWyZ4CyNGvowZ9DXFeRDqDzL2SXrFv3iEWMYicBUbLK6vyxHxMP
KCdHN4JgAR9ywO1u8gsOBpW5CtrZ/DCAfNI+E5sfA/eavSic6kx6st2anWOCklIJJxzBiapRgE/W
Vm4Y+GVam11xjpl/QvNzea+N5pTnAfLgnPpb0cpsY/sk/dHSGajEhXC3tX4GFKcxSZS2/yMcIPlM
tPVu7eJuuepNHfwpO83Y5ovmbWijdc4x+exI53xwQKHmEHUnxPWTJt+8SaqV2ZnuQ28A7XTLCQyR
C9Dm2HVWcPELy1tPYsAJY3GlACWCpiPbueU64U5/4PY63TYDVbHK70bVzupqHcixb5+UmRg3YyDN
xOHMu+fGGOdyAVP4M7XGx3UxMOizhv6MJcSGNNuo5GFEAN6MtkH/kyv5/gYfcCHO7Dmi1CA9OwbT
4MQih8+rzFWuMIdtYSUO5A+hv/lxvHRRW8FPtKvS/wTfm0wrvagW8NF6pt3MAtuP52k/elxJZAYV
/1QwH0NCNc6aHAUUW+xUNRJFHFxApTjAiIFOwn7x+VgyZ2/0zoOM24pdszayTSwK8B6ea3BTbDzj
zS5j6wGBJ+jwFYnSuLhFMWqQlOOK+wE8lwITyUbT/BwwmWE2J7QN9O/cmdYEode+SUWqBfzk0ROJ
2kooJke9A1nWABldJaQhdj6GtltcyuxRcL9oTa+65BwkMX3M8W8mOjXTepz4Z9FkDzIQaovTfGXA
uo9GUhLbMV5QiYVprvCoJu9z4dmHfHbe5qZur/ZQywfTBFw35aa14dsy+VnH8Q4RaTgCmzbe70sh
UAjuUCalli+zPvEh8EzcksJ0tqoT/F7wjJFrd/rethv17I4uqousjI1PCfc6Q5941DtzBBjYwoGc
OpXNoa9PgbtO5xw+X67ZjliXQ/WSMkkA0m6HVVnNx7hQw8Gf+5Y3IoHr4xv+Xxt2NFNqf4gawdSX
d4ihCuCoLCT0rH7yOVVnBLk/zcjEHOz5NlgmJslDgRxTyqW+eHfqDMQvjvdDUdn7tCv0HZgkHuHZ
2qoA50wf+HvPa1D8fQ9kiN4eWu7Zj6K2xzNDSzsyWqnOlurVRhtK3rG8w0gNZfom49o9m4ARrwSs
5e7eT/XqNzmKk4DNNGJTkOPFYkoCfjSjwDvnlx7kAPEMXkIRDmZ6U1VnXRWf7RhyOLFonDK9XZnK
1yz3y0cCheOJbHH81mhKR3Er3g3UhVWl9QY1sbIBN1RFwWTPkTF1Yh1zanyBMf8emLq/ARCKONoA
Wnv1Zyv1QD0nrgxblzwiwvQgdl0rnZUjC/Oc5zaTf1pUIo4/zJFKphK+zaByYUB69RwDW1aFCsQk
+SiL2br0rdutumL5ROhBn2lm+SeOLR3mtcR7MbvQQPHbb6TolikcmKRzY1CxCeqoQvCEic60uGqw
ZdSUwnlzWa85MAxsGhxE6qIXkRqnfYWaBxDU4PqyxJ8mRAmbBdvFNASlLl4nTVB8GTUfHZnK4WBV
WITDIrv7L1o5C2xeeE4GIGl/68TwT3Te7Fu8NURtNJw8OVQfYlwrXZ/1Aw9osQvM2ftTFQHmTIaS
V0wcUD5F523LhZR3OIP0uuggNlddU+ziYQTR2yXS3evzxBBIWglXZ7IuV5427uVZ35Z4neLsNmBs
5IjpU9+QCzPbDffMCX+t/1bSILVrcdap0M9A/bOPGd60hrWTusDCK3k1i3FAMsLFBv66RFsnoLTP
zTjH8jmOANG9Pn8T3BHwfLVUlwojkb9z1WZXu1zcVePC7wYYRQ4vnkH04n9lopPy52WcjxfglL4v
8GbbKv7TwzVqw8Yd9asCFP2jhmb5LUrKpYIF3tjGSzQmBdZ0n8DCjsKB4Vw1VvLIRIA6UESRNZhj
nPRRA/S0WRJjOM4jMvmcDsZukVP/MSRLsk4C6FcgmcUtGNvsjIZFyHkGR0fc9aPk/sCb2Nz7DwZM
Hs9jLJffssir8x0IGzXlElShadI81zuevhp1nH9LI0nAKCQL8re4Y0uC4etuAW+3rkgJXkFV7WQO
kF6wJcG+q40D3IQAK5Ksz20v6nWWQ/6VDXaeLvNukI2sSHpW/pH6RUuEh2vrcdTGhnoLd9Np6fIJ
wl8895Ar9hRHMHL15PAKwRUHlSQBhUA3eEcCExgU50fLTd5R4DEj6Kq7lG1uUQhojlepx8ynwa4G
L507il3jlvN2qox2ozVj/2hp942BWgJ2Ia9iJR2WBS+bX2NfWpR/WWpMV7wz2im1DJAZ8LTPqWUm
7J9Jy5i9RsbzGQ2B613mxyUHzGZNrr5g8HHzeiXJCFASkBtvLCZ/RqaKZPr9ILSRFjbzrKmozmR+
jlXOO0KPGu/C7Czzlxuo4NFPzmXM6CM9Bs5DXKXVwU2S7qeqLXan+NQWyxY9O/TcgSNABybSM+67
+aId2wSd0qY4JZBHZ8J12A3UH9hYaqujXWcwKzvY3dyoaMFmZmIlIG8hoe44oDjfzCTsD3aOeItX
scwYlnjOd9Bq8etY1ekOhjXNxC4jehmWna5xsM/dtSeACazLsqbK1W67lUldbWV0u6TIXnXkv3Hl
L0byQKGLR2yli5HXRUcFX9l0y770EO8p6VgL3T4SEMxWIxRjDXJf7I+vQGS7tZXyt5ko+Y76+0/T
+3/a7//FXf6/ff3/bv9/bir++XdH/78kAf5nCYHt3+Zuru///Y+6fzX/59/+n1/d/99wALGo/z4d
8FQCMyz+PR7Ab/mPfIBp/uMeoTGAVAA/IULGr/xHQMBw/0EC2NTJ5lETZPyzse+/AgKuYWGxM0yT
twUi1X8FBLx/MLAga0DWmF52W3f/XwIC/Mb/OyBAWpkvgUwWcSm+xn8NCPS9AjbOMHkVd5WZgpVs
OLzUATi2jTYZC/4M/Dd9mAQuHofOcsofP4fiuYzG2pvGZjdnhQJWE8RGD/3Z9Ldgh/NPNWX1Pp7N
9gPg/MiUzuCmV8XytcppQO305dkh1o+UBy6yl6J6XrTO2c4TIF5lecXfchD5cbKL9H32puVGcfq6
xgl7qvxF2+ltITdeN9Xfpq2yNXvQ9Cqm++gZSN5jLFiERA5IO/Q9Cn8dj6phU1eMgzkl4B6t/3T6
K4M1kOyfJRmILLe/5xyjVPGQ2q80VFePzTK1G/x60x6w3sodZ/tHJFb1RBhBXhEXs3HdNeaAt9Nw
/iRqMm+j1yyPXp6677XSi3rNclttzQSLbQVx9DEvE3cPZWE4MAMuQ6qlByiM/oruv5mogMbGP+b+
ju4J5gqixJiR6O4G8RwfGFUo78Fk2pfYhg00CZQhydIMbIZCi5y9G/MpylT+MnqCnUiD5DVtXD2V
J2bN87HiShg1XE7WI5zhE8PMeBvT1+D2zrdR0No0zIZ8qD1Hnierqk9xYXKPBfUbNnbGQiSMNaFR
pnwizh/nIng1M8qWZKf7x7Hq+RZKZEk36fsD1GvJlt8fXBz3a72zfzSaIfZZ5wDTc+vnu3XiHKTM
RcdmkFsIFfVJmoJZtpUnb/NS4zh1nW7Vur37kjOgazFBPWgDiovWetapSVKMR1Avw9lX95ktpPOt
qtvvOMciwzHZ2hXOojG3qeKNhWX7a6xe3V4oiI559+gSxzjP1jBDOB1+ORRDl8UfbVwrFd813GY4
S74uTMtjj61p0Y+LdFBHGriZNz+pcS5OdEhQK1Jvp2XsQoWrazVB9301oMG/Uv3FfxZKf7P65cXR
y+moU11zZLLeHkTNIMx0NKDxZbPC14OHrcXTy73EDoXTDdyKpTkf4hl9DEar/Smsud32KVi6tBP6
Gd6X3FhDtmzBmpobW7nxFaQBjReBj/g7tLiX1louP2oTByN88vGKL5z4xaSkwXat3nR+y2qRVDPt
K4tJd08ibwfdnCN+ZiSrqXW8axdIlzBDETSvUK5pSOuY/YAbU1S0IqEl0vQOY6C5XIChNJG/j1/A
bPNE5706mpPZRoUWdN+Dzf42oK2s2y4xXuzE6tDhM90I6TpniFUKY2/onRXRX/Qxe5wp6wEGIwht
fVMm+U2SrJtCnTvDD0/PV5AzbusXOR7SuWnW4MHp51MYFnSQvquesq1tikdjRZNCEkmg0oufEtbR
lRZQ26kZvCI5kMSpbY+VlwT72SkY8uPpRjTnSsERwGMFKjSHSNPSX+tZdE/YsCcOqADNUtxD6IjE
LCDjVMcY0O39+B08u/ncHjkTMAQBLcaPSVMAtmNT29P4TA6gwSNVz6P9lYK4w2FaL2EgqdgqDW4U
Tlq2R98U5pOWmUBvS5tgSnOGwpZ9mK5/65vigzqjEStbwWnb1gQEliTda0XytCi0IuG615RCrLuO
f5+LczcxZwm+eJ7GddmTGHZaf1h3CmO0plG7gK2RT7CZixNhDnzNie39sQulXmTPMTGsbO+p7vuC
U52eHGNKHjf5iFSMe5+WpCogP1Lf5ZVZsfo2YtL31HQ9JEb+JzOZXuD2V0x8tNH+TLSd63IcdBsT
wxAgfynaP3cOSBNV6XxSGGd3aUvwKqy1u0wyFMvV8tFtZ2HtCWZuYImJTXCf3+hDMqwL1INNiiMq
msTc7bsStT3o5zeNA+NG16tV5uSrWo8daimxyVGY9kBbXkhQHX0Ds/wxMcx6P7qwokfOuliI+yfb
z67KcAGROZO56a2iuowFU955zJI3OFliM5raZ98yd5WJQ76oyq2oc+H1TDEwZBJmJvU9nTIDBqrB
zrX9g+6Yw5O35JGRFuOWfOneG9poSDT96AX8WwxDSWz0xMXfT21CRMvOQVrBLwUODyS8i03H2RGb
bfKlBwl8HowzF2Aa4kDPTLv2KofDK6rr9zC1Oc0YvKe5K4bQTFt6tJzipBU6UyMzdh3Uwp5PX4nf
ziw+yPJSWAFZ+VmrsQXRuAz3Vs5/M8ALVIgY6Q6VotwtpuZ8ZNQinHrIShucrkT+WvuIcuMzV5pa
lGjWKplNzqFhK9/nKBRRshTtyRfjWaru3owdcEYwHnnJIsNN54JZE+NFj4EnVZ7XkeKAwG0HY9OY
XH8VxsOCC4HRR/7kl1s52aMeuSI18Pg36W8wxdML0VexK+2ZAMFi6Rda3j6b3rQov0u8vYtGzLCx
+53IDUR+GnAJlkHjPxWCritIuPqKzqHkqPm9tu0Hr7dD3SNMGNMTc2sXx6Z0ZBQPBDsRbYdabfFG
VTdnKPTtTPvJYVyG+FyBtIzadhR7mgeaI9gjtdeyGY1+7geQPLn2osOmIqEwz5FSyGvhAKidm0Rm
I4AkaMQh99r+r+0rCEqBIiPQoeqsPPaJP0XseKGnDfYhoIdgVdba8Jov4/iQT3D9ScjOP7WwGipY
NDs55nqZnNHnfSpQhlVC6MIzSyuiAHnnjLoelWTy9jq15JFnjms8f0+wS+yfYrb5wbJl70vdqk4T
TqDN2DPViHWM5x0/fA/INcUPuqXFV5krZ9dyyIKAavpUEPjJZ68tHPV8xojBkRHlEUJsWNha5LZo
UNQNWMKhdkqPD0U2cgutd12QUwyF9NcuLN4zrrgI9PQZ3xcpEHIBzSQwDbnQmxnUce8cy1PjV3bU
AnUoRgxgQSwe1eR6jyPlMJGs5iZyE/Wt6do/40BLT6GGVOA8jhmBIKOBMi8I6uTJB71D1sahIVrP
6oufEEHpNTDNDv7yhgd5Ozrdm1EstDPVIUh4J3T1rse5ADwaF0FcDV8Bk8aVVkza1qR+wGjaFXLH
rtLsfakWTHCezggh+E4ZX6/TnIeYdySCMMcO3BFNSv1kMxaULmmfoJTpbTOJ2J19trI1nMwq7AJ1
U8q5+XEXuXePm+wNKypz+5SPxcuUEOykye3Zp9iQv4tTV9IcfVWKbVZfA4Xkg/1m2xPxo3ix6lY5
5XA4ivSK6Ty1BoY5r2FmYv/RiHRZqCjK8te05BhBaNV4Wcz4u5mCV8clajueK47e0PsZ/+OHunUx
MatuOlqIB1ChMPyUuH90j4Um9dgfSwZWzChMRMV4WSmb2EpiPBeatwPdLNaArZlyp8NPOsujTIcJ
32rlbmYvxX1vbQp9/LTq5okKyJ+pS37jOxwFs1QKOSkUU0cxOicWRRh0beGCi+N5hOJcVSdNd0Vk
TRx+x2k8QfUL1oZeHSA7MWjCCN+mY8aEjfM1WU6GZYXjPwV83twIJjwJtGQl01uKcTIUhtG+LiqJ
pjS7IOWzYWLvIiaAPGWVLzUQ51CJ9jXxzENOxZhkTVVONTzKBNI1iP8BQNzBaHN51Qi6Yq9g6SQE
Gog/jMMZB9dUH1DLdtJ4m30OOwLPqJLYhrr2WTiZuTHwUTLjcVaSJOGlhqp8oAHR2TGKtfMVT17w
Lsjwh32lmb/lkjufJc4v2WirVFUHTvx8qBg226S/V3CZq1KKS8GjyP0CY45T2sAH0wTsvtN6HfGd
YIkSACarpuVJN207slpv2SgdQafLau0yd5lYD67xh+/uUGrauZoGhAq3n67okP7L4GPL587BXLZz
Yg5Gi79pKSZjvDC2687vnLCoxv7NyCkA8oLpWhkQs9OlbLbT0GpHzUEk9lDKzm2QuC9+oVdEyVyx
NRvmNIO4KSwzThmw2PlAjgkF5RiA6B3Chvc10WhdBv565iMENqhOPlJqrwZKU8xLE2cHkbVMd5I6
O/R+tlVT/qG6obnmg2Ni+55osbmvTmoqomLG9D77l4x087G3pzZKu9Y4cy7BKT7jUq0tyUCqOStv
/CxQdiNbLuc+iNn0GLTumSoPzOvnfD+2/gPbAIloyoKGeWg2JXGWNztmRDq1819Q2uTBwJ5CmIgP
01xz2CfhQOBsojOk7eS2Sa1zmvW3oS3ziJuky+ssbN6T7L2cPPYPxvdhRRXLddIH9x2fZMIFPWB9
02BLpIRzYUW5KxQpvq/S8qLATaJeNs92Wb3WesFyHri/kxE8mU1xY0dc1xmGd97TPVDfJmQAp7+U
POfhWNm8x6VSK/Q/Nl47iMNl5usUwV1kG5bHap4xa9flF5I3ElmqtHWRU/z2v9g7jyW7kTRLv8q8
ANKgHA5srxahJYMbWFBBOIQDDv3084FZPZOVZtXdZbPpxWzK0lgkIxj3Xof/5z/nOyrssr2dLe53
ut6PFZN8l+UFrTHiaFfxpVJ1sbMcdoVJqAmrCl2CE4z2wDmcixFswNi/8yQOOVxz+YZlPdsWkbio
Otzil79J3ZH7GgHus8Z5xx2Cg3VJradhDsj9CnFbUNDHARbvjIU+PeNL3Xex/Ih59/G8CYrbtg7m
/ZDR2OH2b1yO0NDt+EEuGP0FeeLK/yBqjBiHWDeUYk0hxjE3k9w5po797isgP4VPVpgayXjfoHUz
DtVvdYTvaCJvfOsFhN259BZI8qH+GWblfDFes9rWwSUA6qfpRYj+R587+Kr5mOIWNxE2aPaixJbD
sLsV0vRHwnDopMOCQz/Xs6TldnGPbUDmholIIWbnZfzFWgbvfWHvsxFBZhGSoucjSTHf0C9F/N6j
1GxOy+jctot+dVGiiaEbr+dtOLE1tCWXzHlwUh5X2BtpMxbvpVWM/qGPsi+43REGFk5pmF/umkKx
5/kuaLz5UNtF8KLL/jtA/fKc5HV5aWD3bpXGpjjMXI8ra2i3YUIdAoC5+oZchX+G0i93sqvlows8
YEOhiX3m1MteKhHQQtfY1l2EdRcbcEcDgYh9c0fopMJcb1ufY6y6x74jGtcBaPlllcx9xK2d2whB
9YVaturEhkEQAhLYoCkjYAso8uYdodU+dfaiznwYh3s+UHTsuTO+skA7JRFVv4yfHRFb1IrAONkH
umqeRnpuvvaGwmF3acVJpG7Ou8xYT3Q9L1e2adnWNcz1ra6ooCupQAhUHB6oXsZNmhtr19VZgaAs
83ij9ZI+Rm7B5bENCOFNTn0tLAjzBLSCby1r6avTm+jCTzHLt6mU0BzMwBddwJ9tBs+j8ZHANCUC
lU/hiQ6JTW2sEBwb/TXTYYw81s39GF6VmkL2bgPOYmNJQvXpJPttJ5RzH6a62Q8ytKxNFZvhWoDj
+AhmrNpt0nXYuKmPkI2iciiJrF1bOubsVkBjykzFh9B381faqD5pzsCDTrBEYA/c1j4OtobMzVnQ
NIPbC8zHmHJcqTUxz0vo7yGhcPuj3SXBYeOVtyU3lF1mI9PFy5lIKjIJDrKSET9YSBMMfLPpC1Bs
Ig2EXPTUOz9EjyuZiz69c1IQ1LOa8CS01se06u1zFAnvo2p6gmBxgT0XZzVkcG6W6GnWQ2Xw72z9
NUlk2SY7tZYffa9tKJZRj3VL93N26Gq3PwYt7Tf7Dg73azh34rmSy8/cijitMCZsqirxnpY1bzWs
yatxapMHK0Zi4Glv7ZwybCmgmYYHWCHNo+9q+c7pUrxHAK1fqKKUd7Y9pcfaNd5TTGX3jOXcQrwE
+32mFq54oxv5zvUTi+9gqtZ+KfL4z6rwudGFjg+QZISZQm9jlpd3FOt4755InVuYCGuBY+IzgZE9
ZdNdNc795Pmj3PvJrG5U3bcSr6iVH6Wc64eEbOaTj2qDLCCK/mOsfUttM+oyv4w8tihw5Eh4ToNc
qK0IaTdCZvISd89qqKPKJQ/+JC/9W5uD/xQJ9FfR/18jhv4H7gZccFz/ejWw+VkkWV/+FRy0/oE/
FwPBH0B+wmAtXIjs3wigP9cC7At8SKUYYGligKPpQQT7x1pAOH8I2w+oP4P0ydApgaj9Bzco+sOP
VkSlZ5MlADbk/ztrgb9Dx2ywRACQI57bUAPl3/lmNr3WRVOiIyjBop+IPUa1/r0v/Gs8tN3BXcx/
gQFbfwz6r0Tc318xIMmMau2vG5F/3kJkNbpUzpoCicF99R0FqAHPuZW/EMF6diP8G7rXLI2996gX
322vfcoz/W0um7XbD2GmFz9T/DOqI5DZmC+1N+PiA3mx901495fX8B9rsL9ClXh5/vbNOnxg3RAS
SCAEL+LfKX39TOwKI7jLvp1uWa8s6MWhi5KMKWfkhte0wpGS5qcu7NyXFlfao8rUsU3bEYfU8jrT
ZA5HmRv+4MXZ1h8YPr2J2EjguuaOXs4P6sn0hrQ0Jb1e430ltfDY+oxE682NYif3soT3SRYyAyjv
YMbJ39By5O2HPhleaer2YJSW+J7ijL1HxDWfENG3iXUFAguesnJFXFgOu0KnsvBi5fAPCAS4rcaR
3HrNcaHiiBvilNyM7FF2Np6abSvrrxQT97thKZBmTeoUSOYm3KUsbR+bbrAeKV6mL9qtskOEYkEe
EWNds9AMVPT2PrLYlpAXPsTUrQ7AWWbvZ6ws9dOQTDz0axlc55KREL0F8Idi6FBmzyZsIU6U1Xva
+dFZhvLL4utnAX2mZp+/NROJS4Ur50h0WnGNWpYbUMDROR/jN6rAUJAnVrDNxA8ISa3dQVMnl8G4
c7DrxhBmty7R0LwmPB6fFrRF6NdDtXesAUoRR/G3CETqMZ69I69fdGrquqdZqEm3mNbEbYaBp0zz
H2NmlQ9FFGc3orLZilWYbY/ZKvoowJtHgi9HgoIeFb+NLc4iwjy64YnjrxO9ROha0ufG5ZZJJyOr
D1IJHZ6k3/PPtsPbyifQf81USfJCMeIt7idMmnLn1A7XdjzHWyDi5d4pvAfslJAqO/SJyiCdZmlL
eblFqmRQNc5wbif8F5mmtOiJpc4D0Kww/pUHafID6+4nQ1VB5KfgIZ0FaXeCUl0/0kyfU4MIWZPs
Nday0Kl3TJX05Tg+Dd9Aqw/U23znMZp9uqH1NqaFd++ReLlZUsccXW15CGbJp1zq4gt7HfuZbeEE
yUTi4UxEbHbaS/zbtscE4/6OT4o8HbeV1GwJYn0XgUn42kys3HHlpUjsyZqhlwoBDqOENTtgt1rC
na1GDM8d76XLZM4PR5TnsiUXrZs6v4uRc5mSIvGNu1LBfmcWrNumlvkufahFAd9GVBw3ZRSdOPuS
18aeniAtoIB4SXFgNwO/Kj5l6YgTPGjHXet0Zhe3utiTMmWwLycoxGP8VPjwJ0SvxdGt/PrOsqPl
Y3bl+NEvsf9YzGuku03JV8xDGh9dGAsb/GmmMv21DUglsQ4db/Fe+7TcpyGpWhkfu56d8saz+m8F
DpfAAXCggZEi9dYYjebbbJSvPv563zP+TVSN8mjqsN+z4SCoAAypexzKmPJgC/2kDf2jHUC5GEfZ
NBuKMczeZH62Q3BrfgwTdvek9ekWjM1bOa8lnmmFWJ1pajuFZt5MRlBgFPJ+Lm6p7xwV+ifZBu+5
x70RO5d5ZOKI72rjJEw2rCbqwTh7lazFEI4AUNRFNXYlXPwg6cKvVCcQFOK9+qgbTXwgq4oHl5oV
1Ji02aJjs3XKFGn9rHK2bkwB6VgaylXr7hc+W2bVWSb3wteM2Rn339Ht6i+NTr/O5cTPsu+e0MSY
5Yzwr6Vgqu4t+75LxhfQ+++TsN8YQMsAG59OblXRpCflMxZv3ZymOXZj00UUrnMGO2VYp1jTTyon
ucDzAT5pJyZ6yvIXA2GlS+pPhzxxztiteScOfXaVJErmnSR3efKk5nNtSir/NhRNnWwPmbnJLdyO
TawyGpfnRt/rRtgpT4FG7+pG9x+ya53sUMS9D3UgZWGyreLOfqFZceIn21a/fN2Xp6XDOGmD6cpv
ZELrnYwJv2fFD7eb3V3WhPXV12N9miIayFH6Y/lNOEl9oJM13g1RhIo3FfhKy85rLxhraUIugm4X
14m4Db1cP8ZALHFuFfMpmXzrnGCp8zZJ735fAG9PexH28YuRvUP4JR2cXT3r8S5upvTSoc4+Jnnv
EBNoz04Y5Qq+jEZIFLApLbtedn06uYck8LChlUKKXRlhEO9SET3UbYwxxpTFpc/HHWF09hlwlTAD
QxpBaM9vFeLjL7iuwwNy5ciqgY4Cmsf7g90zJvOuZ22FNYC5t1Z0V2D1QU/o4/TXiFn2rW5NtLd4
xn92g6yvbu8jKTVYra9umip9p3u0Kcw6eHdrB2TSUg7lvc5j/5s1w+KIvXE5Tf7w7DaoHCliEUk4
z99r3KF7HfU/0zIp7sxEW0YgRxqRi/EC80vtc8yXD4ZsxcGI8p1+UfJ3QQ3qw4qghM5ZZW8TnBi7
agrz28K2E/JVQ8AxMY8Vie7Ifqwtl1TBZKEjKNSDnaeb9TW0pg9R46EX9kKndHSIyuY+NUt2p0Yy
84OKb0KeQOASqSnUk1jHgoGHZJ/nale0xfiMo0sfrC4jSx4Oi7mLI/VEJQLgt9aNb2iJZBLh3gGm
qKruRdj4p7knnDOoFkxaN5J87Cw7JSomwxuKxZ2z8p34Vy+BXtEoUl8tA6/B8XVLtCT/lZnQOzOW
1tfGKaK3zPAm5cgGF5+CzaM1+2LnepiesK6B7QkTGyMuBPjT3E09KpiXFmxJDF7ZJc0RnIPp1gdS
vnGDX/jyfbL79RIdinJ6mIWp1tivkbvOTm7b1MEzULjRzgSEwq0Surn/2zCtBfA+eOlIoYJAX2/p
L0s2xadmgQRj/DG+plPc3iTDlL9T37gcDGxExKAhvbYIxFg2on46hE1Ly/JkaYBUWXwdVWB+WtNq
xh4pEt5T0D7ejskcHJnq2icfKEA39imNvcnzaJzqPGDe3S7gho+Rt2IKwAiiSwp75+E7P4UcP/s+
6dgE5nV+rR3LuwdYhAbYef4N3h5zoUOyOy5CPhD5YJPEQjz3Q/VT+E18oOLJPtF8TpqOsGgPIY+F
F1QKWLF8AJ253vUeK6lxaKrTkGcO82dBIlhkN6lPyqhq5ctIGgsqGak4f3B/VPVYXwxMgkCUHvab
oXtMhmV1C9fYltsfyA2khKGVxAPyobKRDuM0f5QkLfaZHvpH4ioo9d4SUrari/xt6Hl4Gi+pOR1Z
1FPbyWw/JjdVlAc/Y8/oWzO17luWJdF7iCdkI+iO3yLBQwLQeRU8pPRzPowAoajNS1DCl0BG0JrG
Hg9vluuriDAdorx8oVqVy6ML+s3DpYqjvGjvnDnhQmgVOWd3/RA75YtvoBu6TmWTP8jF0evFxbXm
jNVicNsUhkwiYPBOWsWNB8whN2iQkMWKc+7g9KA0HR6qPRyElsSa2TCUMotYbPMkG9L8l27BRTPl
/VB98FnG3ctc68eFWeyWKO53FhafcJLSlzpK4bokLvGL8kVzyQYukn6hF6cLsNlDK4octcO6m23X
uhxUHN58ozHJQTXDeKYfstkCRtA0s4n+lNH+hGNohlidu2orm0nfL+Xy3NYVglba5ZvCTDCzEpTw
zH/glVxd0u2tLmz9pF0XA1XJE9TvtWZtFv+gFz3baMN6bd3UzyG7ZTWnoBjshJJoHmDo9wBW8PTD
/6iMfgnwc90okJlHQWY2IcopkmY4k6YsbxEqkBfR5XCW0aDrmRKK1xC6D3ZW+Bv84P5h7Gg+dJfu
lKwBjVyP4QGDrngaJ/0DrxzMmrkzjE0Sslc+bCYBf20MPAAMnX3nRD5GK4JUGIflV4xS5jS1mLkQ
2ogkFB1OlHC5VkCcoEdYbXqDnryrsJfwrbTInYXF0l46xHo5I+vAJ0Fh+Te69cqHNCvYEXakI3M2
BBeMyz1ZclXU752x7G2VLTdqmkI4LPX7UlTf7GZhQdcw4Gw8TNUbIG3DN+qXFZYUr3h2u1XQJQXO
G3USLflqio6JZdb+tsaou5uLbgUI+Gi7FR2jp76JULms01zpGt6VTUXqBs8ZDhNgQTjVu1+JssWe
YieO46zG8rB0BPXcwZp3rbE/GvNrTCbAJ+y5C1i208eID+9+osr2O9bSBQ9sTYSIGxKmC8ilDp7u
w6Tq8pgJ/8mUQbfFofzYqugbwY/nokuTi1/zacgWxshuls8Z+vLJJfDyZaqC7Ngwkk9l8NpFIYV+
ApJn0cx39nrSyQggVppDvIsi2e/L0g/LrR+tDcdc9eubqHTOGEWKbe5KYg9u/cP0S/mskhWtWwmb
ZaS6xyob7Hiy4NxqBdiwso83bcZ31vTRhe8JOfStwItxoDD4nmHdfWrltOb+8OeU0/wkalKcYS7N
B+VPTMl42EiyKJiQHQlAn+K2Iy/MmnlnF9ouzEt8f8PBHtcfU8gHVpOBpeG+K/ng8Q/YY0i56FKV
B95A+yDN1TGauALbE3XdrH8geFdbGT9Fs1K3YxXzyIoIZQZu8FrL4uQnHS86WPGbbGFyXexVNOVc
XAbLf/bq1Hrjzk0wwwvmMwzb+Du9Tu2WTvX+QvvQbtHKvLeqv0hFSF3XKb6DqPZ2NfP5zhKjvuQB
OYCt72n71awseYJV1u2CvnEmMGdo/6nx1TDL/ly8WX9fvDY/tDlAwf9vL/5vscdX+ve/1hAvn9X/
uv2cf/4zr3z9M3/KiJb8I0Klc1H+Vv2PjOT/IZBbYMYlmgppYYzG/j8hyKWzYsv5g0DqJTELD0Hu
H1KitP8IXRlQTuuEUvxbMiI25b+oemhjtOMFoYPrWFDC5P29WBaDkTYNbK0dqj84MUPk7sx05R9M
ILGAFTEbtoSgBotofBN3DZTI7Gov9o54bJInxYmgXzYDuKEJBIej8JJN2o1goQHg0oZFaiJ7H0hR
s9vO5Pi1cNJMHtKOkAawbh4cm8nBL7PJ3aQngCzgcfT1GiZ2tfcQkOf85VybheW8U6DAsWOMeipq
j4vrkK+pfF195ktHnaAd5/1zJ+ZdJ2eShwoi3+voi6Q8DllUXkfLXlbjPSEFALdus7EqMkn7soXr
ip81/44B94zQakqOrSm50K8+Dds50P1bQJdKuUuTBqdnNkJ2BDVXHKuoe4mqrMTR5OKgnBhN/Zgn
ZmXhctkjhMQHFqHOJ8bsaGbQDRW5WON+TvACv2KTJrwx+qzVurI8/fsf0v+ewf8/1fv/Byr5tJ/8
Zx/Dc/dZzH8V8n///j8/gk6I9i5pGLNxFf7m+f+HxT/4I3AEt0zp25EtSDD+Xy3fl3/Y6Ou2dB3f
Q0YOaGj6xwfQE3/4Id13fGCDyKNE4P9Jy6fLVtCi97ttiSqCvxeIoIThYaSsa5Nm3XjNpf0ZRLAW
C6QDLH+52abCSf+LZmTqQv4u6LuulIKyF+F6rkuMgZ/uXwvlIHkoZjGMvTrucENzWcsr2FWhBiRL
YRk68mDy4KaOZ63vciCi8n4ZY4eVg89665pXuEYuXsxEh+2nDQFEGIkKOdgAb8/+2r2i+dn+4G7s
EGWk8IUzoKXWbUXYzvZHWFAydcLCgH2ShWBZ7/CY62ovm2HaKaVi0LoKWD0Ld1e/J+zqflhDTpXl
Anpix4WJPHQszfBlUHkKwcjH5rCFBTK2DzlAxmcokRT0DKNeggt9uriphSGNeyYQ5n8RVr8kRwsc
FHRsNY19TtzOR6A3VBCjujJeIf6oYID4LpjjUjyBK7tmUnM275yF1Nc1HYagpUpUFq0iltT647kj
RVw+mSiLXRoRhojcUN8/5qnj3JOzAihO+5P9UZb2vYUGAwmK2egWEnmFzyUYoLZ6o/zCDQETpKiN
z5QzYm/GMlhP1rNhiPGwx3j48OwlJuMYBvkEajB1cGg7VfA+2RakWBdfwhYrh/4INWE2uwrHbzgJ
yVMJocJ4F8PtAtsyZpHeUrvqlt/s2pQjbC7BP5rlRsqS33Id8D44Up2TrVYlrPXSaNdbpQYUSfGl
RM1JMFiCMoDWpaQ4eFXhwQRmQbnHJwMXth8Lj5NWRU3/kM0w8J9NGfI18Qo2H7aoIUw181xtPbOi
iZNJLpc86+o7ZYzlX8K6zF6kX6OxgfoEpjKbOP9ul10TYnBtcJIosiwB8P9OI8ovTOV6M5eVao8L
tRi4uZdw8WI6Faxh/BF67eR4lyjC9wgBIWGDfJltMFqHzjc0bhAszM1DyTr6wx5IvlE+A1JoO+Cu
NYcuK1xsJIPM6vqeLz03XK/iuFJ7S0Zx+6CwBqqHxusBfscomxrA7VSl+RFgBO8vQEK2eZwoe0g0
UiJI0XE3kioaH+ymr3Lc+W5a3Aje9rwLscXxuze1DU0EA/yfv0jeLBvQCFFed6kd8TeTdpMSrKAK
A8I6Bd5Gon7OGBOGYOKskv4sFI2sX9lkJ/NuhkQLmFQGoFpb9KgA/8TAu9mjzf6D9FtAjrgZS+IS
TOL4tD3D/5lokPyVrgiZ9oNpzMcsJvi1cZDVgIO8WuzGUJLFYNeGD6QaYIxsLNL69rGWk4NHsmj5
qNh6mvOt39fIB0iurXoYA58wUZfBEN23Zca50ZmQN2QeRWDVuemalwy1KDs3M9W9uwZnpPzuBhFr
rmDqjX2sZFP9ZG7LfhU8XZ86TPziAxD+iuetne5A9vii4OserGQJ37wcOsxhFMZ/IfBIJ23v2LdQ
RU8pRvnGhifPuhbI2DoPDDNzrCMRvCWXIBd+lZzboxP0hyURr8gWw0kkvFRdNWw8HEFsf3r5ECV1
8YA4bG37MsSlHyBMXT3lxG8D27gWapqVycfArV4qr0QTjWkxqbMJC1bRAYZhnxUxza9hlcy7SzmM
i23DKPxcORyERcYE5ZaxQ2TeDlZk1UlNWXuQiXinBwQfYZX6EHucNx3WP0te51vZoEClvnNCrjNH
pOv4LKv+W9WV90wb4d7tUPHs2Hq2ciCio5HzjqWoesD1THQybC7UDuwaa3ods+6oO/L9Js3Sbcga
43YwUJP6AYMulzukFociUicDzlffyariYA1DiSO1T7I7ek/eQqAqOKwpOUiQRXFwxhvFVhguu4M5
TRFgmQlYABiz8TUy7RzJRDWXDpYq7hz/PEfNoWjjm8UNYbeS7GK1ulyT2hSHUrD76eMoO9gNjeCN
1109GHp71oFPPMFYANV8ZBO/vLiaYzRfWGu6nnhf5PziFUG4gUtin1ID5iXGVnRmiXxGbTOM30Q1
4+GrXiwWIYzvG/gBWPgD+jscNYbbKGqhoffesc+CzYLv0av7XeJ6P3ARnC2nOFUZ2yBtyvkjVpQN
ARxZ3Z6jbW8Guzpox7px8+TFi3AVCi7KOI0h305tN2/isMTsNmd5CnJ0SRHLBy98bOyI2IvXNbd+
ElwSVUV3fSwebT2M27TkzQTB7X0Y5KOdp9amNxmAHnEaiF5tIpXckQXj4MZOtsW7CgVzzmHIuPN5
nosHYaXsKQ0Aw8D3kgsobMGl1PCgslSVnS0dfcsH0vmYJDMiwP7vOLC9JoP5bI2P0ZoWpn9v2Yux
eHTaxaLppbMbdt0GkOUUztUn9kSOJgv92sJERDg5Wyiw2+QN8T3aCkjJrcbasQry1/l3vrmfEkQH
p6VAZOOThI5mluEzSkW/sZweH2zq9orNI3nqqpPOZ0Tvw9fI0jrYBrKN1N6ZNbQU8tntmtSuCxF+
kWuE219U9ZmywnXIuBD4Ji+iuv2M4ZhFIzFzKdSJ7hzE4DbHp47Rizg5cV+S5aSy2VHEi2/hYCZ+
Do+L7HSiCs7GNaJur2F1vNTOqbVT+VUHLttc8GOPitsjjwmFmB3AC7rvnejTFk2xD39n45usLtQR
uaYOvgkVdc4NChRJ+7BPcKaCD+dNI5kWoCkSyx876iGTxUrvmzW0H63x/aiuFRAKhp53EeoFMt+a
9G/YXAC+dATLEBU3LryY2AvgBARxSv4EDvO45WUM323ksLsySzBxV24KGA1jqg2Ti/DJzrKrdTEz
xuhq2OjuYEIydMUr34AWbm9jhja9L6l0OsYrBwEpVZ0We2UjKCXhFifevl3pCUVCqmAbTOWan8sn
SolW4kJjBw03jEiANmEJAAN68XaBsVRzi7kDn2k64DusV7KDaFXz3DTzcnL51WlL04VzZjZc4QUG
0XpOkuG7E4r56JncYb8ILIAjsSgW0GAT2Zuq6NNTUuf+F9MHwx4rdMdia7Aig9U3s98kWMwmQi/K
yqY7xX5bnu3SnnBYWJw5taF8QCSjf+vkjbwkbAmew0m+Z0TGIS8MAJOgnpxUr6s7oIg2VES8wpyL
R4HoRZDEs5yX1sCy4BFbbYH36u0Cb+IYcWl/RDvNTj4H6Al8QX7OvBo0HBd3jkM2jyTvzVU2Vnus
ei/islMM564F2e9lKngcuGs/9i2LziqBE9QJ8Wuyp+Ksi/UQbsIh7ql8aKFIlLKOoDwlzm2uevsS
oMndpS6qKAzhPLP3SVyW35sQmXcPBrk6h9FQ3S0TPVas+o7oUpXaAvMD0dZ64K6fOqvlhpXQDgnp
eunQW3Pr21yY9As5jZaBJQJKKqkwjE8Si/NuAi0MBq4syG+wVTKytLeTHtOfPFNhOYddR3gIM99l
ThkqwiCItt64gl5mMT5y9MDt5yEkjqmtCfAB8O1PizMUx4GdYAimATxT57GOUKR/L3GhrEOODP3a
0e88bFVuzSeAdfm1S/LuQNoWJh6DTv0TjTywt3i7o/46UFl6r0w0vmn4Av5BlwGgmoJU34CDOO6e
w6EJb71WOlxniuGJiZJ9MDil8WjHA0NaOCU1BLuew3r2FyAjhW2ml9F2cGqHfZj+Ckqbt3Rezu7X
RDpia9ogUVt7jrxt47d6PPQWu97tMNrRUVdJCHVpCsPd0JRq23jD/A08mM4PkUqHdNsG7nQfjFZI
gU5CbuUUdAJm25QntbyaRTwWUEPEZiInSmZjaOUldbzyBRGKRVpBE0SvvOlSlUUOPSPM6cvJv+um
c8A4dc5wI2q4TpTEpTDspnm8QACOwU3hf0U1rdZlEQR96qmdw0IDG6UVA4d6bTWAj9iG5vO2j4fE
3w9cd5L7lJc/IToYhNuZ1DfDzdpJ5/mAmY5uD8iafbbDGh6Hy1DPTxkESHUYx5zyHa5iiNedLm7H
uLLOHSf1TZ+y6OyH7C0GYnnlVHeuYbkA+85YaLScmseIStjD0Iv41ucUvxdjJfdumFncAZLsVYwN
am6zpHt8DuntwIi9M7nnfw/7Rb+LwDY3U1sMj1aMjlzV4WvuFUS2Zk/dCFazry2NModFQ+FiZ2mO
FknaU+y6LFc4gzQ8faIcm9IO9AYHNoVUHaVnhITtel9nWJCahXdzL7HQ+M2EqWkKjtiSuGhkdZO2
eH9izCZsrihIhaW283yHpWjGIx/w5LqLqQavg50aU1KC2nEJq4CKBj4y0FvXBBa8LZIN9AwDSJkz
bog6gv209fpavOEG86ltYe7OEz61vehcHuKLWadK3D7IyorOF+AW8RQEh9J33duiqeRbEs/Lrzyy
4A50NpV9pd3eM0CaiBhAbPZRMfjw1lfXmWrwsU6d1UfXGAQk8bGO2g5CNgDZcQ/yamkYBVm7ALnJ
xY6sZxAdi9FSD4Ek8YRsmCh+a6c5wBIRkf2BtZBe+mKkSYklwLJ3m5ylUVxkP5qajG3Z+7B/0sxv
D2Nppd0BB6/HalaQ+mGMEvV1lKMkVMRoyZ68kufZlID7wZrRa8FH3qcG+1vAtvx5HmcY+cZAm7Z7
E1Pd0fsA3+bcBXvFgJFt0hbCATX1dLhMrpe8k+1oPkSRYLHH/ffkeD1MAryHZPBkdqFm3uMNSRHB
S8/6ONoG1QRrdqE56BdFSvmLbcufJYVqB0ppuQSnrhng7bsATairiN21rK1l+Zlr73trY9f3Oh5w
XAPYSFB/RmPk0Cl9TRdXneHQsC9vU6JRijDgviGYv7WyHJZWYrr6wFdOkUWRMt1utRdj52K1QCSI
h1t5NmPr3fXLRFzWagAy27xnXMKTVfEcwWC/LbwieylByd3584QPHrgKP/3wKnlZLjGVjAeCCJOz
RwLtDQNQy0WhtVX+gyWsOQxFn3nf595Tn0VJVmDDmu4bscnponGPH/Oqqs92G2ViL6M2d+DAKSTl
rEzGx66NZQmfhyXcuR8c8Qyd0R1O2u2q927gRd/S3u3djMpmW840jdGeAzC4qrmBXrgUKzISer06
uk3agNLsVPaYu8xEexgKAXJ0UvRbNJuVjLNok5ADy7viJF1FAVTRGflt1OT/b5QYUZkJh07eOTVp
9VlUc/NpY9R8neyevSDZr4hd87hirO0VNHgLxBmqwaCgiJEGmMdDmYfpewoFDlsX8dXl1HLjhNiW
Gd6oMnXrDVHr7NY1Ng59T/ARm7zSgWg7Ut7WiTG5UscQvzelfOH5bfPkGE39Y+ylje0DCKLgnTWb
T+VHlBYQO2+ZJ1Z9SxQD/13imf/Oc2FIz6NlycfQc4jqcVq2WBf7HAUr9eDFNkguJ0AGC71teAAu
Vrg0+9Sxx5esgxyYlYJqF/pM0/deh8UlLxxAdG0sks9OkyU/Cit2mJTiwUJrgKnlFTQ/hNX7ELil
IHHmrD7FTqIMsIieEniphoQu+HIqWKYs5H8bDnVkitRHxepKJ/s6AdEDmd3XKBFpVKFFhWXqUpPS
sji/xCYiR1mPafudP82lXxCGZVIr9AfQ+fjKVpuI4sbKlVZ7Zjf+Ei14RFHE07D8L7T0udnPpsCH
XPqvoWPwC/sNv43PpMebNxoWPkNemZfrE4tfz3/rTmLVTtys9M5hmFySpGIfiA3CLc5ZLGyYZWps
eVoDGyh7W69tQw7WC0PFGZ67ZND1fUlxB/8KB3jqDCk5WMprEQ2jJLg5j8hO2NIsQEhlraxNPZWJ
eQiWCHlmjib9UfmCn5X2Iv6KkaYICFl56cJiR+auXwnqGJfFjU9csnX+N3Nnstw2s2XdFypUoEkA
mVMS7ElRfeMJQpYl9H2Pp68FfxV/2L4VvlHxT2rigWyLJAhknjxn77VhxnEiK2W7b8OOXUiL04k3
OA6VlVwaktWr7wTU0ILJwOrS/vnZyqF/xUUy25hWUJfVUUpigRYxcK9cHzxwZg3xXmeuMkLlx0t3
BwSxfNNsi19g2jGX6Z/ejgXfMztpcGab7dDofAcOgFJ4gNbIv1HFUBFWaiM02E32XNHyGmrFheqS
mo/ULho/gGy05KgWy7y4EpnA90+jzchOVV1lzVsKuIflufTn4kk3u3S8Y7kM4l2DAD+5aMijnF3I
cT25ZNMoYns9SRy8NwZLDy7rLuleKPyb9jl30A89GY0+l1swUYzy9T7w212nCyh/tSTN7pI1M28U
1pOd3mB24V1JqTrnQBsQOXSeQQhhS2/ym7gmAdTreQ/jSY5hoehrWbTtpGP5Yj1ooEY2kVPwEcdU
8PZNsxtQGZR1sItgtLNnCAy1ztSuAHyK52hEFb3qZAxt2dgmSHnRviDacVb/oZthTrsNWX7RLjb1
XJ/8mc0ubsqrGBifH2TR2G+/DFb+B339HwnaoCfAEUqk2LoyHZ7DP6wA8RCYSo8s7lrTqq75uMDM
26yHFah0t462ltFl7frvr2n+y4vyf5VpOjZ+C6YyS4zzr+MKimnymSmeVo6rlW9073p97XM3fNYc
7zyzm+0j9HA0s7LXwJinXa5phAXClW+HpLpLhywmTadHZxGb6C/yUWfab1X2t2qQ7eABXOVoXM2o
aFYTcUk5B5dWPglH6x/cygi3yqiMY1ssqnzSHLGI//3zLW//F3sFl1JHTOQIKaUOOPXPazprZmmw
fSAqoLPJvQ0PPAiTymsse7ytBzFcLBd7Y1wE1ePfX/lfL6xhoQrF6UKTaxlF/X5hKx415LsT0vPY
pLBMUocgjCDErVFygEDOHsf/5rs0fp86u3xYilapmDlTohqYSX5/yTqPmq6HM8Uikfo3MzZK2k6a
Oo7xjO6FzEV5zpLKvWp2Xx5zWeOKr0f8tXonGw0ZZDGgIYRd1/2bN7a87u9fggTqxftjIMjAzf3j
UkAgNpOKDR1WizneygyFYhzWlIu1HlMb/P26L0/Jny8mdDBhFowFnqY/niJI1E6BDrtb9SrjcBWm
pdXhSAzE4e+v8+eHMkzkA6Zr0CTVTcVl//1iT7hWkd27zM51ZJ3UsxoBM3UR9h12P+AE/+Zj/Xkj
83Im95FpMSFlDqAW59LH+32UB8SfG/+RTwZacMEiVv7ceKIxYvYAh2lZ/lBTh0jYpqUJxcZAZ3mm
xvL+/nnhvf9xZZl16gx1TUxK0Nf++ftf3kI0mNGYMBdaUd9X3UvYQCTfxEIgySuYwlypOUS/0bCf
Mi0Im+TNxwkPcTyoiKnoXNhnXqcHdExahoo3TRAW/srPXVluWjNxyJOSMe5Qv7XwHYrRJ/IowSw5
EPg7ABVoZxP1sRUPAFS1cCpoAOcuyAS9MHVw16UGAaBrWfv/GcugeWCjZZCw1KDCYsRk0puG90B1
ixlTG5tvMoDicMopZM0bJhFO6WmpM5HGhWyuvU2HkS9RNXhZnzhbsKEyuWE6iCOSTbftdX6xzHWu
fNMtSOtRj5atd/D5s+i1IiG2wbdP4LvcO2ho/BTMFKCeerDcDhmhZhi7QbeXnRjjB9s7yMmRC0mm
Umu1fJWsa8SHlmPpA2oz5BFZBY1g0brdOZaJ+tKtkK2SawwHePAZMxy71vEh1ys/pTIJw/B5rnGx
u9rUspmagrdgQ0uyNib99/Qc1SUbeur2FCHgn8d5H9rT1H3CUaCKRoDZaQ8jXqz2MJGxTO+tszHC
8DjFCN5nPN/bAoUYIlAsPzmUrAoniVCUVOupDqmiEktyoejTRDttjLmWPtOcee83gdYe2mxkg86m
Gg/TP/WIXSUqOo44NsdtZEF/WTf5uPiajUHPTqM7ZMhMo4r2daew72/I41xqlkjwIrgZiAcqmqEi
Mi6IIrVntvfzIrh8aJcxOMYpKJHpeabGx9+a9WFz2wJufmvmmEQFE44tnWYU9ZFNAodp1dw1sc6c
g9CA6sZvW6xGUKiRuOHbf/eT8dLEObMFYimnG8MRHCDTJp5AsP2s0sYh7qGJxT/jofoM/9Xofhnw
rO4IDzAEfFkXDrWf5XN65NiU/7tt7w8fIzodlgpKKMWyazuOYf6+Wih42CXiOmgSTURNj1QYQ3o5
sk5J4SPNNKrwJpYdF/Dvi8Sfi6/huIJtFu2VZVJO/FlNEKcFW10OzLtTxfoeaLSWSeCbxtu/v86y
uP66yKMsoKFlYAiVECZRXPz++eirir6Nl4BWS3OfQ2VknyTL1dWeJHobMG3ucnBNZx1Unz8bxWvL
Q/H197fwL5dYKeE4bGbCUmxqPzfjX1bDWU2mliPvWqFCHm+LiTKeVpN7Z5gkZqG5mn5k2Ov8f3OB
/6wqFgusQ6FoI5hw8P398cGZwYUKcxSdESHjk2VwvmHVWsbdaV6/9UGEG+Xvn/Nf9jk+J/oJpS+u
WOQJi97ll89JUl48Zglj4BmX53Wc/KGEhmd9qqlmKfn7a/15+5g6WljdkDpqHcdAQfT7a+WIVlRL
ADbQTY4iK071iXZXtLgvvv/9hf6nL8/mSkobQDmMgqWS+uVDhYSXCQIKUMvNRfLdtv2oWokw5Qeq
L8qVW8vxxz+Cjr+/Lk8+v/nXO9fUTYzMro2LltpULCbnX1+ZTQ/zKLgUap82vep60xwnQfoUAXhp
Xm5AxTk/IjcZv+yoAA2g/ZR+x7J5x6ketRtNTtUPs4hrc4NWxT4lTBDJBPdVeudmvfVU5m52Vljk
F6BJHz9Djojfs8gkZrjwpeSYTXePrRaWSIkxHv+JGfT9exrJRbITKbxf3HyFZw5qekc42FRrLdaq
GJYw3Mm0corvQ+trWGUNczygzcglUACX7WqK6iB6LZTMoC2EopIKGpHmkocNAYeNqqMw0GCq+pz4
9T5z/UNLT6z7VGbLMtT4ci6PQwGQkHFa3mt7BDes2qGIoajWuDZIoPjZJ4B0xs/zn80lzeJccck4
68tbAZOjPAYpZrobvS38+wRnGGPceWjhJZE2H8tNQ2Qm6qEuyzjzmk3G78zDwmTjVPNt0FgzshIp
EKvMJftGynzxUvV1BuFqFixk2IjIp0Mf8DD+bASF8KpWKTPbHzEQRzpskdKvWJxaPggyHXrOE0WC
iuW4s4EdVGsrR9dj5P1Xmlo2cWIJYs+1SbgpOAuX5/5MoDMdazsRrVfWZSf2Bfh/OpwE3rxEYZ67
2ynroGjPgfXalNHwbEsqC09qjl0etcKyT4DuREC4TbzkeynZ7Op4WZla1Hh7xtXYZshjZAucYtGK
tYSZWJ9AHyJOKwf79M+eYNMdrFnXfC05/9MUikWUN29lOCxflZLUBGUQUY/98++ZBMngpEc2Lqio
xWt5dmlZvo42amtXOmO5b6eZ4IEEN+GbxnzmUSCzoXskdH/+hiwmOeWGVizRMBru5JYyd2dPyt4O
kxrabapGP1vrc9f5lzinAb2ts7apNqhAsgwbaDOR7jg6wvBsBD4agm6bm/kf+ctcT7zlHH5juXMy
Scc6ndg6aX+XwN9rnhEwlz+/3LiOyDjG5VqoE9lx4+7nk/+/QkH8/0Ck/w8qR9FI/0W/vZ4/P8Lf
6dDLf/h/ylEU2Dj+DEMswAeLZfK/4dAm8tBlv3GW8sXl5PwrBUK3bXZ8l3XbRl/NAeW/laNC/qfN
Us6+AZWAzolt/W/k2xyt/tj1eEe/waHFQkL4ZYOgSuOZclBgRTVQxSKPr9h9oF0q6wmFZoOKCp0k
RDKG2ZGPoqVz362slLcRw8hNyvTXq+V3XSR3VKybgJo4KUVzpj8J16YVl7mw8xs4FCc3QwBCL5qO
Zu7euB03pd0Uhxl2juitkinDeErrZg8a0kYWs4ltwpRVAdOmuGAiXsVhcaHi+cYQ9KMY/L1o669G
Uxe3sY566d6HBOB1gphaiqTPYjxBv2tn0rj9YzAc0WOeDfmUVORIxHRLK3Ihdap4f9opUDCVBdW9
/M67W/fBRXcSAh6MeZNF2W2rRlKlkg0nNnSLz2ABDgscVXZbyw9ODXY5l5FMPJOWdjEjxluJP9CK
+IgT/YmS5UAkxg2iRQxm2V5TjwOYF0gh17h+m3MbmzfqWWRT+E+ZEB2DETKZYDQb7Vznuwi9qXsO
snLHtcRGuFLRZbRuzPZY4QKFtcS02P7UAu0Rd7m5zhBjpeJ2IkvR0JrHOniXtlgZRNKmDz5iydSM
9ySLbFkmwDr4t3BwN7CQPFnrl1CUSC8C5uVK2Bd3TnZocz98lOyNRahxP9reNA5nVx+uISb2cQKn
FUXfEzKSkveiTCwGupyGcPaAe/VMcxcF5d2UG3vVa/jSr6KldxYMWXswhR7fBbxsGKDgso5Wf4vj
bxGidfa0Lodb7FVxXK5yFC9TpzMED1V4CLvi3CeGuU40QM9+fR8A43eNWx9iU+jCK6rr28DpH2rJ
YovActdYOeIHtAqIzLI38i6hiznTXcDMyer1lGBqCWlg3urtrNajzrR+0O8bm4s8J8mrNUKfM0n6
FbPxZeifwmB4Zhb9ZYoJXch2AS41JAgYwV9KyzEOLRHPkHY8PU6A6U7mU8MUp/edFeDDdTa5q2km
YbVHrp+f0CYyd2uKq0PGi9N9xe54AzHMyyFHyrYgqi9iW3zLiAXtEXo25KNGzMREfprCB5iiXmUu
g9f3qaM1T85EAJUqJXHV1vvbJsa3V0B3bckYsDAiER+Qhz9CY94KI32BkfbgA203iV5FWujBWLxR
0yN10pKVe9e46HmRXSBZ2A/WcJkK/UOlSCMn4yOuX9W8b8jQ80nzURmCt+LZRRTQg8rMcqYm7kNn
YZIbFeFWOreh0+9l4t/5ffYVYvpYVS1QMjGgrQzGzptNm3lh3767Zv2h6uIY/vwymL6Ger2KCMod
NUHEEWo+OcVvDGJeqLd6omytr0bpn4ap9ysiMxWxmiwTfrQJ5/hkauC1kGLFARmUjOf1Ud6NnVYt
aj80MwnyOWMYHxaAqLKT2QuqhB7hZC2UP3kIiwWTRxizN0kNyHSYXkd8VB5JN08Tz1E9sjbACMUF
xj77Bhw7su3XxM8JVPEbFpGHqP2AHDvTy54XuvhqLMPvhqxuQji7ZAJ36xBRDvNVt1gTcMUS5AtS
STt7vGcdxSDtTmeDYeaKU++PgbQMSfrIyjVPZupWD9jAzpHQxYEFnTTe6alDUzMLs7+tAvcVOytz
1UI8JMx/QHWg2GobdCNpXa10v3mYQiQFzmTeZU1+rcpkN+tIttCHHGU6dGBXSxoWtZttcB07eE94
NN1uiDdDEn1LzOZUSLXpCv9KpoyGJvssOes+IjV+IbnnNoljbAf2jQGvG+pJR6HolX30yQDtHsk/
qBPlfNa+uejfY+k1UxzuOVUCQyRi/liLjJg8utQILrQ3q1Uk3joEoawn2yTTeOraVY8bbetUICsn
niah+Wd/mOubqKrGVdYHzaoU6dm1/YqUnAn4RTnl7U1biQiEi2+uEtVtZGQ5K9i3PbP1Al5daT25
ZUB4pa87B9kq54F4gs5zGYyzfuvkkPj+a9vljJqcMXpm/jVs7Sks77hB4k3TBtEZ/MV4CjhNegFa
+72TNgW8FTo2aaBVq4wFFvWx47MrwkaojPmCvHDLZJQvT8OY14U78GZrlrUPWx+6lRHTve/I7XsI
pF9t6q6WmyAsi4MxE2aEjLdsgweDkF2r0gomE/dNVFhnX7SBB9in29SsWLe1G/HYEH6V39SWaLcW
gNbvoYahcE7FZBwmF4cV9QgYJtskrmqQszfMfXXlTNBtJudRs8fyMMbYtsA91usx+IKvjdzQ/CZy
XfdCiWZwsLJjUsL3T6XHRS4Bi1cL1jpJDq2bi42DY9MLp+StHUN9iwGxBYISvqQEi066dQ7GsiOp
FddoMuUX4cbJR6uTM1tqQ3z0k1muIPZCiETr500GxlBRKcmVSekjVoXDSDOiLHDM71nMCRo4LTes
U6VbrWhubaH1GztPfRyrWrthSIdgq1p+m4VBDLZVds1z890yUo4qJYbeJgz3WSUfBwudjy6HtVXY
1bnTKRQgVroKIiUs43UdY4LWiuk7aoqOVWKMTtIe/DUtcfIfqLt2zcLeJ1FxGndk3tTR/BW0keGp
JT8rdeoXwAo/wFXdIZHVN6HMWA3M9GJM8ZMVNQdQv5cwM+7Qg20tK9+3dvfIudAz8DRX/vwxusm3
AtlRpJW7msseRenOthA8o/KKyPAT53HEEkvAlSrsY9TYO5WgoyP1KzYGD5j3esCrNiMwxzLb7ehd
sVFVl8JOjmrMrjCy1+lwrRp7n8OLhSS0Q/C50Xqc9j6FWyMMVKg8GsIob7j2VBAPmojVsUxz9w2u
UX+a+zkI1irk/g/13riCme3W+EJiLLcu574kqyEIzrpATk5nZIejd9zWORp1ODcAG1sEDyiiftIR
50ExT5+bEqnDgk8MFpAiJ2O65jaa/WO1gBYpkp3vyQJfDCFQnnok3+swWPwDC6SR1gQ7I6qIdNv0
aIfhuBJHHsDOMBfEIzADYI8L9rGZ2ZiQP8ynPhTavRGqeNcNs73vwsQ49ws8EvVwdc+spQDLOlMl
ETHtP1R+kZPXuMAnpY76i8Q8kJT4s5JDVdr6Pk7H6qVe0JVisBZJEEaJNTycfF8iQnyMF9wlSp1u
ISzYX5kRAlUANHun4GMiOCuo5lAq3cgFn4kykHomW6CaRIQn224BberdoB+sBb7Zh7p7x3TT9eI+
sA+p4Za4PSo0xAu4c/ZJyKSHjjx2IH5tMIbsWEcmu4eL6mbL+mFZe6u09mPqBMceWKjZNCMxdK1u
vxhYV9bzQhWFAhPfKmcEuaJ+YkedEFxTXEr/yek7dRBaPvOlYmwPap8yZcqHtZE12gmr5LSa44Uw
slBOAdenRwt1JujThYIaLTzUuacwRv0HJFUsvNTBzeDNLwzVeqGpjoYNEMUE2E6FSZLNjzktxX7E
Hr1GsvXNdlqdBdHSPFfrxMUs5H2k7B188JZsqggzgNwymmMoox2rAOaqHY3QtjLk7lagXfy8uJH1
+CzAoQ/TcGPSm+dW6sfxRPneeFWfz2ta3vOqS/xvFuF3qeHgNk3yM3kXZxWyA04yPegdQO8he7LS
eRszPSoFWidRPLKvHgm02KC8a72xHtONHcRvWmcY9I2M7Ri55aYCmLNBsXiLBCFYo0RaM0JZSPLg
eOLYvxD4dCmN8KCad+5BwqKSgfwEJ3gmQ3xVZmTAVZpJAag3sDjD8LgMTlYJo5ZVq8XBOgvEyzzo
JGH2Jhffhexsyu8kgfTsAwSgOVMEJGES5aNpVgAAxlk8Mm/p1ov3ceXAhFqL2DC3Rcz4uozrJ2Jr
1T0uO/qzuGTWbeocMxefQOQGxOamxbWqF0Buwo0vA6YJuuuXhPNpx8AVW7NU95PxrQCQbZXt2oYK
DqV+zY6ycTOC7POcKxOPpO2a5arTxt04YWhIuHq92W3tAkE/uXoQobWdyJrgRhn9j46O0kpSYdOM
0uttikFmbWCqwbDfRqRnECsoOQPQgaG/0ntjXyC7pzfjEWrHjlFq2YneyVEa5k2gNd0R0Nvt0gZa
RbQ4dwBRSZltwl2p1R5eIIjEUNWI1c2bcYM+agHu1G6+ZXdwLzBVqK9Qiu7tyLJe9JolAXYI6R1G
0oCcznT7JkXkvcmaFIyPFfUbw0jJjvMDeeIox0MAeTrbmsFCjtZTsZe2BfYULsvTqBF4IqQR3qaA
BdZtaLkvVtpNOF/qekcIbaTR6h3VSyWD+RZPYP8UO1P64NqdudeZFW5x3rQkisBKezHtNr2EZE1c
yCRQD3mqIeAqQJytGmk4HGeGigyXKHsZyql+DNI8eyeyr/3eU18AgOq0o+7AgNt2ldE+qd7trl2S
x0ctlOk3pMkjsDk6iztBMhxMY5URgTo47Svcbv8hqePgHj8GGxGmIOpc04/QOWJR/DaDVgTBgXs9
XyFZ9T2L9MU9GjN/bTLweLRr1LkyT8abxC6J8DEijmCQuDwHAP6Db1YagbC1dslBpx6y2mWsBYUL
/oFTstTHqdXqXjtXzplFfz7NQnBqk3aNIjBhnzSYDa57vRYPAGnD11G59WL9npqXTqF33QqC4p5p
IIwHoA9k7GUJiig7PswtnjNmcuTLqbY270eE7Qnn2M72zHxKuDSkakQSzStK4vCZKACxqZw8uFVm
H351olf0VQORIKMt5o5bywUgN+Pgg4tmIpPuXE6GSFemU6IC9gSVSEAk/YKNzzd5RR5CPOTnkLuW
5vbBQN1J9sTK0o3GSwh+xYLjPGZafcs+26wGwE5r3/axvIkHBrwcYTC7pv4Q7Y1Ry9aUmLDK8tn4
odDloJ7wPUCUaMuZb35OXdTe9ClmA5/ozpwD+qazSaBmYLhJVPJa4OndmW64HZQAicWa7S6ySbtR
q1AOlF3JW16MNkdz85XG5k1pg4OB3BY8kgCKGcKGC9/nAGcyF+Vzmc8wjgGFZ+HXTK9EkFHQd/pL
F/oH1aWbQSCBQPnar2pzJlfT9702tY5jXiUrYpj5f+lwLsx02yfIjxUHMKvMPE6jy/nxTrqJww+H
fu/4nfKm/s6Zn2IbZEBKt4F+khQJII3wUY9ICZgZr3tUqAdSg/Z2jVy8G4yAA59RXszyszXJ2KbS
snE8ARe7oevhro3EsdfhqBdrbaCT4VbkhEpPqVNUbS2zSnmGonaFaPMzhiqK0+ITZTgpBZkGDQkT
tAsOe82MUewNE1HxZHKeSuLyyknqwKX8oSEPwdfmEzHatNskGN8dopdZ5FjjgczzaX9MIC/18tXX
iHtyaJfEaL/WecFJYPGMEFLQSxaExN45Mzmpg4E/xNG05xZeUpNVnElVeepq6Gl64hhbYHW7xgfz
XhO84c2gnr0ko0m42LJ0ROxCni0C3+P4rXKMK0D5Dy1Ugxd17JmBRjBuqvnSy/KCZK+IPkyd4oQl
V7bbhiFNlGoqURIWWbWveITWmVk0d8FsxCz5kqWFYAGjeUyK8ewj5sEEWDyTRElTX74LoaBO53m0
M/TksuSrdnQlWm0k1nm+GDU5pBlN8FhdAl+3UCW2yR4QVbAu/cbeNBYzokZN31GxnzvlOzes2cMm
yJuTWBLUDfrlDBrMeEWnd53a4VmnD7RxcMW9BzNIqJVTQf8pQE4MUJjm5eAJ3ixe2PI3yRL+EiiP
ZgYjqEg/Y8U7d422OCEwd3e5oy7jYI0YSLBHDUXpAeE/FaW/IYjOZFeyv3QnZ5Nx1YUheAMY44H5
UPEMqc7diJT+7aChQsM2g4ejjxlqhCUmRYCSZ42O04NlcW2CaggRRbY35OjuINvfZTklvdWbz0SV
mJtqVjfkeXK9oCjptGSahMI/J1ULNmERPCWkZ+xU3jknx/Qp2PPw0MzFVi5W/Tocb400sx8z2ouY
crVtkOHbZJjk7oqicrcmg2Ok2ghZqOPlnRYmH9UQ3JqzOPJOntkTL8zNeOTlu0pz+loTeUmrmL3R
D6KDHcF5NwRY+zInl1grbhF50V5E4Q9eHBeIjw6b8KpqMwl5QnO+rvJx+sZmBfFQRZueVtC5Swya
qKYeewPBqLd9RFY8pcEF1OfJWZ6LfgDBK4cY253mHhs/+DT6MNng7PlwiPVYOXgVH8Z05rFPijvN
qlkk67HbBmld3DlJhbs6LYjKK4xebpk1mYtA3YYzpYIrYL9oj4g/2kZDR09mymGOC2vNxnWbOj4z
ytJ5trpkN0xg/0y3LG/ZeHY57s09Afb2tbWZ1OWswa4dXw0ne5CA7IgY/tGX889diW/EnyrgtJC/
UkobCLzVk+2OuBIFK+rUbhHSwY0yvbarni3nWyToRAejbl3DDvJj4bnmHSlLm1R/1+jDPcjCHlYA
fasj1sx6xclLPEzmlOxkO/ePsOcLAlPH7hrnoF3RfBwIXtUvdthNmyiWb51cDHpR/YzzjlhjEjKs
DkDhyhow86QY+ctqQnzijtgt9TEBGsFfdjh7TpiYvVy/9qY9HmOtwAsAL0C6/cbsNRql1UZ3CtD0
jAlX6GKRWWlTSqFCU7arDonyD7qhweEDEmchI5OIpKMnil4Tipm5x0cfb2y73cQzB2Lari86JvgL
qnx7JTIXW1XV4ZZu+l3NmpvEmGd8AQsQIyMg6H3d0hQpHeYVr0mFk8muCmaRRdPBRejEPhcqpGNA
2VW0TXNhuySzEl/4hqb2V6hV3ojfchNJNPdJSZCYY3aLoibU7CPOSSYStqtvmzb7MAP3BHz/PDoB
iWld8lpPgX7qATVjTh8OWRaU+1jPQJ76MwHgWZkSXYNTduga41NiDd8NZndOl8uuZTwlVlMdEUC1
G2OaNj1QUbOvvyvDB2Ks+aO/zu3hDGUOIY3vHhnT1NtMCtxDtRkcM6P56FK3eYx95zPMbQ9r1mK3
Jmk517Z9F7IjBWpYd3HHJpm3uuGNoDe+V9J+T8pKrRPVW48YIR65DW7RMEUoz4NPqh/zjA7iaMHQ
OY22dgr6mPlnQAtYTQNjXdTflBz+Rk8T3TNisUKqNRyC0oKQQLLYusisSxKPt6gXrwQCv2gdPO1M
ZDt7RvFVxeYxC6J8VZN0tUqzEOP0cCRIa1jDBs05ttMro9NJ1kdssVTZ0MjiY4JDd2XFlxCe1hIF
+Zgnl7asrxxTPSSfZLy5Dnu/QyRE1bIuZqCMNXeF4tb0Mk6/9Ay3sqwvQg+vvTDuOo1+Jv74TYu/
meJGXS0XpfM8jONWpZ8a/OeMG58oA22NpowshqjZW+jyxjZ+APATHOxuuBo1vvqhQCBuTsTYMTaq
9B+wFFjpI3yNFQFZ65h/cHW7YFgl4ErWZJ/xnFmTl7rf9Fr/otTeu5rMvUnrttokH4BZnPMpurZ+
9yMXkXWWjVBIezLUGYE9XCctONUTJ7jSnV/awNZXsizYuG+IFblTmJZoFa6jWR01a9rnLbRosOI7
ZyQvTzUgAGJaBwZg06aa7nqpX0v2vEF/qqDi9TlY0WzYZQl8cQxQC0rpga91RaGUrUmiIwHIV7dT
sjzAipUZkmCQ1aBqi/nUgb5F7XgmdhpwxMyu4frhDzMMLkbOqRdhCg3gtDjg/3px2TYxv9DpxGwr
g1tn6c8b2ktnR0ShTfG1L+LZkxYPf4di5IrDyV0NVuF7SefaB3oqr6oq7tAFsveMitgThlHBjsSz
kveq7TJbvVn8yo57GgI4M8/uB5K7lVvpXm1vU+dGqQwILvpv17xU0BqdKtxCYdyU0DpS4w0A8Uhk
xvch9L8F7G0OjPIZlaFpPAJmdHLtIsbuyDx4TXDKvuvdK4mcJyQuFVtxHFMCAp7UdQOvdDY8OAUP
vihMoO0VSRqNw1E51ecHxWD3sWpGGxAsPA3NCoxHCx4/mk478EkCsvXixGH5SKYEkEKFDCGAIIpi
h/gZNDZ35NW5dKhF45lVq62MGVZwoQX7ypCfIKk5NjG8XeVgeD1y/di4wdFi0odSl2DwMcWE5CGW
63w5BJVdnh4qqOOq765JBJ3ewMRKHQg+wS+0u6QjLisN7mr8RLkU11ADAg9Ue7fEH6K8bE/oocOj
EtqwHWXwkpThdaqTgwEiyCvT0d3QvnNXAY0kgtPw6eHFPmX0EJ/iovrSdVqqGHLlKiaOh6JcPbis
gF5UtDS58lTsNEuUJzi8+1ikXtHP9xmafslJ5a5vRHwXtiEDNKXxmUDvtDemIow4bLZZ0l7nCgoT
PAYIsrt2+mj96qrb9zlo8Y5EFBveF3U5E+G02JI5sxNTfi9rTPIt7urkR9OGW8p6UgUSVhaWrgMZ
QFtiZXdo/7cR7bYqqJhyw+CPLaoM1EGl7g32OTYWovapzaEbiEcnaa4Wy3kQVjeRqXkjAVuuNZTL
tybeIM82JAMmuKO6xHzWWidYEwvCWWYYfN9dz5iTVxg3tpHzGAZLPuyzSKetb5N+IIJtUIM28dLx
bLshLMYPxTG8g7ZeUQ0AT2ZUYyK+/TLx//XQCFUCEjWJXp123FrtB4xP3Spf07h+9yftVh8WbYHl
BRiS55AOUAJKsT2nibnWo/ccDHDJcTNmGa7abeygmMFoltGUSR0oSCnLRR8Rd0QKWxIdXXJvSldP
PeA+/iNYeBDrBp07SMUuAc+pfpglR20IBI5+D0MqeKiDprrNMxqC5Ywztqk1tUPKAQbKqqPvOgR/
bPPc0RoeQaQPzWBsmNQDdSYUh+gB6niCeiSOHLQEfNQpnC5l2TVH38qHXdvb5abIcvEM0IPD29iw
1OMqbzxFYMRmDDHYxLnxZrs8wXZJVM0hTYOvRrjBQU9YomOhFy+dAQqUejUcN3Usy/sRXfN6TuNr
GhhylRAjw7Mm5HQcXeRmsQl5iHLgcaSoXwc5+FujYZBnv1aLkx7wQFxrT+7i4KSV+gaZi+xZnalX
yiJamN1dowvJZvXMwLzYFRNsVKJB/FXGMSGPNJCTqNfpTftHE4u0l/jphxmD5ZXJs9mLA3Dtr4HE
mZZ40VULr6sFcEHJct9KeVTYknclgHvl0svVfeuqRzwtjVLBpmTyVfqvrPKA6ouOnrDlITIh9Ikx
oOvjbap0npYh3JdMMYRZDCvNau+mYXRWgJ5u/4u581iOG9nS8BPlBDyQ27L0VjTiBiG2RHgPJDLx
9PNBpZjbYk+oY3azubcpsgpAIs0xv+nn8WyR7g0Wu7eAz9+E4z+4eK/mMJ2Xsj/m/txTI0D8Gt0u
cQZF+K5sgpC4MHnUVn6BWfKrx+m6MT3+G6OX+mdtKQ7UR+eN9HBv0C7iTiv8jKp047rbWdNvnGjT
2MV1HDcWVcIJBY6P3p7E1iK435KlgiShxOsWGiGVKfwYU+pZ8czRlrgl6IV2B3Kw3BpNcFoqf5OK
9MZz8UEZ8XqMl/jo6uJtknjoAvr/gbb5u2vhHpwG2UWvnfro1uIsTvxxM6f6DOHAI/TCQ7gkF/i4
U0TyGzra2InG8pnA8Ma18UoE+nWnLUm8aW48K9qY2NcQZaur3OU4BeXO6usTagTrngzXF7mPXTwb
s6kHKiRNx4MWcfHaLuExStWF7em1oQhWvJY7tK/KY+uTssTjm2mr2zxGlgMtmEcrDcS2Q3crUPHD
BPbMKp03pHvOvXG6BU+IdyHFqLT9cDxhHRJHfkHDdjNj7L5SRnvLsXbe1B2jOnLPQlObA5h6d7/k
jgR+id3JXHo3mkhxrNw7VQ3nARj8LcnkNzulOWMF4s2eUGZCKOIjtwEZ1vnPrjdF5Gi6S7V9G0t9
41jJrZhjJETGV0fgEK0QgArNQyjf5XTISuuGdmG7Dcdi7wcumGspd+Xsb0dyn8JSZ2We/fBphyJg
0EGFz2H/wXQg1LCvSxrU3kCJpXLOc4priFE+mOkxgkqOr3JUV/e6enQKjMbGYIUC+AltMr9H2aEn
bYuL8wQaYIfJ8z6dHSQZUlyO8xoLggXWaWdjEp6hFpHbVK0W5My3DZktFWWCW2sc9KHtwiOqCYic
FWTuskRFLi+B41TBd7FUV0A/HhHl3IsFIHIzKRT8qdaNA5p1IjcHlK1Zh5xpWzsZX8vWXJSh9z3p
x4tA2g+01hArj66pcVyQrhr6YfQ1yS83DfjCbQL89eh2ZhfWzdFgmjHJIaIX1Ns70K7OETIuBXah
WqYcHUjCsHLTNepqiqzvXo6znec+dW31Dkzz0kj1Yyq770LER2uKk10AjGDrTFiRR/m98D1qUVP/
EPlE2yo4B/EL0iq5QhGcNlS5RRyNjt6HBc5474U/hiJ66jVq5LZZK16Vc9OX3dU4jrfpvGC81isQ
DGgeyYZ9dFqaywZ+HzRaIC5tXr4S5J5bXf8NYZjXeYhd+hDhpZ7tZ6O6j5pGLsj8SlD+Fl8slrZN
Aeq4mB+LjwpRge8xDMhoO0XBN8rHHWgkDz5n2t1xFl84kbkDv4zct4fa0nIWlvaBpv6881Ad4hFx
7454o75xrvK6uqVkF27TAqsQObdXAk8PfkJ6KrXNRzbRt+qJVMcZWx98g4HHDYDaRXLVD8g01lTM
NoMDuwP2BE6G0yp5YMR51ClkyEDIMJX1RZZUzVZ5VG7BptiHNpC3NmZwV+glp1vGqHoaVnlWR7wv
4wggKv0yifCI4hzfqPIUtagovcxSw/C1dMWQumqYj/ZlTeNh23cJ9JEe45qYtcrxII4t2J5jHyAJ
ETvZhw8I2XhYQJa5Q92uOspEvY3BtAN8W7e0YEzPQEM23oWqf6t7fYWQXJEeWs/EG68FkhH4z3LM
djRJfaocg9obBU7Y1Ok30edPiNKllzXaeLvCKf13V1gfAewpXNS+YYqJiFK70rTzq8xoKM9Osjak
3sfB+dpYKK/TOcWGdHXOsUETdexwr4sEJjGXBFGuU13FugPIkJ1Dhr3jdV0K1N7WltJdXnq7drVJ
dehJYC4JZRAlovR2Gq5leqPHZ1xuvN0YBOe5A9p76c+6Tj1EuEecWy1Ly7fjL/4YAI6YAMEYG1Cj
nC+gRb/6OR50lnbCHR3cx6VFXRcJW1urG5xzvnQOQ+g6hzDtDx4VsQ10I3EcBVFO4n6Nm/tegHVr
cZQVbmzRiaSfVaUPHbVpSnJwB+S9Da5xTPRLEpRvqKC4x3HOH1Fe+ksBOIzDH9DaNgNN3tl36X+g
qT9ilX5si3Pjt6tpkQACdb0ui7w5lOmyTfKnib6enB4y6gHzvkDDDI20zKLJAQN+oSLiGqCGhprR
CMT/ovbRIIpwuU9DIGGRtX9K5da+9dcOO2C0pLjvUqT1sy6NHxDU6pkMg3XhYHfzIyzq5azCi+hH
EZbFHj2o+nEB/vjhphEnjDMe7IKTqJqz9AaxghkKu297tFrN+FIA0roBrVsd68hCAGCZ8ksjxgiX
8849RAjgX6EHk15VfpG+xzVGYUj40jyJ+4DUSVuHKrb6MxFGmCzTE32dg+QbCnTXvZ9/Czt6Sbjb
oFLcjzR6ROjsgQO2Vypd+usSRbeb0K2sc3tQz0PNMFoxVdC9K+rnsC2A0kMBdy9spDtoaBbf+6Tf
sufu00QcFtvb6SnYpbV92wzpi4kUILbgechAmEK27NYk6i6sHWcnavY3l+b6ly4PxP0kKXy63xoC
i22bhRukn67zFqnKwkfBLj4TFCDOqCOJIx3lat95i3uWqfEOncSHPo2yhxmqIaQR8FJOrS96gNI7
jcjTJiynmyawX7NsvGycv/D22maKDITODG4TMyKeERLqBfwNTY8qtrLXyELAR27UfGVjgxvSc0mC
uyZEyoOabkdgF9o/xExvMRVn+SR2MLPf3Px9kZIa8jPrdks9WK7KnW8iU+awqix5yYBtgTMAoUGZ
45sbxpeo01DSC5pgG9NgJ1oML2BX7KmU3CR5ew4RDAhTAmDQyV56CTuJ7KVjV0l2Sz7sPSS/7LwG
jiXumoiMgY3PyXaec95U1R3SGOoQZdPeLa34FYHQ6uA2BNYCsOMM6QKGzktaH1WbXTaZuc/XYpLG
C3OPSNOA6owkw9VIRvXqsZzkVawiicGHrHdQFPW5s+Q48KK2sOvTgpoUuNm72BLRM5XB9OAukri/
RRdQztZB1WsfANwamhZAQeHu7GQY7W1YGqhiYALVRRytMA1C6G34HfnpNeYFB6Xtl2WERTGCzcUC
ODMJYOVcfpcOWyTlFfE1tLUNJ8NPrvOgozQvlkvRoNFXmmMhoJCJrIg2Wa4VcZaD7NiC7TUaqN8x
9thMIzhXIWGiTOlVOP7I0OlF44gQyfMNtje6/MaRy9JBpAiTpNd6QRCpBuIacaTTKseCXkJpUh2B
WWX/hR5V32I/QqnvGgmffjPxgw9kdOMTZJctPvCthdduXJY5G8kc7TOoEhiVTBv2ZkknAiO9eGr2
iUy+mBF7lyhy0dvBJnZnUW/bJaiH0P6/xnjgmQ43klIebrsb26/MHgJIxV3Qpv2/kyv+qLv9/99n
sx6z+kc9/qa0baEj/SeKBajdpv3xv3zkRLIIgv9ywxDlMdAZFlL0NizKE8kCsi8C3bYlJdRnOGpW
4PwPy2IVyF/paVJCJ/ch0v9HIN/1kNwPIySbLdgRjuc4/xeWBd8KieI/XDhY5PSmbNg4lmehVuD5
K1fubySLkuYKQDQbkyK7CXv7RvcWOR3QX6rGq8DvNFnocqSI4I1byw3X08XLaaZQBUJmZ4w3iJwh
BXkeJr1UD1ZZd6CHKUcE/GDQLnsePXB2z42Zy/zDShDQfvaboseN69fncVQL1YM99HVwY9Rcrn49
bL6YcMKjJG5BxoffIxxa8i3lYJlLVKcsftEriy+m1e0YzrqlK76FdPdnak14WuhLzE6aSO91rfvg
JsYCjUuefgirIE8Me8qy3kbuxXzn1GZmyI5T6y58NZ9dH2NqgiL/wFPMNpdlPbf89VwILlTZ02IA
u06B+jDLDMM0tcxkwMOOxNHkiTFuVqhbGcOXjbhAa4ILyx0R+yFsctRD/fOhLDICLrNQoV2eezVI
rY48XEBJpqGw+M0gHZ5/TBhRBjcLUQw3DZvRV/j7+m1wU8LPH5xtidQm76gTU5t/5Nglck2AxPzZ
gPpy/uFMI0JCW8snT6/x7A00H8pzP9UABn4+m5z8Kv8QLbKhH36Q8ATLNCJtkHec+ISqGPioBxkr
3kAu8aD5hrJAnX94GKsxR05cf3hxeD7tWrDDiAotbbyO7SxQnYw5kRCCRu7TXVa76Dp319uGe6T5
Xee0c/R9cUc3BoYW5wz4aZZMVJvWuXB6yDzGiETSsKZZ5ZzXiSVK3DBHXgxdAEt+acapbI9llXF3
eEIgw1N6Qc1/p3a+zmNQx4xEYK8vxC8U6FFQPUPLDaxKNhOiwb7EjzQsWMvjdiHboUicCsfiTk/f
Z3eVwkRhkkmW0mpAdSK4+fUHmJ6uz+5jIJNHh0LgAu1S7f05Sz069SwrMtSGPzm9UQKudsXGoXe+
UFzWNS8u/TnBxwodAvQDK5fbDRVFx5Xt3y3Fc1cWXXKNpoiJ1YFS3rr0Ti+mpxyeuxSUulI0O8Bc
nEKXMSAH3kPjmPV11D9Xn+eUGe2pIE5kbj8nXmdN36tJ8BxtgQfWB8TxdcRPj3b6bgsxZQbCVWCS
bn4NnwCE0Tq7rvT69Hv9c/WGESKdN22IShvxtUgyX8GgVC0OiIcFGDN7B0+Ori4ICY8y02FsUxqr
/0JIt3/n9fqeD1sZBR8fl3hI4SR6v+9l+bzE9A2kvU1b9MJfGakZW/GhAPyiF1+DsbG4Gf3ETFaY
6eBpGgUXrjO3/EZ4BVuW3cveuZ26GMrir3+S+Yhs+r9QyH/nPp/uFEKEC9U6ZIsPPpGsmxoZg6oT
BCQ/77Fr0UHd2+gOcaUureJ+j5OdC/V0QoR3/peL/85f5+JcMIS3Dws6sgN75f39fcuv9dIuS03v
o/Yc0HLLPI887aA8ck/0ChL9ZPwYTai/HYt3pyPl787Fnw8argrNm+MspJEYIdby+1VVlsax7zYo
GzEzQT3+eiNRR/kI3tZgDP/450va/3hSH4KiG6HZEqB6wzn6+zWLAiOiOm4GSvapGzyWwUxd94hE
NwtOOjFRNVbYxHZ7pbywfnEVtsZm0+QdpOGrzNZVeYeQSsROamfYqPcgK1FHTbr1VvtZBAkKq5XX
Rum/3bjDjf39VIZhKX0I+BhtWw5gvk83vmSoDa5IEFSdCgGTp6mC+HJKE+6YBu7g0Et1XOpmCcpP
xSFqYulau8RPCgdRrLmtv/iQfBrgQ0se+a9/HlUijE83F1guQCLmkOc6OHd9mrxALP05yAGJVEtX
MjurAjoBmdOkPXu1r0Cgjf6BxVD5c4MIMFXQYhSPmU/b/twWie+dVUHINFs469RDEuaceKDzreFG
TAEPikKmGW66cFnniXQbVikqvXG5LwawAOMxW1LNbyi4sr7//HD/2EICK6Q0spqmQDUhbvt9xmQK
v+A0p+1CJmCKlyGx8+zeYn//NxEJ+3ePknUNrioLyFbgO4530udXXAoMcorS4URREaNQlkgw22Cf
oV9NmFdESNclEbWMJx1qOT/hbhrwi8ijVfAiiyLN7jud9/rtz8//jxVDOcgKnYg1ijoo6hafnn/w
Jiv3y3LrjnZtP7WyE+NHKgk1zttMJS0MzMQNbv980TUI/n26r9uR7SNbAucX65lPMwrY9JyEgF+2
RDpReeMIiUgNTQ8iEaBnefHYWsHiHwvwycsZanMIBiZWDdEcmuyqgIHrShTv8yzyzMdyklrE/zIA
DaKd9RjM3DwTj7gamxJgbhbNrw3xZvovj/HPpwCV5AZIXhGaB360rpu/hdIF6qQeMpol4rRtuXyB
rtWAz0W6lVKpVJ7qsMuEEWbdzLkz+19VOCfLyj5EGmP/LwP6eXLhe8VQkh27Dqeh/3mLt8LSxBV2
01tUyBzcaxFcYo7Rk0JPKHAXskgouzFbA8BcTh4ETNPg1cE5U9OgqkL8CVrsEnd/vqvPc2u9KTBP
THg7+F82taQx0dSEHQXvCI9vyqrKgWkCoBwNernpesPM7tf+5r9up9bnwyeIJHpZ0vGpiHnBP8Zj
KkK0RTsUnqyu8RL/NpAWTi9nDewXsC3FhBA68ZjCTrU7E3M100Fx+jqPL3q3zYd6nwHIK+jT+D1B
aBUOCtqbzPIxR2K18CdBL1qg0wfOEO9DWrqtcu0vNl5CQO6KSKbW/ZyFs/slE6mzUH7F8tQcW5kW
/tfCWSSo34o0MTr6lmkDLAPaynmCNBjBTR6BUMhzJMF09T5BlAtuTeckaIsgsmFogLp+EZLyi67C
jmglh5Pgb20rzXO6bNrz2DSSItAUxbt4WG3bKTZ3+8nSyRihTo1+JbtKJiJZXTTN4ooeDF3eLS5F
e3furzHiSeNDGGA3DFEoD+LsSw+ePP2B+QQYxx29x8mDEz82RXiJllxgBRBMRacuidIKOg6DM9nQ
pCai8d2ide/8FRRpIN9DXQJ9LaIemh4sIvoJf/UeFHFUDoGQ5GfUJnOxwQmxpthfNPY0wm9RWfKK
jUjt3go5K/oyGbvRDJyjUlgGbp2hUPH3uqDVAHZpQlQRL/QFUMTOjpGzpwLTVtistKOsmuyYu8Bo
v6wKFvSjFj1Y0feGltKkNuW4nrUoVNIueIFanIrzylS9fxnTq19wvRcM/rucYRR+nVSxOrSSa6EF
s/VTQX+MTtFA0oNcsF6sZifMEugvGMz5zEBRo2ZUHjksW1OBmUbRDTCOM/oxKnKDF4EDttgR+n85
2NA9/LTJEk4QUkg/8D2kFezw09HGAIGZ0B1ZcEyJ8bWlygdCP80DlFIRTQmOeeSsyUIH2TGmxR8F
nObYOgfduAtDyFSXoDl18VIUEP8fRJy38myBJgu0yIxW4d5bDrRAyr8o6IOwt9t4AoTd97WLu8Fc
Rw0oXfLzvyps60acTaMWELc/5roezpLBNeY8BgA43EjiGP1URBpJ7x0I0rm6BHvnWccwXEq+WEwi
1SHWIMRucIQW9Gs/Zmeha31hGY2WYQCsvtZHtKyJ3HxnxM0Z78is7g+o7Vf1cKzKoCXvhr9CUQFI
UbkEN9ozM8E3rgYLNvG1Hm37jl2hCaGtZ1OL9oGhEgiDGJjW9EEzM59Hymo51Hu7iwijB5iX7rke
s8QkR6dsQhNfdENK4DOBtFQPeHUHHh6Z9rTmIRSxh2PtU2qFJlzDzQAWjG31Sti1YZFd+Fg3pyx+
BO3aiGZdmMXPqL4FFO27vMlcbze0A/t0m0wI8ympYpQc3DiwiYtwNF9jCAUJkRFsJorbNLG1GPVb
pWxGuIQsoKHzkJdNW0K9mrdO09NToCGQAX9APg8P4x2op9R/nYKcdP2YpT0RcGuiTr/JnymV0HT9
PKhRucFsocHw1mDNm8Q6Ks9aVzIkTeqib7AFp1mywcc4e8QHvQwDGzxuiXVxkHGiGO2wGwq+KahG
Kj3IMATd+9A51G0PbqIR7dmAUolGlBwanAe9TQ0QrS2/sC/24VM2eqw8JKOcNszPSp0bjjt6DdJ/
LU3a5R+LqNcTkA150G+5iTQ/TEOr9FvYdX2X/aAIg52JgwYvtsBpyy240HxYFC3A0vSQEd+r/vYU
nyZLwyEF1GcQj2zDKJji2JXF7U4jYOOdITnI0gnwWM7uobQT0CZYUEENlVgZ89StpEn/QgcoiWBf
NA0zdxGYWV1QfWCKCK9f8D9XkoQ1pvTnd5u2HOL2XOUjr00VKW8cLVe3ew/8kFtYZGcYvy5Ev/wF
vKIebvySWb2rkaPu3k/JnKPh3N+fIuuub4m+nYw94kxXtSi/p9ZqwJZYCylRQgmHNV+B8w4u4LNZ
vNfYGvhNMQ7IA0dyriFJhDqMSTeA92G0sgnrlrH2HSukflJXSA3vycfWWHb8OUPRP4SjEthjG10Y
lLZ7RLOWAlRr4KNjeOGmEzvL/HOJVGWiipfIHWBcbAJrWIMEG0pUcESXmtmXkIuoh6Yvi/pLmmbV
iCShNUSgJWKAnOAMvJEMQ4b+mkafUqOxNtx+PSQ8EWcU+RMChUQ5Pf3i4DhxkmHogPEGk5GWGtFR
AQQLE7EM7A4sH+OFPCkZosutuIvHoLYOvjQHwev2zgxV3+4dtDllOteC2PVYNvnAB4VjL2ybNaAZ
8UjXit9relDDDQxIrpvVPhMsUQ6Pm0UF88Sgp2DvJoPv9dMKpWD6lSABL/spBy2xNW7T59dLTx3r
op+yn/lSvHTvOEIqtpMau/CugY9Df/97RUerugcQmZTdVjl2bs5Pk8wzrmid45IXKEk6s+U1tAwd
cEJbaIJOi0/qNKANTKBTXDc/TwcYIOH05loUg+/JMVkasduyo816KdXXzEFl+7EEsO7mwP16JR5g
k9USJM6cOQ46JRPeMnJDRoEkhnDqdWkO4H/zK4qMjf2A80dlP2cRdG90aLFOSHeZEl10R+o5oGzP
tpvbj56luuLogqgKjyj4UCGjk2VXxWGAIs7CjRnMMyLINaiF2cggLz1qxGdTDUgF++MY3mwIeL97
8bqi8w+NaZklGbbQGUXocMSLGIjAMjCOTg+onqlTW7p/BbIp2UZ/1UVGU2X3+WAzvVUoOvEoXam1
t+sqPXeAhL2odVs8PUwQXLTDzBJ1hRbzU29SGVOMDpLgtXOTVQk1GfrpWyG91b0b5YgEBUXTsOQd
treA8CZbM3tyh6l4MUHDBf3UXYcO6rdTXLs18sIf8UKd8KUdynaKrnN0CoDstmEzxYduig1oLoHt
XVlsxtxZ1+XoJ4THbKBTKg8pQQdq5XYqivDOx94SANDIrp3ucv6bYahEmDKY7ezBIpgt3w3P/5wJ
fA7HCUOin0rbbGLo6H6uIPghEUQ0wm2UEpHWb78qyKlLwfZUQf/z5f6ReMiQYDMKUKyyXd9xPyW1
wInaskmg6CxCs/q0HjBc2dJwZipb9rKWKHCTZxX++bKfi3yhRWQeOVx17e5Qf/o9H0z6fBFEkBxO
cwoiGV2keX2zPsLIMR1LpBEvvATYB5IJNg7ryb8oPn8uZYQIuIH6R3Cb7DrEFuX3y0M+kAJusN6c
ujGnngGVpJja958f9PP4hkBEaFVhEE+9ypOfs81M0/sKCcjpF8c2zwF7fV33VE3W5+0qRzVfx6Bt
nbs/X9dGWez3oDYISXKpdFEtC1Y5zs9VlGZWoMk0+DyY7cOAQoa1wAzKOjBEKwrenYw4TH09QD/x
pFjc9BpPJwP7B/hm4OPg5Vro2F0Ptb00X93cFdFLHweDn4JRUMopLwcXgNK4s0oMN8wR5dbWVRfh
jEfCs6eNo+SWru6qoz+z3+r7wIr434K8j5hKjIRLwx4HvBxhvCzD91Tt4tAV1+XiqzA+yDpey7sF
fCkN4R9Ne08ekiyEVYXpkuUuyRO+MKEDdrnAnROrm1r2tKmsyfMxjSB6VyNVDrBHpDTXtYOno7/r
PVfz8GWcU26lT1xMZHhAXPNoPqBo0BJ6FPbSQwtCuraIzZbUDWl+mEslMeIt8BQGc1uFaWW+hcqM
9iMQ5mmY96el2dNiAV0lllUX9g3ce4j14KTTzNtbVcTOexmpQAvkGthiY7mlzZOO/YaG16Q+8pE+
BwgNP7a95nKxdI0OAq7w/giazJZD8Dg6GZQbmkrsbbctar0tKpuJTXFoh7sNjIVtG8luxqSVShZ2
HJojcEEBxM8qiezgMvujDRjK05hRROCeuVo5d6BlDkzGWN6jfh023ZZ0tDP+5cJAMkVHD96zD0sS
SaT80CZ+Cf8yBw6PC4tT+JzxqB3AqwGfmYNt3Tsa7uUX6bhzArgKbXXASmFDgQwEQRUXSX6IVerV
Ob4fDlIZu7l1oDttgQ1YJLOJN3kGsIaxOYmRVKsLcCkA/tMvunZl8yrqDoHgracCAUUlVz6Mt30a
9EgVo6cVQm48cHooVLk5Iny8mETbFuV4MG1fGSQZY7NOvnSaQkoA1PgNO7/A0bIIthK1qN7jHw0n
1Mafy/WxXeSemUyr48/4YAN9w2zcxJg4JFs7KIdwuPA7DM3dTRXxQvGlgVNrv7NlzfqVQkeOZVSZ
RAMSdyRo9XKriCt9c49KsR71WWNQG4p3fTw4FrEqloiNFZxFeErJN6oBChx2NCE30J4xMweEdLSa
DUZJTVobYY6GmoSLpjBctLy/dBoXCNLBrRDpAz4vKB7kDxxwI58r5g4N8z1VHgOlFz87PGrwRxHB
xUSPb0TvfxAVjAL008P6pkvNbBfvhOea6XZ6yYYNdVy58y4TK83IQ94Y5XT8jqJTmzVo63BMYv4o
PebNFujltLa5ep0x3ANuI+BSB7RGWKDhIqz5vMFXqnyPccJdngPkkvgFlrwxHqWYAcBl33vcBA1G
lRi6AecAvNdiZZDVRA8YGIm5/Tp7vd26DxAsQ769SLyS7cePdLsKsLKrzcxXDoJGL0dbeoAjb9I6
jhJ/04UtvhzAmaqYQBRk4vr5heCWdRE2YcRNoISIbg7EBMUEn2ParijiRkvFFTJc67ixgQCMPa1Y
0yG7dEO+SQdpzR/Y9rJ+4ele0f1c+6TBFMwTubOPDfDr2MU8RamtdZEuvCL+OtYKHO0Gr+aEoVg6
sYa5uHepJxhmibyzK0L74synpbs8q96AHsjqdF2gSzkV+r7xFxVf40xma1yOAnsaoKKFtlqLVVBd
1o4t5PD14ccUHuamJy3S96fxB84kE+dMlpJ4EM8xWS2Um9FB7BXt/vXbrQhdIe7V418biggVEuns
P976w89XgsLq+szxMkfWi0Bt/2xldDOCcxO7xXVIR92f0SqyqqQ/gmALuHGXbn733tfRuhEZoRr0
1/QEzECiwWIppp5ATpVLhAueae+nyPEUD1Wnbesk4S6UxUsKowARh10yJOsKr1cBnnHXt1TnRpjz
ABqeySgKfnUa20yB8L9XpbP226lZr6+iYO/yeAc/2/yU+Ft2wSmC3gA43A3Xz0KsWpgkv/5+9HSm
74d+4VijGAcEoDs9TJgGTGvaOWgH7AgbO56liJVZP1pRTrI490qXSd6fNteTZK1Mu/WLThtzlyPr
kO6gMK6fctN4HY/TwxcgkBnrXwNnR4aOvl/46/TQBJTF9ekJTWAiXifqlNxYKbJ1rE+rCBdCn++u
xnK9nujXQ2U8Lc7SbcDRUXBen6mBgcXhkBFMFdeRED2nPEffekoF6KczfH3m5xVmcXEHAaW0nFlA
NJ0Q7b2aMqgLFelu5HCp0/GYJmtkDqc1QsARiZ8p9xFwcJNgTK8DDzPLJzuv7LYCQI4AocF02k7L
B+pnekGJDbG4AuMGzF6oCxFMDQDtGumgvILS6MTZf+5bw1i+AFweiApOs6JSOYUViWIrOa4OOiJ4
hAJI1qYwRtvxAChz7QWOgeDwPVpVR6gzUw2enygESDCviNmJ5qsjdERY3JaGbBVIe9R/rxa7Tr6r
uGWh2mjIFvn50IwyxhdgZBK/YRMp+hdQaBXz5lQGawubVIbdmbR7nDs5FigimLV+Fi3gh3BIC/AK
Bs5PhYyrsVdErfVQiAT4MIRaamRnSGtPpDsOqGLyeN9T68pW5bhuGkWTkxBBdF8b9L+Kk2gPR4xM
PrSUNZUmccd+e1EZIXfdufzbqbcvAWz2e2eibIWDfdvr/pvX+7VojvbELrmhF75eqIIjwSetuuRW
2jH6WZcZgUe0S0/Ejo/Velew7dz21TdZgF4MTGn+ieOfPt1c9KhJ7ClHAlZAZQiWvtmCGInWjMuN
Bc+sUePifeBUDLZgXxJtNYiLrdvlLCdWufAA6bx6YdE7+cXCabY+KmIe8quGrOOeBTX6TvdxRGUG
+bu0BrHQLcpQ+TuVfchIVlgRfG3qFwC4MeHwqDbNFhdd/eqorpFq8ucUP9a760KUtD7oM1vWLY7H
Y5Nd0YxfaRmw/dYTqbULi76HBQ+DT6muVs6tnWYOl/ecgNdt0mp1GUG0LGhRkfC0J+zNyfvFdsC0
2pvT4E+hDS5DA1NN/xprbMapaVQCa4kAmBpfnVApZySXYljrU3G6JGq7OJUcsEHT9hy5OzcBPjRs
ohgR/AgecWmQW82HjrLbZNx1H4yinF0gEqP0vhdWUrfExxPS12ii+rkFaHvoiauejKFHBRIZPA/c
ImnCPLs7JUpNZinsPkZZJsFWm6btkGYA5R4R+bBwmQg/03g9zEyQU3Wg8VGyeB8oSxZvROsTKntd
MCRs1QS6jDcOtzGyDU6F4c9w3leeyebLCj2jtLkjovEhTztBOtZUjDohw4ssX+I+fYh9Zz2Tl0VM
MjuO1RTIA+pa7oqxrqsp88+7wVGma7atQJ+sPBOpa7nqoDIaE+EeJFYZINnVGgOO5BtuJ+76f4os
P8G1OPbiCNPTjL0YyAC6OvKnEgK4qRQ970PHz7P8i2ZR4WJnNCoY1tFfZeOHS0hFFit4E394KkTh
gOpxpNFJwFeyC2saLQeY/mVQ9dcTivVl+r640NPc9xVVFQDAEhAj1gTR0/2i2X9mbbMn9GDv0Wxq
h21nQd8CEltMYCspThDKIHLOnhFkEvGBXTvb6YwqG/OsCiCr5Y5C4e9mGScrnL97jRzzECp+hdUv
wG07alv7Wz2MHmqZEFpQBfN6NBuWOg1ZoVlb5M62RtzE/oGEpYnlOUAm21a3NvUj7tIvcDQF3734
ec+E6TXB1DkeOpUh2ge5nrNnQusZYQ52Y5W2ZxlN/+DSLgw9NqDTcBqRNqiqSddIUBf9iEG8VoXn
qfNsidysPEcSXc7etiLMDMUtmg/LMF7QZyqGlM5jiv7Dfu4jcHyHJvX5uqMwikb0dsRpyHd8mC6+
a+W3SQcSFRZIl7ULagjW4oRNs58BzpH9Zh21Tu+80/TmyMkTT5qzIROogG4zFOzil1b5SOg869QW
8iXxRid3jwD/kpFbUQHJ4DV9vBA3YCvgga4nazLRW9k4JJ9fiwBy/LyVYSlpa/ho0QuWMS7bVcW5
3ihJhSWcusDD6xZzBzu/JQSt+QR8rAadfeT9C9x+cQmhR7yppzopoG4Aw0Igsqupxr0nHqyQBM+W
sjE15L+AKuw+GjhYKKj52uWVIOmjR/nQFRUT4TjiHNPgjexauHVcN1Mnk+hisuSUL3jmEJHnV7nI
FWKZeYQFQgPHg6MlOrRTQRSLnFKkxHQFVGry02SDTqFO471cxMInUtxUJ3k7QXKzDE47uQIJrkIM
fuG9Ogw/4QLwNoQVaN6otTq4+OtC9o2ggEw9PQ4Q/hUKrayDN6QWcWnsL2uc2/w3Zee1HbeSpelX
mdX3qIYLBLBWd12koxNFUZShdIMl6UjwNmACePr5IpOnS0z1kFN90SodkQkkELFjm9/MgVqwqqER
y0LKAT9Gn/1VNBIi9Fp4cKARrliYXeq2G8lAOiubrQdmLwXvUVfIgRsBgxnJtA1e105m31UkMTR2
8YuaBu6kLnD9GhgeOcbIsbZlMsqLhfcnJpBnUziOKB0kasqi8Mds22IFY+HHwVp211VMazhBR9md
4gFV7FDQmun3Y5YzbLzMJ8uBGVMiAqXfa7qoBeK2UwBMNe4rN/wqRpjj/s3c0W6rPvWpE+n3bTYy
ueKOgx7yyCatsxg9idkDGZF5WyVwTlKfKoOf+9IRenX+rZuYy5GihkjYivtuxLjCZ7giCzYoWAgT
iiQVPi2OxtYN/1FFTYeCZ9KOSeA+tK5XTdk+gHYewmm02sqqriqWihyN2BpezDUaH0wH7Wtl9Roq
BypBDjSOSdoctMwsu2iKLqtlctxqH7rZipouOvowK3A2KKISGluImlx+DS0s62uIV0SmGpnPuUIH
wQoa23ZhYFF5TXSOnXqQB3h3SiF+Fa7hAh2vbv0RVhD2jaWzQba0XZw9tVnlRTvMaBrb2o2trOG9
4vw38Osx3R4/fZ/0So3JQbkr88W3M3HQQ9IKuYfYvQoSHFPr3RDbpuacMtHybwP6h3DAwgJM6EYK
NZcWnIs1HAOoXiN53w603OBh9NX3ZH7byKHV8LXFRI5f7rLZLGF0IkyWkJUSjcJ9m9EJtSiEqZL2
QGEGfjCX6HqiyYCEBNm8TaGBCWfam/+mGtf8ODaLHn9ESD3UH31MQWYsKVGJcAhPaVzZNwVH24BO
bY7WCBXsymGOhFfcrfxWBxqWz1Ujsf2rmW1xN7CSTJFJNGu4Abd0mXlgCqySGvp40jr4ZHrjYB4B
ogzYMl5VYVvzeBChM/+2ItVrPXSM4vgJINF2ZV2SqgfB17hCirk7ROhacWl9eox1OBW6ubT9mS99
+uojCiw8DnAhg/L3hAgqtw2WIoibQoCxojrdBYB1LcxS+4qUZUsJmTF1YJxdoiM4pqY6+rv+FA37
Ow05eWpYcKVjHtXIDBN2UBqaLxgd7+1/vm2X8oNPjxsDFvPeCRGmM5F1euVGkkGW/McOw1CiT9fC
hIOyS13F32oXYY2HiFYFHwySG4uRngBgPTCvl+VbmIgen1A6Hkdl4zGhRUUriIscrlEM9AOy4dT2
5vmGAFOGC63WwGPwg/92xJsDP8FvP+2BuigZXKFkjikjzzlYQwzZFr9z7Q+YgyTJekmqYIqrwe3H
PtqCQG4chGPqwbzc8rSs8K5ZgsyoaWgGSHIqze09vRHLsVz+tgQpSyNvO/MIgPuahnSl3dVSOO9Q
vXjbRmhovvTtMr3C6svmLk63zIQs8XkCh5PSxBMu72SzeCIr8Do5tTAx3W1i+yqBncP0qw8E4NY3
jg56D9+3FbctXhQG4cEXPSaeTYYE6YhWAcYzE9+qwAsXCzAbfZu+uc8HDhl9COcuhUDUOQiIXS1e
WU13fq/TBL4T2k1TuusXYIUa6mjtUtBbCXUAnH/Te0DQKuM4aGYX+u7lUz9DNgVCRIlqG+N6nvUu
I/3UVtOtPY8Fk50G/yyUY4dk7od6O9HFmq5nIBgIEw6MGonIcz3P+sAkc/K+uihi5vWGjneAzGEA
imx9UFXp10hy5IBjwL83q4AcCl19vJqO3XB02jrq6Sp1TC1u6aGvfiwtHk9vYqtSMx01e0Q8Cunt
DO+/na3AssM890wbopuV6RmF3djyZd3GMTud5UWTg7bCTI11atGU02zaFQSfkv/GQ8kDpMSqUvs/
6B/ij3uXr8QJdDTH2BEwsa1gkXer14bD585r0gAIBO5vnb5bc/JjyKWoePTv4XgHVbcfVDCjx+hS
rA0A+07dqCFlxO88qkb00EBad6JGheLl2ispjVvoBOuBFbseegjNCiYOWm2+RsNVN0WmT1aH0lAw
0uOD6n3KxXAL0QPQwIH0sUzDbdJ3WvxEysqzPo6t5aLr4ZLMxsl+XWr6iLeTiLpgQNG+n/S8j5sq
KZBjVHagHmcUvEKyEosc/DMWSomnaE1oge5d4QOJupdTRIoEA92h4XqFSofTIrfBHPN+ZAAygG4K
feTk//6yDAq6dNwtbtmHwaHHZhn/kRaGko02rO2bRold2WZXhlDqxxDlSGaXjEUGMbfpPcRsPDkO
cY2r41e0yGb3K4WHGKL7Hk5fex+1CNLQwakanu1T0EnBt7FPFRxA/illLMGnm1jJk+zTwfSvxgbT
2u8lwks0BSZEoPnBGWHt0tvRL4HNzcQErA8tPtdtEn3RIQvJvkPgj1YG6rHHzlvteaZbNbumZ/jU
VKsshwRnOzPZN3IkWTDizZqx9W/nNJqL/E3PF0Ohy859D81LMmM3cHdNWnlgAU/dvqHVLNK4CgIW
fbLUNE/pIlf4NCjYue2nknnKTHFdjLELS3TtcKjauEdwwanDxoiXVbQHXtat43blpNRA+rSrgv6p
TzgWLXkRFMhk9e5pSiNzcxOjKR3DHkc/ANeCMh9NrINcYh5NTpeO1plDHsN+FAtCZ3K/+lWXoPic
tuNiI77m+Ka/Szi3LEorW3coUlbK/LpUnZkzke2b9iOgHdMHrYPRrHB9epie37eDvFO+MyjrbYi0
GEscTSCH38stmxgV1YHZCgAOTbdvxCjLvFVXJnzICDh2VRcoXnZVsE81cN10r2QdoLtuSRyq7q0c
3alrOMy6ehvFom1Q9M6XnJoAFM0wtjul5nn56g+jg+Y1ZDaUnlrYZOvXuQWuB4ZGQ7qWV8GkCx1s
JcARlyL42OVNioLEeRsrv0iKTTq0AWRO9MTTotgxYTBf9rRZuySXNOrHusN8YsvZUuv7p9a8zm0T
39E+8MqHwWMOjdYAzbjv6akRXGWOafPGabryYKiXwowMpK+onBGJn8MFnvGylnPwUDspLpc3p677
MtYh7cnV9zC//gs2X2kOkUov7foAlDgL60cxk3JK9nM3Lj+lVUw+lZGAfEKKPhTwK+6CDJNLhu1i
BltHT7Ux78abkPiA/qQDJDH39eC5fAhGq7EQe2Rvmw7ajx9VWb6L3cUhb8utJVEESfL9K2tgzHFH
EtFkycfBA3DQ7T2gLwiLgkSzWEeeUJLlj0ue5Jr20JFUvC91X+n2i5Pmo1kdp7VZHFtST13lupKm
41TLxjWTjWOP+amZfQyXbuOTlbTdxO4/vbzMQ/Oe+ctx05Wnp9w4QL6QnVAxcggMgZLF/HGKNBGy
Zrw8l4kbgjrN6HFUwWwv4N7smlNHPVAeSj9L5WQyulufwgOuUnxkOyyaP7ARCLg/G+in6UiHrlj9
A8exQiofzhjb35/tNkIFG4WgLHsz1OXUp4eUNMmrd2MeV158DQsnmNqd3a5VYW/BLZeolFiJHgfE
kQAIVl/cfqFde0i6Vnf1beNJAMjfBr/DR3VPZjBCVlG+T6Z2W/kZSq2kvSgYDl8VyD6mhHNUiEns
fK83xy98NIxX0AcqJM4TIzYh7njZN4Pmb0kJdJP2QlmF1ZdSdR29y5mR10iPrfFFfE+lIxDlpSnh
R++RLnY8vRUloOEviGO47nckSsZwvAsHfHHM0basw6fC82aJqE+a9/C2Y4BPDQx1bGIPTdSZA4O+
EiMEEGhAUMljTaRpTwMX7IbNIsLHAP3PU5cbeSQTbqaEqouAJqU5DZ6GwHTSST4uB9Seps+0/P2V
8Wpl1zFCFhHW6f1OrcpkgEE+0zSh95548i/y2GSGHk8FBM28yGDdxVdNVHlJvFl7aCAJzmHCCoq3
VFWtFR5mB9aKPtiuSju9Z+Lsam/L2ChDDlb4o8jrG9zFS0W+kLbIcIF8zPLyS+kT3vQeFefBXbZj
LGbEWTHKpTFo+xaDC/RUUv5/KcwTYqRf4DMWCstlgOkErMwPumj67KuuerrDWTJ1iO9AQ/UyOiGa
lgJCbHFp0sqk1cpvdyteE3wEEyXl6u+eEDVBmG4KF9S1MNG3ysSxqZ7UY/xJh8pp+m2u6bSTmp6m
XDAUTG0304rR977fm+BVolixfkLnC/CDdhbZfpj6wFfLmwRx7Lq/1ePiFPdWIPHE3qKmUONmQxKv
apQPkz6233a+XSv7zTjh1Aj3rYtW4cK+J07XjCfKkj6VPSAXUXEuAOlW+47TbESksGzjukQcqy56
65AvdYcLsgOsJ9WbvAUoi5EHFmnOZ8tSMPgfosZXyAvCZamcRw7oKXxPL4XRDRYkkW6AHS89vQ2s
F5cWaNqSA7X4K2tLZhxG3kKoYr9mqNs8Ol4y8EF1Y5J/E9zNx4IE84bqUAcMr+XFNHOr6lCjaIPF
lQ2DeQRoNIJOHbboII/plyFkYlnsXGYJaXkJ8wvG8rZZEP719zhs806riVCA8w8mXQSqomlxl91z
4XCYOf56p/7ZIFsZBpc+R/Vq7/VaJ+l8Pc31MaCXlTl6+qky7xTd1GMEdal5QRe0GS8rCLGfZ7RR
IyXPu1gHTbvIHSddfhRdZCfLu9Pw6mk7JfNohm9Wz2zbviBN5BTYNAV1/XC9DKCaWCWxZZrtWtcZ
AIQkQvsNT4/W89xhL0do70iWhHNdzQfZjuxlxKRhMsprR9FzW+ig4SMCQsids1Vegi0m8/+APGqe
9Q+lnS7hfLlWuT1YmESQmpvmVjN5bb0n57Y8dT1lmjcbO+OMKrgNwyD+HrQxTuwHYaM2NWws5KDi
7xpkSfvBSRPcI0Jy6sbh5ZXmuxUplDmKYpyf9H1L/47Hf5oV6h4JC4vuTNILZbRPvQpbldPMc0p7
M9QFFz0yEnwao5/GAarvzMH+9OhEPZmS4+m0D+fV5AtPCRAb0Ixtn86omt4brwZ2pLkfgTkGI0eb
0TY1D0g/fd/Dl+KagC0CpIJwJA0U2kZmgkzn5YReeJoAiwSkc/IGnjQKKKyspWrcg5VXiJtuDZrA
v8IiVbrYMWlyeqSKs1ijihrVtmW9gswyGgm/MbqCSNhkkkwcHQnbxhPOGfhMqghg8poJhDQlyGDM
9wj2JViZ0Aye5toHBzysQyH8g2wYztp7msYTeOPZl8zi6IwYDC/t44WhVUwEhcj7N66F0S7TQehN
5o8jX1WklPIlB5JjpmBhJhgQ4wlkAlgippmB6Il2eBoHLpXFUI9SD5qBn1XH2V0zA+eFas4cCdzE
2O19iAf+z5g2GX4SiwM4EtC8eaeDnEnoe3RRcptSvMkQIcsWIOyXbe55jo3jH1SDDC3ISWWo5dju
sLavAO6eQ/t4uuAmqXYCNwwAFspzLq0sfDl0tCT3nZrd5mCvGd0OiPWTovB6GWP3v13KD23bcEeA
9wVnXskV6B5Qbm649zrZUHcVethUblF+evkyz7lzp2/0+2XOIJr/ugyDoySQIJR8E9OYbRYRcmRp
a6SrGNIMAQ5BqAtYIPd8XCA32aQG5+blm3GeowrN3fBowwgAp2e4oOdMPmdkFMK8YiYtZt98XKrO
rCEyP8qYWddmAByHsmPuihtKcctohVHgaa00U9Pzs0jemD+eBprz2BpU0Mt3+Rx1CaGZxrJraJoR
6QmA2jO6oS8RdvEkDAURV0bWIKVVpPahh44B4qRegaoFzG6kI16+7HHr/oubbK6LZEkoIdojGeId
ZUt+pzmCF1+DRYztwQVpSyBTEUytX22hOMjKmdYdyXiCavjj2hvDZo5ds+V9oitImeOA++UbMkvj
2f1I13ExsQ39ULgOgNDnOFe/FaNB98b7FtA9VDN6Wkh0TK2oim8l3erlZvXs2qhRHKVACsmI9P3L
t/DHgglhVGENhlYLxj3oEJwt3w5iQQDOxsB6fTPBHiupxVd48Gvd7bphZp4fEqG66nAKH7JdBcSB
U0UC6mJ+p5Q22iWKEoJp/Wms/vJNPgdd89IMudY8KS7LohZnIRn1DyB3aIJtbQ8eWk6j4Ei5r1ip
DVw3PO0YdL18yfMlyiV9dBKhXjq8H/7H81cD2axPOxVGWyucafN8QIOhri7LzlFNe5PYwWyidZcz
bn/5umdrlH1L98qL0O6BiuvTrjq7MNiIJdMaM50+avh02l9AN6osyfTHk9bC6QxI2no0u1TbLFc6
pzl8nNTD0PyVrXomRGDuh+SItngojaKPf06rpi9TpEgVVzvmhgZhf8LKmB4h/ZQR5xFOuROAJ6TH
jPSHPRvUxJKMhW/vSNZhsR34VStCd0qofMZ4iiYajV8oCWw+scx8Qp4qqDgvP0rXLIt/bS9uXYIg
DwRKFXBnkYU9f5Rtbw20DHiUSowIaWCxww63R0Q/b7H6q6rP87qCQd9iJWH4QK2AUoOCc6WPYJHc
BWckW1HCu6u1NLAd6acglSDzGBSMbHwTTrMjeMfBFc6c9y6UeIQFSWHA8h4P5Ze/1B/vw+GF+L4T
BGT00hbnhPOlXmWfHk3EXPsE0AFuczv2HfyigkAOKiY1RApcH6DIwmRTadUzmbbKMGPS6OfgU2bG
VMXtSSrDTY7oSRhuZgQVuozM+q1vF1DqXr5z7/kuJsbAfcFkG9kFn3hHz+j5lnJXej+AHxBmtwsz
4FCFBaqp8ymFPoaacdJ3CC8hkhExcqq7Phj59pu+SSixRwlM6KfKkR74ztxG+MCJi25pbpDwFNNb
mzGkflMiCVTAKFrGhAYjXVZc3zYYBxvPYEBfwr5/emOVG3MA5g7jL+rdxvXRgQ4jNKIDACfYM30p
WjDuv4TlVCLeFl3ZWej715kJjylA1uKWfmaY/lCOh8/Y3mPMFzwuEk7Y55cf2ZnSgnlkwA1DIgIi
fgzbjM7W7wcWuOYKXlg7o3JLDycFfX5MCQtaj2yuU8IJxiNvBCCAosy/M5YlG4w8+l3ZRdJPyF3j
I9Sv+StZ8tmxwZ2Ro9GnICt0OcuD8CwkO17t+QRBZIePLMC0obiiFnAKyLJ1CMGONDL2lgydzF7C
FoVA6Dv5u25mUvIRhIEe1a5MiqS+duLEQVU/BT5ATH35AZoU7/cIwJmKdArcC0QhBFSPs+dHiRXT
9lBii+HUoB5pNQyoj0LBVB4s02Zy2m8Rk+IUzl49+91rsgF/vj/OdIpb14XiIcMwPFvyDB9d3kCW
7JgBDgRPV8ZGN2BFEX/IHhYiGEI5R+JhYHBYVKWxFxMv8zE1WEhUZoGoVW5lwtLLT+aPW/NoJNpY
HEWSrkAELOn50urRi/HSIvN3a51zwtDrBRoHl6wkgER2Q7z0QGVwL4uwY/txEcCaqkM6lwaZB/9Z
YVmJOVX+1yv3dR60US5BY4EQh+My5dAfUWJoGuhVo76GX7IyhUZpGk4rMBYDmMF9y0eOYL0RjfbL
t3RWQpXcohhhJmzhabzt0HNkUvDybT1PB8gYUVQJPCZDiN5BiT7nYbHbQ5xygeAtAdiLL2Xko62z
eQJzZg5r4LoJoIO/lim7ZyvYhYZlIoCQgUcq8keKOIeggEumnnSjbEDlKxZ0ZnJBrwZ4S0fDRDEy
HObByWHOVvEABqJmyqo2BXRpjDjKiQHsBjglPk9YBSk3QnjeU2YmAreHhnQ5Kj3+rOcJLOOKXGlw
UVRIDQCM6onCfGnVPLowGMUP/HiATQ7AoKc3w2JPi7fxEQUOmCNETN/3dF4Ijf/ec3dsj/EgZx3p
h81eOluliJVEXBUjyiNXHtV+FulT9vW0R0CQE31fvup5dHNp8rhEXon0EqywP546I+t5beguIaiU
aaJ+l4zkX8iu0wHbohhmIhWnk8nAFJMp4NeZY5IjK2EWt971BaReZxP2tc0PplbFCQehPaVX8PKN
nikjUD4QgIUfRJTUJl+UZ2EYSxrtqGiCMHYaNeZt3qgv8NZqlseM1it4ItfFDmDZ5HEJjX6J1FD/
8qG+o6UZ25I1FWahxppkiANmONus64LsR+vEBt++2n3LBwWcAaHHTIYyJLyxFngdBkkj3JxmdSlF
t+5sDargjl61wdSjRGAyraZxDHeAma5b3cDjhMCIQIAl5bbv02X82SI0ERY7wflbx6/Et/N944Ai
pMMgXEnZ8CdPE3esJKVtD4QUzJL/OZ1zC7XqDvZStYO5ZV7qCG1s/KEWNLXFK+fOWarDee1FAed1
xCvhoDw/d+CzDIwJZiTnM0h6IfyvY8Ey4mxiCqlj/+bllXAeoOAPEh58AAymciA9fB7OaeKgX7AU
zL7LxPTXMNs1yWmToTXNRPAEIHc1he7L1/XMEfrbEYtiEFrNboBChy8imL9nKxDNljHm+GX+kXgO
dq8AeYHnncZffkGOdQ/wk3hirSvRZnTsmbVjlZ7iD1IWRg4XPSNrQhDoGQMu7FHAFru0dXBqoPmF
3YJ72WOph1l1Uw2Al/Z6Jinfn8pR9CTW+J0E5a7pmC0VKKBw0Yn9HvB2nc67GVwODVKwvEP30BQ2
CmPGDj7AesDVXdJjM1JZoaPezfZEKDk0w5K75fXLD8lEqefP6KiVZVPqSxNRzl5OJ0qPVCzEw3TJ
IwSzLLKVxxMI5uULna96Ahe1Y8TUFLsEhNPO8p24m/zFjklnTkz71QVS9B7oPa/9lCymuEoRkqhl
CO4vX/s8o3D5P9qXlIkMxqUvz0/ucfaWTqJMxxy1MBvem8xIgCEQb/90slCLwFvG+ZLNHx/Xw2mo
Fgubn/Hq3kyRXr6rPx49/UYkwQISMEPYPm+xVGM9oEkAqBQhliQGmeGmDJr2AQQr8IwvX+u8dkcN
NyTrJUsQJjcGRfp8Ew5Dm7fCyQZcpUxgRWu0a+5aVNv1fT2Rgt4Gx6mw6ymgHIkMTJCuo5Uzd6Df
Ur3WCzyPCUQDlwZ2CAOB9OWPKNSECbA0x0OVRzK1eBuyi2c0yEOTOhSY5QEyxYMWCggssaq02zce
KCEODARvWDCL7UHd3UqUVKABEGaxCWxbBnP5Beg9A32Y3USAMSyOX+3ffZQ0h0N6dSSCUnjo/D5/
lG3WZ4MzY/myuqy3C2bRc6aRtjNgpCiNumJvr4X5BnFCsXyBDVAnfjF+aitvF2mjuPtv3xB5KYes
6SW4GPGcbS1AqvCwNNIQvRUR5yoH/PFV12sDsViDYOUERV+us2imFyTcPfPPpOb+KC9WAmKFlAmP
/eWbet4/lBD4SFDojNHrRbuNycXzh1Rk9oz2YNxtFxqtbJ3UAGG+jz51MDMbFFZMJF406ytJK3Ye
PFODgX35Jv5YZaaJSSXIpjcHz3kKAm0jrFF9rLYn+JwMeq5Uadqw3d/IzdFQQh9evuwxnPweVGlF
hTRnIAhwfRbBWeNSNVLL2fER6dFIA/WQBhINb80GHJx89lKk4K5BdDOl947AizFlVlfvvDxnudSZ
AP+SoiAN+gg1TL7iPgwsG9K3Pxu+UzvZ6/gzSlLwEDCJDR5kRFuxuXuiymUB6/C0GsccYA8mvQjQ
8EefQ9WT0Lzgzevb005/+Ys/nzfw0o3sItHdlg5KWeR/z186OkoiyyOn3ZapEVuh1jfn/RMKzSrh
lv6MZgJitjG+dQo+fEKTD5rmkQJ5vJf/RPA8+QmBp1wSxN7/+V/8/UfTIvSTpMPZX/95m/3oG9X8
Gv7L/Nr//Ng/n/+V33r61N234duzvzCKyIblfvzZL+9/qrEcjtfj+uYn/3//8f/8PH7Kh6X9+d//
8aMhrJtPS/Do+V3gPGDY95+/f/zTr739VvFru594rffF+S+c5NAd8Q+a5NQbFCN0oCmb/5ZDD/9B
jwElByPTR6ANQlZi3fRD+t//IeQ/pGCYELkmD6VRQtRQzXj8J/8ffBziE+bAoPfBHPLvG3v23P/1
Hv7fErV0yEOEOOkz0LVmuPLHWK2pCwvk2Tpv56aHUtxF2S4eWox7s665/O2ZPF3690s9X3/HS9E2
8E2x4bACzwNhkdHDgOWB/6tnwCA9ticIkBdvtJxwSreT9mJGuvFj3vbhBcTC9BUBluOJ/a99f7q+
BGFHTwUteZ768/U/zikCkck6bDMwb+k7B4QzqgYUMQfUuWtg2lk1oRGJDW6+peToMPJJE+dBws34
keQyfkcx00skwgAobfICFMEGciAY8riwKueA5UNVX0gnn391cycpq8EFpVuE0rJdb+F3us2nBjhG
2nf1L42rPLHdzSVO7WCgP7B+QiKS38XfE7lMn6dJuB/Bode30YSryX7GQuLjy++DHJJv/McTgUri
Mb7hjQSmGvlNvRMgCGYoSz5sZ8TwGHTavvsNixgcQXGHqiocpwL/M/ZgzrdSBa63Q7Q/I19vWgrc
YPW6v9ZqxowRtURxsKgfgp3Kkpb2pm4l8mRtFUN2zUN8K5JE5BclTi8/wHQK5yIRxfAhHgyHOM3L
Euo/3YGDBalVX4ZD2zzqMcTkD6rp8l50WAjB0k9RlNeBlZe7KOwHbEoW/UEVUgFx5VvMb1FnSN9O
Ghm1axBBqbhL4zEvDrjy4kJmd+AT+EIaGHAVtTgWaXSgelDpEa49fe+n/S4FDy+3UVEP3+zSxsoP
AK/TXKnRlcHtGjbSAnHphV9jRhkIaZIbtft06p31kHGcY/CDfQw2TgjJPwS4vSbv4FxpQHhdmH6T
PXkvNF+IWxez1NhPog6iMNxT9drtiwGRqU2rhEJ2Zc0weEnxsSh2uUDfFXq+GfvTyAbLjGJKhBDD
Mmm72w1gLLw3k4VM1Y2KEQQDHR2U7zljMnsvtVU7OxcD2nHnh2UP5sSBzvCDL4y/L5y/wN6SjSfZ
fcFgd76NEyuKD6iAtZhi55NTHkpWBfQ9u3bLq9jzSjyNJ0ae+6HFr5c2eL4WBonqQvmkveeBv3X6
O9eoMO88Tr5oOwtVBzT7JhV/H1c/zQ4wZOB18ZIwac2tLuh264yl307ip7AYhmeIa3qR9+3eH8v5
YBWA+A+YKtjTKyn3/xaM6A8B1vACm1aIAXP8tvRVDiRlssdhmzQyuoCDibpgoLq7wnFxlx/nQe9X
pO0OGC6AnaNU/fXy5nue/ByDERI5DJeAspBum0Ph9+sPgDOyMsQNtc2TGjPixr9x1Zhdu37lXDRO
lL95+XrO887C6YKk9Ogc03ShxDDz/9++MD63TtM6/gi8bTamikDpAUr3N1nfhN/GTveXMXjs3SA0
qjPdZF+VXet9R/qvWfB6cgKsymP8UoEi3XhWnshXkkGHA+0sFiHRSc8MFI1RaT9vB7gVngRdVw7b
zopJMKIFezoPF6bZLnBsTnTmbHPgEZcAhGS0QbTUQa/Zh9iIZsWFGi37ldPKnAbPYyNntU1TRESc
2559liXWQPiAAmCFBEQLeOeUzwnt0AVH7FdezJ9BWJAf0KGkX8h4S5wFYUR2xUyny0b+bJ7e4V6h
8j3hDIZN5Sv5E50ayBg6F4G9sfu0ZwiwZBzVUJabcgMaLF92BTrCj51YPecwBn1n76TllxeVpeJq
NzaVUK/c85+LF1imQYmAAPBobJ+dpKEAEQ7Yi1ue1va74zXqAtPyCk/cOn0ANutfvPKMTGr6r5fB
QBYhfYZYdIyAYLBnznarJVFxS3Cm2E5W6X/qYpTaN1kPaZWe6urtgm6u04sKGM1djk74p3nuPcC8
nbIOL9/I80VB3kLmQubshCQyiIGc79p0Fa0Dna7b+qE135dh6IJ+LJYPL1/lWKP+/nXNZZjSAq1A
wE2Soz3fq848tz4E224LuwjDbHRDo4cKlsD7bCyXH6PfMt5HnuQjZlLTmxgInLvVdm2wWSjbItTo
hI1z2ejuG16JOM6/fHfPI6d5Br7pFHkUs2FIJnUWSNowdxXAZSiLmMBcdSK0KFqc9AIz6Y/M7vM9
RvUOLitFemMvk3r496/OLPjYmaHP7psw8lsYg9GlEuhDWH+ug5PshxLzWbS84HTBe1K7VTfWbTG5
8A6d1gb2J9f5Fbn45/v19P3pWCHcQctGisA8n9/uIJR2SpLHGgDRi5/x0MLYRnOw0++aFj+yOC+z
S3fB2PDlL34WIM11gdkEJP6CKElv4+zE8LomcPsW1QJkOJpsHzP3/VgmHanRxLj3llxN7i3VYLyH
149AzjeFx5bB38M1W5RrewhsGHe7l+/qeSQ43pTk9OIgRfgaWNZZTckasVG8QzJyZUQKSCChU2vr
EY9qf70BOhp+fvl6ZuU/3xkEAkEz9JjDe+c5vAefc7XgdKGpBTsY2xmxp1VcgtsNh4cKitYeFgz2
2E0UvPL8/9z65soeVZKpHlx5FoJWp2RmWDD97WCT4zsRF/sYPe9XIuvZMX18oLR5gQVSL0r5B4h0
pj9biq6ftmWbVpdJmcW3Xu8hkzM69QfEeXtz1n2H5yYPfmUM8zKZfIyGxL71Fye6VlVTXOW9X38T
kwhf2Xv+mab88e4cWrUEALoFEYP852t/ZLqrFhjBW3Q/3iWdF95nllYtpPoSKuvIgwHMMBi0Nbau
41sxVnuIdzuRWzgUF7rYBnle3IAWRC88oUS0N57Xc7x5iDd0G6ccgh+V2wzZVqU+xj4tsmRylxZO
+ghbP8r3pSJ9buO2vGDhr+/8JPqcA0N5IzkyYgPjTz2qmExyjKJntyHtHX+JNEofkXvDRLke0mzd
26JVCDYqRmyHWrfLDyuNu3SPK6t7NWMLBV+yGia9oxmNhhs8AkJauLRffDAId1brhNWmgg2Jy1XN
xW/oYq7VluH0JHeQW7M718KRZ6Nax72ymzZSV+TMbYPWjot/dQhE5GFuohnWM0Jmzqb3Y2OHuGCD
urGRtq1J3CsP3+YMVtn1sujhgMOTU+5In8Nf4OMRWtHzEH2kXxNBGaVw06hjGVtrMXT9TzdOZbX1
RCVW/Jis7LpGJAgLLKted+U0Dh+gRTaP8BnUz5C247rVAoz8Tqg+/5migxFfsTZRffKQGEK+C9Dv
d9K2DHgnGdEH208qfQjWqOwv2fgzHuo24n8HdNRj6AmNs9zVY+n8hK+tv4dM8d5SHE+YADhD9GlS
dUEJkCn/drScmrK4cdMM4/amQddPI1SwrYzsyyYeqqLYutrG3hkBgBrh/4QYtoHWxp3RourCt4Bm
skeA7RGeoEys0XoC1YS3LuzibqfdNLpYA1lDOG/baKedGs9CuLDeVd2XcmWOMZZ8HnXcXwsevp98
pPTtzTSL+Ep3wMs21owK5LZolwnlEMYAvL9S5Z+Mbsa3fEJoZ+vltv3FJS/9izJi6XajU62/Avwp
H/H/HepdYWsHQ+5ywXc1tWrvQ28V3ZdmnO37BouZewvVtHJnLx6G502OhklR88y3Lgo0mt7Bqt8O
gD/U1mq9RV7xveQPB8JvtIkqWbDHGt+7FtC74wtqFmNE2XgjWk+tSKabxJ8oDy1Gx+6FQpgyOUxU
QmpXpUUQ78CyYDS5iKyh8Cy0vsrDtEUzcrE8vgZuz9k1JhF9gTJxARW0RgUMf7A4pSxlztJ9Q/YB
UpWQscEXOZnLgmwb29lOULZ++bD1vkHTb1F91StkKkQYw2lf2SNukMlEC4onOaITUqhkRB4bNk2J
F3ZhXU3YtWJMkZZLvhk457/Hlr9q2J9d0F7zzVv9Fs5nguohZAl3MzI8pBuDRAZq1bETo760IhI1
bDgPcnXht6pSGzLv1t4WYJXVbsT0rr5AkBKaZIEhuYcFQROxsAHbPFKwY1QQZrH3tmCx6k1vg7u+
dFHuQqtlyAPU91Y7dnc+vucforFC+0YmRfS24R2FO+poG6sFNnfLG8wGVEqaQu2SoMbBGzPZkA+s
EvcxQfo623QiajtqqTz4NCuk6nYBwi+G8h7njxglNMtGWtBJrwpAOF/bZrDiXR41zg8dDO29NXXY
KI/WItEIz6yId77E9U3P3Lra036R7zH7zkrwpzVbqRy86ItreeGvIYrix0rU64emKkfzXFEL2fZe
pD7Af8dM3V3bsN47GsvzjcgSThglMRF1REK6NXhIfUDuEN67xMnW6sAxKIZLTBfcW9jJbbgPVh7N
XrSl3M7t1NFEaCf/fSRKLXayD9W6IyNFV8otxvmhXTheNuCo1LL3l/z/MncmvXEr2bb+L2/OAvtm
8CZkJrNTL9myPSEkW2ZPBoM9f/39eAp410rpOVHAHVygcKpOVR0zM0lG7Nh7rW/1UCt0S/KALAMp
VKlmCZ7YLhE+31s9GWqz3GFmLR5VdaxmCPEG2dh5Jy3aOAWg4T1UMaZnPZJlFHmWUPZGV5EBitNT
uxF1ZkwhXaB4T1IIT37VZvEvpjUQoSYsUkegCDmpHoXUzGttNjlWeV1J0IYTDYoS4u+j0GoLk1No
3uLKHfWKmYGRPfMnmL9bUknHTYZZ8btbSuY2Bdb8dJNGKdm1sZGKZDO7Zr1RIeBDU0lUPKopmU4P
ownj+jRhhtr0yJirW1cXXRTUjUGrUIW79jBFzfw1q6bBCTjWT89DUU/iOCNJbPZANed8aw3SGkhc
5eAP32Yuiv2kLTb9GNOse59zxPKblVO78SAl0kFq3TH2+yGJU7z6BoTaXqj2oR8nh4JKNnjqfRWq
YB+ObZ0LZFoxI6nbfjT78SpBZ3dXJFFrb2AW2UOAqJJsQCmnBgEs1Igf1bIAscGg7VlOME8L+NpB
k+a8S5u4NIiMqDySb7I6g04Ge1DZGvoyTGs+LX5gdxBRFNZqP3SBSYow64aWtEfeHNsgKMYe7vPa
6omDTu2vjT4rD7Axlu5AnBaiyqllJ0x0HDFBBs+g3ykLYdJjrVyNfSTSvRlhWg1a+ZBGNqyfZoiZ
uTXtdelV7VsJhe9Za8Y7OXDWoqY5CmYi6aXC7uOxiXEbRGoNORL5c95aSf9xbECuT3tRkt+LUUcD
Q9TVIg7GWQrCwy2Z/4S42GNQw8h2m+lMhHwSBygMBORy3Cck7bTBPIOH9ftk7LNgQXv4Q4pCgClr
FLPaINVLq6BV5yxdFTtFf6HS/+T8wQF8/eh0eVFUGWcFMKmZAsKEPQVewzySgXa2I82F1KBeaN0v
1WkezRRCs59ouTzQVFJ/CsucnlJjolsM6wz37N/PAlz1w2mALgSpZZbBqHqtTt//ph1zLK3Kc1DP
HqvycVCJ79hPY228oIyj8+qJ1BMbcDjpV8Q2cRoImcPB1sY0+1qqBqZFBCTDvYfUe/FH4rW09UW2
XSy5NF5vW0NL3hAaJuXGK7oBNUziYleOYK8hdfRg7dNoUZJfY0deyDZKRrPCYYiJm/deFK8NkdTa
calAN8Mbc5R9r3K//AHiGqiGYY4e+1IbaiYvc/wEwD55adVoMjZd3Bu/6dKq34sFgrufew3u0LyK
iJ9TR7OeNgRvdEkAy87L/Wjkidsvo6OlJxun8ZcinXrUPJEhvydMjx5B0ZQWQexYaOlNp9WOpBD8
W0bXOVi+aK4rJ2zs5rKx4t6CkWGjzywIgvudtlmzwuKoBXxUfs3qqjaZVLaRal+hd3R+EBKyvAwg
CYqtxL7GqLD1oDXpZhfT9qW2g5BkONnMOiMp36h96tACkGb6pVpH2yLum+fekxop6ZYjjKDs6MnC
pfOKH7HSxxSCVl1sFd0atJ3rtPlvmzrN3Bf9YIbIPUeWIqAmmKq5tmDGn4soKOy5u/VIXRWwrcfi
ii3MXfF6QrSAHhKycjjGimvqU0sLELrnsPi8pPYudEk+HoxtG/s6ehZ+flQ1Z10CGWtur7YR5GTp
1qE2l2ITZQZ7QWWtyyUZ9H9/Gd63d9dnn14E3dNVsYHW8p9Rzx/LS0mZYwHMY1nWK+vkdUr6XI84
dmGOs+b//VoflzKLIRrXoFupY5E7e+36GktGEdUdTPW22PJNJ/ofCxW4cJQTPe1qq3cF8vEsU2/s
qtMvNOE+/rRI9Jik0nBgPopD7/1br4FlUSOam4FMvPlmgRyxg65obuy+V0PG19mFTvDHhg9pD8QC
oghfzYznOgUxLe6Yt5QXFbqvb+7KdSXRCHYRBcsXT2bAaOh+3P/nv7HLRI4oOxUF+j9ujj/uJ2Mh
hF+D3Qatl4qrwpuU56xVhyNikA5/iAIiIOmjL/kAKx60ufaff2fkAsCtGBjYHkvs+99YqUgUTKOE
y5OCTQu8s7feOA77wbQIw0kQEahzrh7+/p2NTx4snmFMAbwvrkv34/1VsY44BRkEZBoU7fCr4hEA
4jpgLNmMqai6sFM6KOkKI4toV0G0s0jESuaXpNMjg74MUeebReiy2qLniIFKWamFkbbvrz29gmSv
O5JTCTqNsQtzoSnfVaOlLtZF8bTMIt+AP1gR5zmB8bVnXHsW2MYNxgi4UaUjazuwWqT/TOBgkWOq
Nost6rQq3hBZJ6cA5W5kb2Imh/iLIaoxhlOVyR/VdIq2iPgj48Jr+ElHyjEQITJ9xIvH7OD9rwUs
IAGGko8BYQ/RM/t+bmHTrubpwnU+6bkhSkOqQNuXeA/jrOmjcOUO4gDBc2A86bOChvtWara27ev6
PjJHll7KeOy/uhwvfceP7zqS+dWCywjAtfEBvf+OC44pCygN01I90XaeBfkpNjM3EJ47H5XMGy9U
OZ9cz0R3gfSPioJ8+LPfVB1kDSm1BDMVe8sN23iTMnqfotuONx6GBLMY5cLP+/E2MgDE6GYTSM9f
9bOdwulr/nvRMYS3DTJwOhcpAs+z01y4zseXi7YNboBVE+eQR3l2HY3Ax1aarNoOqe93vPNZ2Mcc
+GJNKt/6kg6HRSF+oC85bI1SuWT8+WSDwgTo8P0IKEYscHYnSdVOFnVAfTFMnRv2veHdab1YPV1q
/e3v68gnN9GiJ80AhV2Knu36v/+xdqpYOwqWZb6ps8yPSU82vV8TgbF1Pc48VpK3X//zC7pMVfly
TKlQ57y/YNEpqiJrDflmbmWhy2AEZ7RdPjWOPV819phduJ5+Pg9jt0dRhGh3dVfy/p29knU1E/Wq
8szIkkMVTrPK4JBQlkAOkUbutFbzYEWN/fwk8Ae1fkFey1cFeBTQFqdRs8CGiSrCyBr6m3byEDY4
GUCTwLWm/gEYlpWB6Jnpq8+1J/CLxa12aZ7xyeOI7JtHn5UCafP5Y0+aRavNBo2lmA7wUfZTfgv6
gD5AY6kgv6w4Pk6jYmxb4NeHgkC3S1L7j9s6i5qJ+sVaBwpMV97fNAJPvL6CrBQ4LfRD6ZbGbiKK
9HcX5Tbtg3ha49i6C+vLJy87K6lOfhRaGpAGZ+sLYXhz30qvCyadh3JhcnUk23e5YH757CqrrF5D
XY9lUj17AZA0dJpecBW7dpZ7SYUUIBERl2TCnxy/UJEitwWXxTKtn73SvFcOTZVyDGhf/KCVLE+i
bWiCc9Y4pKJrAqICnDv6vzTMu2YmrDjRb4aqnMNctSPIxgN0nQur3LmUei2EXcSkq8eVGSUF6vvb
OizSa9J86oMuVqJb16zE3p2z+munibkPbHW0t64AsuoLqF7feQgqTip9f+lsul7m/aAKty0R7KvD
ET3Nufu56mIjwR/C0bSHpuYLxqlf2rzUHxsclg7zqlb57uSpG9FxmaY3Vw7efEc0jfaT2llHHpe7
bnxhhPXJEw8EjdE1A0Sdn+jsp2mH1i0do0UCokQvlRnPB6O1DVDX07L1Uk6GI5qHCz/Ex+Jh1Zow
KqJ/x+jMPCvW3UIhHCpO+oDEzewQRzG5tGYOYRzyaOCwF2yXbFCvkmFof/59Uf7k2+LUZVs1KN35
BGeL8mpwlxlxqZyvc/UuYbp6C16qRG5nx/sZ0PJrUWX1y98vem674/HD9e4gpUXKwT53/urVaRmv
PTJePbuWbqDgH+9uqGtSaH3sr8Dnclw8OK09BjYRtWG/zdR20a4aveqeHbK7B0YWZlIFs5roMqTF
6Jrot/pi8ulujxntTKHdIDtDGJu75ltCim7Cm0ZoJS7fyQJdapYKIbuVbe+SMdUJ1Yjb+bpcovbC
PvtxS0fgwKYOKcXgVT9vvyhFsfLx6R0q/WDtpJkXWwqr1veitD78/Xf9cKl/jpsOtRneThP9xfu3
Oo8y4klqdwlKvXtaGmXaRXK06I4l1n/6wLKLc5xeJ9eMTdzzlyR1ST3WRtpcdPTTzQiY9lDR68Gu
DHV/Igxx0xiifTD0qg3//h0/yj54WF1tVYNZBoHF59YF+gOGhe94CTxcRisTsfCNmX44ENJ6vxCo
fFdUKACVhVEegxTjps3a+l5LGtMHbecc8qxpb9p6XT7+/sk+7Cdwd/AEGbzDq/D43COmwoer+eoL
vDQ7uk7c3j5Z4OovmJ30j4gCKnzk0KseGeIKGv33d5nUAZ2ECH2CfIXmL0w1T0mCzhGFvnUYz36D
41x/UydrVWVZQKs2UZWNjEqNOl4B6fYEIpwxZRF4Ca0ZH6W1/OFNuftaZ2RpbBMo8e61zmm92o65
qj4SGDncli7eutAi2DX2qZCwJALIqiPahtD0A61R7ORg4gbrfXq4nQwUZMxMnOg8JdupLRsZakPv
XntZE2E6IY/U89WcMBjQzqna++0oOZzmC0A+J837762mIfvU4drBP3TKnliGel7e+oaIUwLAikQ9
AZw162PcEFzoj7JvB465qtoextwebN/2imw+CE+JGNmx1mOuGfHn7nvGos5D6c4y2kAM7+LfRjNa
X7xmGn5Zbr1U+6QsM89n/RLoDCUpnT7rjzBCDq4MzCSa5GpTDkP3GhWR/oNJUov7SYlLSst+oi9v
DWVz15VdxOBALyPEzo4Sv5FsidumVZuUgYHdmD/TxtShHnZN/z2vI/M3A2f9tACgztn2cuFt7dqr
qqCci+qaAZC2Br7kxOPYaK9Q8ICfe2TwZyWUoNijA30uYP8N6FuIALHnwkAm2nI6clLbVjbTSLJZ
0JpCPlZWLAk6rxEeb6yhQ8Y6dtXytRKV+qXuTDfDzbiKDRYeBtdnqkN8LirTJtr07ShuY3Maf7p6
NalbEgfnH90SpbrfNKL8ovSNbW2TvHMVcAM5MXI5R7rSX+ELESK4saJ9jMI32TuLlhPiqsfVXkWA
JPc0D9wizBsBJcvMSMtgtEfBvUEajiChyeeppvbs9N9m2sk2iDjKAxhgcwS3jp5Bsg1ooCkAIZDI
AvjqGlFe6fk2xY1GxZ9jFU0I2GZcUNaKODSdEPEWAds4oxPqe3MTJZVqQsiLHWOXFOP0Kpj2GleJ
Hnmh2ttY2voZEM4VyI/B8bPUlN8kq9xdbQNbxyrS9NcIjqrnDMjlU890vobvTpw6CJe1UzzC/Xjw
Sj15yrzJs4ORHuwrMRzitV3ABNKH9uxvJbUa/vJGWxDOIy5Fr5OOs+c3eK+sjcvIMfEJKFU2UqPt
i9JU0b8YpPxtpVyanxwA+kMJWbP0W2II8k2S9N5POqpK6rdD04WVuVRM/i2TH2ZoO2TicnTcJkyY
BnOLZ6UmxZB2Ipp0Fzm0D1GRZkxSNt4vq7abb8VCu9vvEsNEyQIi+qTNnfc2j0PMWmAnAy80ucw5
seJu0/sD+WyMl03y1DcGiihSBlxrUMM2Rq19Kig+byj/ow4IQ40wj95wrF/Yoz6ux2vDFwyDZyPG
wTj5fp1Mu7ws0pFmr0nYwibn2d4JRSyX9qMPtRttFywoOABRKfNvZ8txFyGjYmrJkLgfGZtKHpcf
BbwpP4kU98iz1N7phTuchCnmHbk+zXe0BjwzdeEGhbqKwha92U8kV/g68psdk+TvolaULzW3QV7Y
oz7bPSFSADAFfEDdf34IJ3SgJQiO+UGXmE4VxnrlfKlsl4FFxpjtxOAvW3zHnqYHFp7ooWG8fKga
0pRX3md/WnVPNiMKTT4zBsn6Cx/vkwKGQ67q0NhkBMg+//6WUYMWFaYQWOllRioQo/mgNqv2O+HY
F0rQjycgbhsFL7plYDnr0PH9pVBR1IUStSTNMO7d6NEafgsgO3ujK2Lf9pPX7Op+dgOmRfF1kk71
aWDCe+FwuB4x351/+BC0jWniUspojD3ffwhg1QabJuPOstSV3ThDSXab6bthdeYNJEftwtHm08sx
/mAYgWmf48b7y4G1qIVLJApRGINxE6tl+QqVLD9gRsDa5KWXaFsfuhd8PWYtmHIo1/D9nI1AQBZ4
iprSvtKVukHUVQoYDmU1X1dqEm8jL3L2Y7S4Dy2TqK10SX+/8Dx9ON2sH4D+FkrUlVNw3qBfLbrj
MmGmUmun3qTA146GXJwXK8vecCyP36bEtJ7/XgZ+fIa5JmUZ/RpYjByY3v/IqlIkpd7WUwDaK2OC
lorDhCwEKWrsXFjhrE9uqKbhlkVtyQFOd9bP8kcPLyKmAXpYx+lNuilRB4hXJr+Xpv19HD2ia5xk
wPgNeDzeQaaiS2urMKeXKGJr5802HwQxCM8pCPXHDsN85+M4WfrdYAnti61oUbOmmZDTY0f3KpN2
grasEv+SAcafIPFFqK8LoKI0sNEY7gpabV8q4SUvkarHqLM4J5/GofKuF/Jvk1A3BwtBVZeVd26U
zYNvT21FZpfWLDvoWEW6yQojBl0ps+pldsiR25aKIV6tlgKXYetocmAD30s8T4bdJFVINQpGVUms
nUPM0296z+PsA+KVDNlGT8bXAwqe5n4oExeTdts5HoMvAoz8BjPhpbbBZ7eCp8zmWKtzM86PJYwe
OoCnDSeiqfhOsJJ+NZV8O2UYkWKh8LjEXvrkeqwZNDY56DGE+mdK9MetB+SXLmiTKGA8rcOKtgYD
u6kjygCmQ7HhwVYvLZmfPNkGthh6WPzpOGTOVit8WzC7eJ9Q3S7LzcSGRnySUd+glGlf6i7Jw6Ru
tY1ja3NIS0yiMkZs7uT2N+Gp8x7dmrsdMtUA+19m8sLa9umHY6OHosdpG0bn+1dBaUbXI9J4Chpt
SjEoM/TPusGhg4V7/MI5+5NlBdUt7zYyD2ar586DridkSiGyMmi8jICYpmmuRL+oJ1Smqym7TnYR
+uoLX/Dckb2av0EkMWxczQ7wrs4WFlLIklSx+IZD4mGJIqDNjk4rJdgMhakPNgV6FKehMxb6cwJT
7ffkRYIogQ4h5CZJ02G+4o1km5szGlq+jMv8pyDatmAQmDXPSLS6R4sW3BLI1mxIdykb95Y/k8BA
+nL9drCyvNkJEDi/kQYzIyTKAWjk31fPjwIaDvb4zV1sXyChuJXv7+PAiztFdPgC1+7l15SOVEgD
txx8AdhiC2OixI9nKEE8oFxLCgOhQK50JtYau72SjSf3f/9An1SRfB7X0TzO3BDDzso7qYkIfGGM
brMSeUoVy3zGZ3QUXzjXn4GRKVU5y+smtQ9TH7zO50M8if/UE0RVkDM2p3tILnW3BQgd389ONWoQ
1BBxMv3KkpeFDlC30expJMaoL+OXbELAQK67kRxSSQSGb9Z2+aBSWzjHxqT85lDeamSbQyu4p3M0
PaeFohKenI6AcgmaI3IKIUoEYJEh44msi8UMlMquf3Hy1d5yfXI4jKtW9YCFN7tyZi+5I1ccOa2t
dC0AZhW2NgVk1Dxri0C3lTvo2GCTNPZvsIHFEs4JAR5+qmfkU/39/vzTP39XQ6HqYxTJHs8kCwyH
8f6BiTuH8PFUWAFqZq3e2Aq+WGWJjBFJzDKgPHS0Z5pz+oMLFwbRXz7I8oieuHzKIsd+yAeyd+8p
PVozjJiy9VdKNJUvYA5x3YrcoVFB6lbTb5228epHx8kaZ8uOmsp/ew//Z8z+76z/t+Kteuzk21t3
/SLecwD+V2IBXN6p/z8WIJQv1c+3P6kA6///31QA718oHdZWF/5CpFzeeiAY39ru//4fBV4ALWsa
nZicmK1gzP5vLID2L6xPaxGGZ5AUJUf/f1gAU/uXsdJjKEj/EenRpPsPsADv92B6uiYbsMqeSIw5
f/eh39qQGxzROPHxsE+kfeD1/WoiRz5WsmyvkNyplwYFH65I7c7pjeE7Zg1+mrPVCJiS6NqaXhep
ChXB2JZD1MU4aioxuFKK0CID4/6Pu3H37zfpTyDB2ZGR78WMjIbr6r5c/+WcvWB1gwQ+UvPVVk5U
m5+Bj1/TYWjE+viMnGCiB4YBwY5wnqRF/I22nGJCqKWnZcjidRTgXJlfGtMzMMjRDf/+8d7vxeun
g4hEY4+dwsRs5p4VJeSx2BFjJDJiaRC2ZFy2NtnZS2vfWkBj6WMVo7upCNK9KPVcv/d/LzxcmVoI
oSdNcJ40pAlnO1Xa2w4mJ4Um3mBxoK+ZtO3iwlikL+qkVw8pOt3WT/Gj3fZsl9qpSXuvCQqzVbRA
xg2CwZl+ZvFgaXl3aVnU3tdD/3w6pF/0yVkSOfr8Axb7oz40SeApR5ucDRFhA16z9uw7abbMOWSO
+FU2ZersFYn+fWPZcrZ3upPUv2vX5FnK0Y396K0uvQfwlCvXCcACZTPbineJVw8Q8+yQiDQHeQ5n
fsY7zMCwrb5fv0sXI/5k8WNkJOUdUnb4Ld8mO+Xk/+0dVf6qi2zZalAlvibxaL42+Ikk8ZtOdyvd
qrias9j6Tog6GlAy9Np7BWZQkM0FMaO9KxubcLXY+maQaMt6TmExb9rB0l568ty7IBsH+uA5ZLdd
Q1YFUHLyoZc72m5ApUwv1V6XqAbhLvSoR0wvEBHld0uGnsnH7WIY95lXLvrWkB2ZK35ZY/v0dUK9
PXxPMeScsNC0JbtLbPBKu9ipKvjwcY7NomNxI/5o6Gyne3QkBy5u1OS+OkqP30WmkI4OPTzecJhx
Hu26QWR5EHWKY/lQUrCU4BarAwVXBjLiXrT67TxU0XzAzgMijNph1TNIbOqB7QxEKsDpml5iuHEl
6S8AwjarmT+9mlMLkiAJsvmWBYc/cREz0rlBHSjuI1Hq97Kd401BHkMZZE6bXptUH/K6StsaFQJR
qtDmpgIJtpKvPbC4zom8Uf/hu3f1EjU7RniYQOpFr6VPxGo27WZFVV9jchFT39MXfnMwVz2aLCF7
3xrj5ihA1iJdJYa5eKJT2Z7cdjQQoOZJNt/26lryaXVTfAXYh6nEiz33VzGjqvctaSRByTkQwQwt
hVd1li2IJnq5uBKw3NzZZsc6vUSqdaJ2nUq/UFBH+2hhWNKY0qk/XUm2V8hENLp2Y9cMbbio9Frj
wTC3ilVhIKi9JVhAHwxb4sr7g7koMc+gzrQFHAIt7ghy5j1Jo+6vtB5HjqwpmGWQtFCSS027pxve
yWNEoAsenMzypqfeBG3tSxIHPWL+XC2Ivaq5s2K4A5xUu+pZYWUZ9lR39qOgZTQdLBAg9IiJyr53
cxMI8DDFOa4ByQltiySyxnAs0HvmnXY0CveFLLMSoQZmm5cFfpL+U9iRDFs1z37NmWWt2Zs5S5U0
ZuY/FiFmW3LB+hOztNMouuWXVmA9afqu3RmpPvy0wO5eqzJTn5wOamrAYRG7ybBM3b4bpXHTRVZ5
iO2+fbZkTzJ7h4qB/K0Sa4tJzd526Ju7ge8PO2vmxjPCjwlOQr2t1EPo5UmJCRFVfBaYotNCYqgi
nIJuxjo+ttpP3H3I6DoSWp61CqgKVqZqJK5zyOReWhazv4h9IkSj+kb2dvakZKb3u1EaNJkd/7wX
QIwrn8CzGGSAu0561OSkBHPuOtiWDLG1llY8ZqYyg7fGvPic1zBGUlTD8ZYBF9gXjdut+yh/YnWr
xviAyrZl/VoIfz6iXLEeIf1br+k0V7f49aaAZPPIj/vKOTRpV1/VNSMZHyVyfRKWzqpSN7bBPBvV
ZhfaGVE8YYF7PWQSoLzVIFGvGwftQa8JDgBVHSXH0ZyxcLp1n/+u24VQIZI+MywiCk34fFTyu0nG
rrebnNqCNSOXBzUXaaBlrklt32bBlLVKcj132AhpxSs58tFCGxiPkn/X6qrcijFtvQC8Kq+butzm
nuKwq3Xd+A2lOg9rZMcGlO4E81PfxHcugdI78s5UZlcEq3FS7PT7PF66Db+MsSepneACFHxfG49Y
FOLsUjxXSa0sIYlHJLGnRDGGPei8fZbETo7n00yPc9/MO7UprO6qjgvzYFTqvGO8rTN+IEOQs1/V
P7LzF6+unRrXUFWGsAT2HN132kLtbsC/GeDB6M0DLgbOhcrS9/dAMBPiVbG4nKzBc/PTQB7adsCI
c6dUU+ZbKsFDvqvSk43hCwY8xcsPI27Nnqwn0w4Xz1l3n7g23fscaoRyT0OsFweidBdvz4asRAeS
nSfyatopCRueWN7t3LxpHT0PvNEet4OuYoWycfHpedZvlNZqj1Nh3Q3ueKD58lRHrn6VD/McjkA7
CBjdNY72syyWB6F6b60mHrSa8WCuv85xfCuXMTSX9C7lEHywJHAW05AEUxetCwanj1lTE+2xEPZ1
p6lp2KYDqpJiPE5lw3+CHhk0TgUoA4fEdmUgf4lwVoaNbtkhvbxsP8y0dGjaGwd2OvpZcZq9RViP
tqYSNzueQWdLLnr3OtAyOA1cwmH3qW3aufyOpms0X0n6ixgFq8o+mWnGhiqT+sK38J6lR0ni5BzI
whOnPtPoTUi1EGvMM2x5M8dE2iyhNlVqeo2dEgcZwFI1dAjJLFqfHzSKXxTEeAAuIld5FCkWTtbn
JIYdZxuUWrBSrT1iAdW9HlEdulsPaORTrbKo6pmgTTXm5XZcAPo/kAC0bEh/i4iQIw06AEYWxcey
YgzdoqG+GppoCYn9nNodpQaR9mRVoyjhBH2Tj0hsfdfrR3llzGLapuDtRIBYIBs2XoMTcYuMYdhr
rrRuoPlQvqPpE0SR16WdYAJzZqglzMofsojfnGXQMrTATErrO3jZxNvqZZJgxVIZKmVFrA8hvBH7
C+9sc5XN6jwGFdFseCeHyt6QuCvuFhYgeF3KXG0HZJ6/3Lgz1t/I2c6S9uXGELNl+k2dZk8OtT0Y
xbFs4SURU6rvSOQw7x0lxSUCJ+S30GLlS9MTyb4lErw6tEkcEzdr5tDCHacNvDjXvxCA435LwPL0
xwYxZBUgMzfrQ5caETvHMI87wvzw41UE4E5D7G2qtJG3NVrMZM9uUty6ijd9Z14uyNe15JGMPpfG
bVldG5b2PLhZeyTbSCfpsIi/wssuMXjpnfbD4hh4Qorh7eOo0H5nreGA15AtTpuo/8kva33vEP2c
uHE8MXy9SG4QFSjgzQpLPtukx+f0oRdjSyxuge9Evk56DdWIs1wAx0DsWz3HzZSL1fC+oqy3hakY
474ncvuHyOm8ujL3jhpBLxCQBj5nPhpVRaLuwGwzrxE71GTRzcY0He2yHXaEB+WbkZj3bUSO4nPm
UPktwnaPahk3WuCIiTvZw3kKTWRRFFdaPl4NtnFK42w4lvTi/QggJqqo0XklJRk7ruB166Me+lRG
n99dZmvL2jXe1JpxGueifugLa1yCOTaGwzhN8bZRhHs3Wp32lCdWdSo7rbmZHTHfzaI0O45MlRfm
Y11t8UNyvlSng8JE+QdHU8yi3jjdk2cPq0B1lWjrlOZymxjMDlSR4bS3DE5EnBmbX5VuRld4t7ST
lEr7ZY0R2UPab46l1yXXOrkkd42an+KsvXUQm1yhPMTlyQHgGDvKocpk/s2O6vHFivr6C22ucVcU
9r2apzuKODBYNJt3pqIyWHKG4kr2AHwEoFusdbYeao3WXy9K6WysRc/Y0OBkEWJphQW6UsRkCgfG
phRPxsgZvXaNYodtEHevm5D9luYawzhxBaZB23px1994NIJovpXJSXcKEnob1/U1Y2pvjTyPDqPd
Y6/qx/k0t6I7imFUnii5tI20KoW5YUJwtsft5r4z3Ng0SeJs8OLoX+e4KXauIZbTWFXjpuqt1wSi
BXUIQWOjV+IIz9Nhl0fGW2PK2gtx4WNfjszo1CgLcRnkuvgV5sdbpZxr8uza6rqsVJso8DgFk5kY
VNMz/oqlz8fQdZLuNAtyOCZlnve5o1gbIkLnU8mM9SlZ8t/e6La/ytHD5TFMaN0TPXaRkMDjS/sx
2kGaKNYxj0K5D21nY1f1VZmUv+aojkJq7+pk2kSnOnqHUMBojB+5Ec1BvIotqMTbG2eNp6/pRfJM
2WmQGJmkr0nlES2c1AcyOHdFmu9I213ue+QeTwTCZPupGaqwAP9HCUK+45pss/hVTzgG1jueA0OS
t8q6+9OjMnxzZAGZDMVMSDqFfigRTFwzus93c2u6XwgT5ezUdcV4IgiwB0xXfHXxT/i5ZZV+VIBC
GDxdPmt1t1G6KDt2tUcSwWjYHK20ga2/aNSSg8sYXylysNaqWN2mzbRcRcLWwrGLH7knk09yiYGq
JGpD+BNf3chCqjhPxWGa1bvWJCibWJOEY0w1h0Xp7JI5rbZG2pUiaIgy3wx2PW9UXWN5QcwRVngx
gzznGKOxtzylaWrs6XOmB5f6ggNdZfwk47wMy358MDphweobvORZTZW7Ik5JLtfdN8A2+pG7DYqV
reWAlHXnERq5lU13MzNdO7EWcHQblfKRem3Z5+aaa67r7KVTeqX31jz7VWkySkMl3W+9pph3sN9A
s3ps7zGv957WVxRSHH8vIbruPLj6z2XmeNfNPFBZkajuY6zvmVBgvWxz75Xkykd9EFogokwGQmgY
rLWiDm193iu8QD6pIcYV0rTsV1UU4/NYuvwEUwyMwR0lsr+luisykoaC0cmdx2gWGOI75GK+Tcar
QeUT7a1l+ZZayRK2pgF9BfMtmSlxXG6bQRTBgqumP7gYdnFb9n1X45cfuIXNktR0+Tk1mQ1HBN+N
KT7UonqNuvq5mCb3V8Mg88Q/WN46bZ/Yh6jprWszFhmJBFKa3+K+No82TqgbpbDml1zR5N2oEcOK
F3Vu9oytX0yhrhJYV4rrAZ/kS2Gq4s7O1IymvWJeS70y7kzAakyvOV6MWqrec6C0jpGbVzsCqsSR
SYJAq6sk2krs6I8KmdDXXSqnezRy8qZJPf62hGRHgITxSPKSQmvDHH9Ic9Bey7ErN6rS9XJnVWPu
+Hmbz3vAjrnh41D1DpbttPyFk0CLSG7bUNZ9Ec6i/lqRE1uvd+dfBk/4bsQRE0qnZkrRJlpxQvQG
+ELpxW7CIlttPYzlrArELsFtRHFNgOhE5rYv29L4Aj1t7Amqtyg6l857hvipgcUu/4u5M9utW8m2
7A8lE2SQweZ1k7tTL1mWLL8Qli2zb4LB/utr0HWBtOVzbSTqpR4OcOCO2txkRKy1xpzTJObe0FgP
DrFS97ot8yd75UpR3o7DfewZy8XceTRCi6L7SjRRcCpw7/yE3hUosJbfjKysLxzyGEKDme0jx/YP
5SizK5VT0e5ce72f0DI+py5H2bSdhxOirvS1cPzirW1b1jfhcszq+mMDMnMxVmtwRdoVZ6S+IDJ0
VP696aGhy3lo8FUgg3DKAb3mFjK5HnpxRK5sPIipvidJNo0cOdwPGJp8LfWchHbVTPhvTS+WGUDq
pZbZY/MwG+0rXMFoHlmRiBgoACkjqiT5g0CMT5jvt5/mTqoITsa4TNwcgxNueLsbzOS6srQXuaWB
LirLc/fCroH+4N0qGjmcYhlu+CXPO9wXgWK245/6pVvih7ZcyKke7aA3Dms34xskFvfNm9x1r6wp
v8YY4QPpx3PzNe1nByZtFLK27pPKGxe6Orq+HYtSxvtJqslCxmtaF9bQKU7nw0o2ZLeN7RFPFXP6
pOg+kULrQg1YeIviP1VOw2cQhqE4jEzujnE/GDyF3iouUS8492PR0V7ySdWlaeQ4RiCYNyMwwlNk
yYvsZHdExB/o4HE6hpN0/Uupxhh4qCsW/xTUMSbS9UrD5aoVCa20xohHQcIawRowdJYR5b1PlWVN
4BHsfECPDTGEdyyndfFF9VO2cegoZQEqvUB+whlXw5RjtOh+pwNXALPgQUsEKDe8Z/EkdmFLI7WJ
J4aRdbvWusVnFIauGkadH3JOLd9Gy64eBQUBYFI5POAgNceXnjOVT33VlU9UTwr/ELNyPq9d4Q7H
jLCn9cbEEjc7ZrJN91JOzs3AW0Z5ngvwTzVvAvKFqvU6aZZZnxE5Wwudi1jfdWBN9YUnhl7tmlpk
ERYI1VVdtsYC5Jdux82mnOsjGbYZR80xIUwi9sodS0KR82gx/Qvrui2/BwM912iDv+RHfCD78thk
KG95ckWJtlm0dA6Fb/VqzwBzine94cAFWOZcb7PADrNsYoy94mQrlwlCJ+CBQoww+F417hLmbtUY
w40rZlyRm7jO+JBmgmimWWv+OPJOQP+CVt5j3PJ4QhKbGKO2E9DwvsDgDtudJHVGnEg62nhA/xwm
8IBYwWEt1zw0ydYdyYUxX7u59lZsi73hmYHHdBrx0ZEPLlJtpqfSQIsjY3cTv/FafZC17V9zKk+v
k4QBRGgPc0VufcboKdQ8EGaYcfr0MNwspiL0BgdyzvKBmnfllNNFH4OqRr1EKuYQlXOfYQ/DCSwK
mmzy7lc7g7/bERHunu0xw9eWIErcwmRicGdqCNjKXYsaK7AeyQJOwS4dJ1xOHnO4PU7JhDbhLjwu
bCCjk83uea2nmFx0UbFmzE37LXU6q0KnO+sX2Or0Ttt2/Q00fHhyxRTQA2/1raNNS+OR5JXZTq5z
vMvrap5wFCUC7iTd2NLntHRn/9x0W1pRijBy2uyf9JVWJYAjx6o7TLMXGRLcXT7ZnN+fF0RoNwF2
sVXYkhRls6E28qM0F7MMuwAPlR2HZe/LqqbgYNApZ5eea7hXv/XG6jnr8VHizKO97PsYjLTsrdQb
ipMmWhe/H53V1YE2jA6uEvZbpK4d7jfogxasa1jvvoxjIPudbcQ+TzzeTfth9nj67EJMFx0ZAZ/E
2nSPWHr1N1ZXJEf6DDwycLeeH/WcH5NT38u1uFzRbU9ITHAiiho7qcoocwhc2+VrZYtjhWrmrjQM
S9xJ5VX2Jaxk2QFLSzyADZHViD1G5bFxk48WRx7deGIDrSq4JMOKVr0PbGvu+gIGv1x6eTFkvV1d
oPaS9Z5ajYd7yjnvRy4M/+dMbsfOzKymD/hZ1DYOqANvhUnhzjs3VMYZG0WW+omkoC8O6moag1ka
8LT0mbvXGNJwXI3nrjqtXVXcaL8PxC1OrqagIWFxtMJlqMIIyXP4CB1vJTLi1qAMFD+edxxB0re5
yIW7dyjzbvANx+O6HZly+qTDE+c+dM1nLSebwKzJtZpdrPvyA/1c/0um+uLzIlQ6H/PWLp/wfOIt
WBFFPK0mvYDdAEdOc93DRbrt5/HW5/XLKQm8+dlaCj1FOqC5cjazqaaw1gY/oVeJwt2DOKFrzxMU
LzthJ+aN09XyNR5pPCOi4wUdkp6vLrVmMz16E35Lu2zk2M0Vgwoi2YlrOt2L3R5I1OP0miujumKG
ubRR4DjOjRMoPtpQmuaRpFwSB9zYcPdYHyR2lKkWwQUlBoE7phB6OtZWY89HcuNLdowteyka6xHh
ezOViw6rsZ2afcnHIR1zWUtvP1RC3aKXYc1jEx4i+hxzfKDAqeqrIZ+mK+2sPnWi13vrJ+CX5uuC
GkZD1DliuZTUR/O9TmtM5nZYi5NPoddlijq/UR8nhCBNqKqGOcdi5OTT/JhiodapqvNmmm3vaoZg
r42eghtCc7rloGfhk7fFHsnUNmiTD0U+CnHaFk9ECJCdO0wUgqfCWTyIvMLvHwIYJ+uMgrdu9lmQ
vOlAZCHyEs50TeYE5xR2lSW/9/snKeN1jrqhQxPfYLFCn1ux1e1q5UxX5EQG7aHVdXCUhk+Tv6fL
X59GLdgZUrdMml1S11exJer4svCDyv02eMTg3uVBr5Kbzu15ebEiXPsrcx4VbyCNEkFUrpevp2ZE
grHVz3Z5BvyI10gR+Kf5gqrue9cYSc/4zCieWluRBDzN+Bi+iNVdMawXc1yi+rM6LM4xGF+fRLyd
DnwLYH4PQBJ4e58eBV4+cIwpuyCJFlaPF5bb+KkT0QHK8KbT9H3GWLFnMETJ0jPhyTCa49QORR9W
HjvFq7Nitbg5FXbVcEdXPtf3lcrEx3VYG28PcIIll9nohIRFJQd5OxgGfvg1zlT+iKdibYmHIamL
Q0dr8Nkri/VrkpnxtcT2ifJXyksiJ9ZnR25OqAjbH7xkbU4tKaCYVrlMc3rXPxUcl26VyLpIIL9o
ozpevSsOc1xJtOYQMZX1PhAn2H8tKi/h8cG+/Wimqbpjjl2+WW0HZEM4SMZbtSCqKUf1kBGUFlxO
Q+Vfuq1yu8gopikLDWRT4USQFkDOnJ103u57ERBeX6Sr93l2gvhFm17w0eDoG3k9j4JXpApcMJFv
FWFm5A5AwV6PS96fiUMwb1PHlt4JhpfSdsIcqAR0arsoa/L+xGIgT5RV+KXRKmle27SFesuHyZgP
hO/U7EMq/WKvTn4yypkOgD8F8O/OfCGhN0IXl8eLJQWMT+bCu0kDLEQwzQF4wxw/LiJnlvCoMZvk
sSrT9QNsHvlzid50JAmaqmt/deZTSYfwi+h1GoILF7e8QeghPAJm852X6uHrZAeYHcEaWgy9x/yq
30AnUhh5DBlLZ8BHCZXuYSRyotg3XpXervRbCTdHQ3xUEk3RzrHaMUEQHlcfVlmm35lls9hZIxVb
WgFmhbSUcQ3qqhSdyZj2aMCcgoimLK8vpr61dQTen+5UOTR8rVZBAEMWn5dgQhLg+8OLi6lrhPCq
uxLrmpytpmQ4ZsXP0qe5dSbl1shDz2oaiUZ16p6XyfruZw4KzGH8iHnJwlbYFPuFjtYV89Pldm7T
Yg4Np8semn764XqHHxZdzzzsYi0vetB7eufG8Ejetf9lwaHsygKxuKOZulmyTao+mLIzo1kqno0g
QX/UxXAvIT9akHC+EvG5hLu3Q5zppoPntm4TBZWp0tfK1sYFgzeM1DoARiPPumO6TrqHjzC2AIAp
xxGb6jgsZvnBnP3qCpKk2TGx9r0d66lzEtwzptUU+nfOsCwEPcipuV7jNjhTIJdPTByqqEejR5ON
hLRQxn5mh84UBJd5PTSf5ww9925a0ubj1PreDbG3ywtGh2IPRT8g/Oms59oyJjq6PVtq1nQ0LMhs
z9LDMNHIwiGxvJQGO/lSCzc5JKbooslovxueGE+ybvsy2hCh8F/pZC181XGOKWlAX3RwerHntntL
KLOOMxv5PBcEMJZnLfIkLP2p/guy+iubg4DfxwGJegAiQWAw8d5iomO9NOs2Zc3NFSs12LS8XONh
/DpJwbyNzInbfBJ/jUr7FZL6cVnMQFzQL9Pi5PaDmv8JfakJk5Tr0jPQrg3P31UlcHRU0vNmSa18
igPcc/zozxiS9UNL8B8ciKuiWSEmCvMOewuWfS+J7TSZRVhGDmxCztbNzBuTOZTJ4rWDIOq7QzpP
w+Mc9wxxLc7UwBB+fmLoT8U3Fu7a79PFNV+XksBJCigcjM61p+f2WYpeGmfXoGOOrVhAGvEr42bO
0K108u9VgRMow28fSkUSQkEPOrf6r16Ag+BhwJibBACUhNVJlk19n9PWMEKITPtmtNrho0+Vi/qk
51h733Qu2U3CHNr+lA7VOOx7NEHY/EyxpyKrl4zncgoj9RoszkaQGG3BKspLR6uMCNzHIBuYoOIw
ZJxNwhINpkqTwoPcHdeztGv3YbZzwOWCWuGVwDH2unT26cFytDrYBBvWoUoc24nyxFg5FhpVrOnB
oR6PutS05NnPzBFvMF0vZ6S/1GyzlHQ/gHzaC6twFXMT6utnkoxUHbWyMd6q2seTt57JHTkyscpe
3LIW8khwh9/vndhavpYINMzQ6OYBuSKJG+Y+H2fAAJWubtS3dKIpNJuZJYDumBGaqOzUuaz6tqCa
KWgcB17XXQZrwTbjrxOxK7PfAbxgpLIUUdsGxLiD19bHpNIAcw1C/Gqfu/0w0mwgxuCQW0XA8g02
g48wlq8XjlWawUHNy3omaNecjz8e1P8KM31s4Buq9+ToL4zp9f8WO/XLnzq+NVu2k37/T/0SVfX/
STYV6Oj/DqGeu7fyS/3tZwrV5S/8XwoV1nTT9aHuw6WB4MHAAbb7HwzVMv/tYi/jI6jaRGRABf/B
UOW/kUrgigYzt3m/b+oc/T/pVNa/HYFH1CZx27g3fuv/AUOlLnHw0LAgULFGQtn3K0FnJZ7WWEsx
OhDixbUkWEXbiD21qkFn16v+ttT9uqxLTvx4m7twtKx4cI8bXvuz6qgQ/jrXKdfDqToBhItXan2R
CI4poj707tgf8XSk42tL4oJSV35Ce+Qgx2AizGF/uYBFe5hlW1xk5WBFxiCKPTapsHE/fYX/QK6+
RyD5OSU7AE0pG0ZUvt8HgqBZSd+GJ8i87rPidbtgHhaAnyj1F3j/1x1nuyNgqMhMTb5ohsA/pBs/
7TjWoC0Taqij55OqIzNW1tGc7YYCq/nszSBCf/5kv38DfDS8JND94DOK3OXXbyATZcYUu+kgSFAP
Lzm4PjJearC0WK6HCXAss42/bXH/8CHxl+BqxG5sRf47hc02aMHfN+vC2vaMkKyuLYupKCjumGfY
jfH9z5/xR4rvfzbUHzcVxQsXwvqI/eO9eI/sDuCerCBGBBIQEXNWjB85n3Jyb9C2f8oRHoK5DJbx
wWaIHgD9du4HVfrym2eyKTG0oxm/SzhQ1XuXpCtvnzKTyAFwM0rSOHfcR6gn+2s61eZn4pZrznJi
9T/kVWOp058/zD/dOx4Q29tOJKg8tkf1pwcEntMqZdqqECdj/6ruuuJYaYaGVVI0+3qgufLn6/3+
6KNGRtixPSAQ6j9UNj9dT+ZN65kphhzSzNSl0cTeWZS5uaczr8I/X2rDnH/9mmDgUUKhvTL5730E
bGCVM/gk9nbTwgaH7DQ/YcpT/+Uq7+JveRpYYrEaQWm0hQBx2vr1DuIKY4iy4zJkQsz7HDQJfDL2
X+eR2qmgHQ3MFCM6TOW656jTH4e2WXd4Hro3f/68v717dMZ4tLBXQXe3BeX9+oOQK9sZg2RQa4w0
BP2RB7TFeeCynDvcazKsae0ksP6iONte6F9uMhfFWIScUZsKl97yrxf1pg6vcFjzsC7tHOqIDkqs
DBE6fYJsmTrgOJoEYZcZnN+fP+4/3Xg8uFhEJZo9mI53nxdTVlsS+teGFNuwXcS3hTnHyF1sVOKq
M1BGTXit3uRuJy6HEd9dP/cSGtti/su+8083nmeMkx433UL2+Os9sIYYY8smb8HTM6Z6GewBXlm7
VFNd06E3LlbT/5v66/f7TkmF0mLbSUw2900D8NN75NaU5rUiN8HDWf+4jDTb1t6UxEUkQRh7lFmY
+GNUNCb1X77xf7jvkmKf3Zzo8c3D7t0D38eGp6bURViAziAMqq697AcShGyq4Ke5J3gA67maSqFI
95nbdftkcAiy6kRy/PMT8Nta4vOD4NFhe5x0OPy8+0HmHOF2V2FzsWlqqammGY8TpWHngZD/fKnf
1hIuhRABQ6GtcSPfC9SBPEaKHa8Ji9ovTqos4720zb8pKX+/Ck8RrxOmwyiH2LF//VLxkE4dtMKU
G6bZHUVWZQ8zKXt/eVx/v23EqRBFTyWIfR/V4a9X6a1pJnZL13ANno9msyoABzduaazFX1b7398M
9hTJ1NbDOYpEnHdvRpyrMR1sLmVQKA37qXWMA+1vd1/lWNAH64DDckn6yV8M9H5/OdjQGFQ6Ft6A
ju9vm95PLwcEH2Enm7hHe0ZxWCShd3MJyDVaE1LTnqiQiuPwzu3/thpic8s//ct6SBYgPZft9IMk
U4p3N3eVLnxRSRGGvE9fxEneMEtTYrjLMpNxO5bLGfYN5lDv9DAnZ5cUlk8wNcFloxL6KaZT2fmN
s/gQPPmak/7l+HU74lPgZhimJu6yzzyXQ4fCv/zNrpT8pAbHgGp3GAemukqYyRXC0cc27QomE0lu
70l9r594/+iwpZIczmPqg6uECd3Ja8xUGr33sHm+aO0uuc/jYPR2mtlUTUpaCtUCHAAm7y9N/jAP
a0uu+Wh+UT60xg5FZYeOIOiyeUcWbPDQr5JnCIB2WfcEAWHcMpo08Xez06unICO8d9+0BR4uVpON
sLxQrzvm0QFoXx4reXKG1vga0yV54sRO6A5HKfxd2lXfFYOmO6Y8tEGeMp37NTenfD/i+n7SnDPk
VUYYM3YchFvuKMcVJkid/9HpAm8lNgWuc0LnZWAEHPdONA+wuRHzYJM+pxIvTjUZ5Z0S6RZXtGjk
F4AMi0HW4gxlW8UraqWkyrY13e1MGY6o+EhsgRuc9g0pQGpvtSkkSd1O6bVHZvrHjjCrBZucEeF/
E2zgCENbnInpy5G6sJTSvzZEjuHVyqTXAz1LfKS1Y2t4USaLrNs7OR38XaC94eMkWoqDdE4NgAro
1Rc9Mfvaja3JDAeub5R7Bm3d58oEswuzpNGULzNxS+nIKO6ALAY9bCYsdqM1Ve1NW/uaOyFq7JJZ
ySeTWcbqOAdtw9FDA5BjyRDeS8q9aG0G+YxbMmBsTqtP9GTGzTA5z6vIbYMhZszT2Py/Y9bPQduu
DHuCzniB0wQ85AEnYciuB0w8Ao+o0x6SaaCpnM/PXTs5AXwj5vg7ezGnl2lk6r7rgnz+4rXYye+m
uld3qdSL2xLo0fqMyMBP0oPjqPVmSTHX2Zs9yv0oH+bymA6uInwSInMMx77RdIGWJD65y7q4B0ZX
GgaTkSjpFJm28L2hO7svxh5DrThOl2RPTPh0nU1l8Z1MRAUJg/LguXTldOeu5lBxPIbIQr1VJDcC
vr8Ajhb+dKBTSdCu7FV5iybJ/miivx/25Nu057SymR4mGhOxCvE4+hF00XnEHMx9RTy+PhatIykD
cAjTpPnU2TdvHBgEJpbuXwp/iHWUlnPTH+zOzhh9kgXnYmOngE00XiznIdkmQv4yM5vNch+WMslT
8zu3nKNW37cESDF8s7a2O42kzh6JIe4JIAyi1Vu7hnGR7eJvKS3jEtdiq44mJ06qCKZ9xacvzSTj
prHmLU9l5ly5TJew8RrqQQNruCSn0VMkUWhIALWiaulNkoakMSX7Gqxs2um+XV5zm+krRkoqu+sN
n1SeftCoazJdmdPO9Rv3kzBgaUhjLolor4lX3nulUk6YjZg7DdbADxszv3is+2K5ryZKh+PYukka
Tm11ajElftjeZ+foLrVyQ1am8cVw2uBZr7xEO4uYcGs3LECKIBjBWJOLXAVvAQYjK8WhOV2q2ZIJ
uMAiHJBVRejANAmaBjqBLsrohWGigE22wSMq0M0y2l3oCpglblhu597remI1cOe6wM1e0zgX/Vqg
f4L9/ib7tf/cUws3x2nUsj/HvNKRlZhYHvb2SJXQI3pHEEg25oNbZ3UbJn09E94y5rXYlbDDBIxM
szmekXvEt8ipHFSkjK+sUHopdLErt+XZSqf8mGJP3pOlk9jPAseVx3aJzf4oFwHGhKcdM8N+UsXe
AqD/RINfuLuUkSdDSGGtxNykg7qGugInrFddvKWg/de8ie3ndFyar27OKDmSGu0DKz4uDnjrVSPR
N5OxwNV66a3pq7LYmzgBCCiMRH4jZ7bLoVBa8XkouhSTMx20t3mvIB3HejOcswzLvLYG4gZ2KeU7
oJUrtY25tTP73/k6p/phQttHEiVC0j4qKgfKU/eJ+JZjQkoCGM8Ng5bK+6gZPX5eU89c6WdahNQh
IhnMi4buVx+W/ea30Vf59Inar4jZQVZ5u9YdMqW69aqGaRzcDBTDgt6SX9WoAlBQXLVM3aoQjwX5
dfQDEjJiZIwOaLZLiFTWitEPJ3+mMq9GMIGzXzWdZBMzNtTOXAy0nTBPJJTNK8E9TOGbMG0NnB3j
fK2vcnein0t7jJwn4DOAmdFb03WnVW0YR+E0zD2LOV4YDOOHgMw/jj8u9F10ONeqyXe+tMtnNi0w
SXeS7R4GsSQ7p43XV7eodbrnCV0+VIOpuBtVx/a9WGObHFYXHAB1BTFw0dCXQcfvug2qyqpQmBz2
FYHOS+1lZxrcLm5bVeG9+l5c2OwBU0tYiQMgyxPXMRrmuxVXuMyJLtTl9hHoiXRPysFkJMpKD7Fl
lkLnhQGE/ouRYMjBEL1ZP9nu2vI+OSR04+3m2d+rMWaqKdKWvjxBLiyng1HWLxjnM78rysb/agVJ
ml6RkdJ+Hq1BVfgjLs6DQ1A3RFhm5yROmR1eTvFoffWUZ7655LVFnskBCuu3Mf6ejKR/73pfDMO+
rJr4uaOSTneObbcymqoivsr8wf4GxtnvS/KvP1fDIm/jlIHfbi3s7q4sDHFtNHMO+uKUL55rzHd+
BmrOwCqGYctms9+zwBQH/GPYWEw7PeCQ0SC1RncbeA3OYcquUV4kjTG8NW22vkiZOo9G40yQ+5gv
0iOF0NjX3gAXpRcyX1RaQWDEOOldO3bt6FO+SlDj1aLS5MaZ1w3uF8umnhueRw5JX+Yh0NYZRLh4
xAtSsK4KxE7hZJbLPsaNSV0p6eWfHBnTrQgUDqhCAQ0ShIh+Bjtnzrk7Ylt4scwCZrdrPTKOmoHe
U+RvfyZk012+xwOeYLvKssGj81ERyN7no/VhbZbYjlS1rM+qQdEZ6VkuN3mjAiaDxBsCrfAIBTRb
56B7mB0QDSCExntUU8vKLGbtSgZgKTR2qK1EB4e8ZiQV0ROLvwzC7r7pSRePjI3MFuPMAbWdmTf6
Y5VujZ1Yd/ITD633mJKxesE+R8Q1SXuzETHSwlid46AKIsfMXI+JcpOpyJv83tqZQvXpIc7bNt7n
JBCjYmYInl6YpY9YVUMDHI3cIPRLlEJ8IrWNDdHF7IDAClKqGL22Ir0SqYnO35Mo32gQtER3mV0W
QKBU+avyZ41JYoeEKcSGkuiNDJLi0mGAQuwOaVsPJvaUwcnRAv2iMKX+0Mf8RRKK0umjRcrcaTAB
C3bayauXpZHigYon+NZW5vJoef2CmWyemTMhnlnB8QsOeqH4MOMXIl1HB2azL9XOLg2RnKCu63uN
/D+LSq9C6pibqX2rUrh/DFbiHLHXlLC+oyidPma1u42/mXUHYZ+jptwJDgKEGsvAuOuIEN8SekR9
RiPMkmQbRvHNgU3zwWuW9n6xYuHxPYnxou2QboPdjj5jOltmm/4z345pFb4s+wLkF9VV0K53uRF3
EALaa7+Z0M+UHpaIM+zKoIiIkBwhexLXPTHY00fYe2bG7CRFOFqLe2poQfDNDMN4Ny8pp/N41C0N
2RkmCb2CXm4NdxrHcBE0ZO7xXgf7idcUvVY3rtabwxHxTadGh9e3L1yyRxPkDiyPcVXvMocAmYhp
ejqdmmKa99pBbrd3y5JRgweB8NJ13mKH5mhyT2MW0zcFhhONzmApcLdirSPfqzJj31RW5h7ccUBn
k9QxMwpZkEMV9qKoeZa6uCGPqQDW6uKC0jiwWZnDmnF1F+Ki6l3nShf2wRvnmXWAE+Gug1cBZEAo
XNBm3lpwxmKa904WLxJ9jGrscPUHBhjgfIsTTUr11x7yhAEt96ZHKZD8FTb7Pady/vQu7iSUbGzY
45vLyJMorIqMLk7DFV/h3K3didRBnHvTzkYlL0dcpZHHjNCffjVd+V0Doo8/anEuLGTIu5FC+azq
kQcuLlvnYRjn6SJgJvKMIJMwwYFX0+Z0r+bPsRAQc7S1SFZUnAcZHrTioKXqEcalbNV72L954+ux
EegJ6nzEZsoYd3PjW2ATzbDG2HpNVEASZ1A3NDgXELjF0PTBWWpWNhAz6y4hkvutt3qO9SpOc5Tl
VfU9sHv9lWwpf75BwdO+yDofOA+SqUBTK8bYFTSsaav7AVnApwEPWi9EqQJk4wdWX4dZF1gcqEzN
m5NgrVGAtwC2RjURoyqKdbs+675z5kvRzcyidD7bN8QRyzI0bdrhYQmwBQK5UM3NPPbI8UvPifea
M6/F/lZVh8nvNo3uvOYzCoWlezIWEYwRX751S+zhUtD36saoHHROaqwJq8K4z3VC3MhTPngdpFeB
JkgQaN/FcZZ/ruBsgsbnsZCp60cVBPhXwNnges7r/qpvibLfKdW5a0hbs3yZPIQb4FHGW+4rPDoW
g/zkC3ssJi+cqhG74IaT6/WabGvKFOcodjknbYUKFufljqLTPwrl6ZfAq0t9wrk3O8OQzN+CYLGX
I57HgxtpAIgkWluLlkJgy+TVGWyTL6zBbNjldGSHs/JLqOLSmjCFgN67FIqEAkrlLRLDKfoaTHos
CAZlRwzMiMahkR96ArkBsUhH5MDs4DPAWywj2P7qqjQS7naajtkNFoDO97xbnDedie4SvzpvPHF4
o4Kb8Z98wk5GfsRcg/XCjas4xrq8zm+ha9cA+ZQudVirOj13fdZg8Zy7zndVaDTUjtfPyQupYQ7t
Z2EJJxp1Z17Qm5A+ka8JniwEz3J0BGRdzg1mPUBa2sVbbMwVqvqGFDcUgHihAc/g4orybfUzfw+7
blzOmA7zqcg9Yu3JRupkw2e75AjXfu1FmqtI4qx9U9jF+nnu+/5KZ4vxWc2V8bmks+yHztwIdvUl
qG38qpXNqYCdE/xwajt1gQZ8SQ5UjO2Xru5jb3v/FxG2Par3cGirxL9xrBqn8yz3lj0icaLc6P+b
3/rZd6pdH2xlcoMQ56HUGmi1tEog66Kz8o+yn5xPsCLevFGxztuSTeuDcnzsOoISaR3VVEJqaZNb
QNMNpBL9F0UFgqhmMS4LFmF+uWj8j1jhVcExQ8HTYP4IN0c1MWiUsxYXC7EjGIvzZI/+VUB2MXd8
TNOz3cEGhY4DCMzRZ7BfPTdnbCEaR9dngtvlGHlI3S50gZKJ1beB9qib0mOMHc+mR6RUYAUHb6Ll
Bj+UM9ApAxeiHYfrKurAuW4YfiGiL51qkUfVr/op9nR3qzKb5jSOB2lMB8itnQNKd1rKdSW6b9nC
QXO3ctjLd1Dcw321op5CdFAUn5j4UJlmUx/Y546XmT2mESbtj6Et1EWaa46SO6ejvtxJbUmwWzab
KeJ3/f522rCczGJMA8m8GGyG9ZA/CyKOAwbxToc2p0LvgvQM9ptHEi+Oo0Wj7ztTM/8KFxSqTl7r
6pUtbr7SFsLwaGtJphw4JoTmtcpjGTHxQttrSreOnL7ByJllKfbCjMS/O9XhvE5zQvjqgv5JfklB
seidgeyIOHYNUnhlZCtGGWhWoBoLBAA92Y/E8CKpGwOr+DDz2erDNBhbnpgHPtUje4yU7Q8O/k1j
OgFAivGV/XfoD4En0usZBb48E8zs1ee8IZJ9xxABEjBNtocyh+C9LZt8/vQvPGwss+4Nvly6iHft
qNaHCVX6zb/quMBnpJoY88LmEPXMpn3qSnokhz/PFn5rkns0i217G9VvZnHu1q//qVvtqk7H69Qo
JuWGQ7NgqK8Mwx4inXvFjaqM+EOcu/ovA43fpzhc1fYdiUuYBRjmveuRj26WkOCc4UUAo0941IKu
HEqoO3aOyveYxcZnSxADXNIKjrJ6FgcbORX1i3T+23kEPwkjS2RstsOswH03yjKkr1EykLy8zoO4
yNRgHZfMnz+4OA/8ZUT624Blu9QWT2dtw2cGtr/eajF0rtE5rHMO3bxLp0BLqVJMMv78hf7jVbCG
YwixYRfvE9c0Kh1LeZz07QQ9bdk3xoe6Kbq/oB2/X4WDaEA9QULQBl28e2zoHdKF3Savg1qbQ23H
Au6FoYP4r78eZl/bHbM9xxX++0QevI6wLEz7JsQK1zqp7YM0CV6cVb9kf7nUP7wJHFlsUhNRmSLa
fzcuWoqYrofa5tamm1ysKybYRlLml5ZX0U9FhLkfvO5vXsX/NLGxaVDjo7nN3Jx3Y2Qby9TWYjOg
w00RN4wc0BG5uEck8q8KEi/SjFjDuPDKvwzH/ukV5KZuXCZGkRiivfsGTSPe2or5dmr5P9S913Lc
2NZl/UT4At7cAumTJpNOom4QpCjBuw23gafvAZ0/4heTarJP3/VNRUWpqpAANrZZa84xdSyqUT7m
tEPc2jqSPWBcKVKnRGantS9q0R8rmjJq0MxuvYLsVH/VTf/XY3A9zNDsrcAXXjaurLagXSN4DKqT
1XdZK/OVDi1kNUrSLYZxuAJ5TJ4kWQ+odrthP5gi33kmCOssXg5wQ4JhAhckpiKnOaHB0ffQsuh+
oK/8YsL8MPJdvqzlu4J/Ssd90cP9PWFq+aiGbtdXgaNL+UC4JtpLQ812/+VXzFUW2CvKAjB6tBLf
X8UKZVvbdVEFZqG712XlfJepUp//Ly7iaMtdINTSLxGGQ883pfY5BxgjM3ej1uS4DSv3q5G2jKR3
XcnlXtAqEWlkEjh3OcZ7Q4oBzx9JG7gBb4xxoN7K5HLFFlvxWzoBvuYJ0ldbMz7jlSOfuu0zcgyt
VF/FKXaHAn4jtDMJ/N8a3JfPH8IHkCM/C/mNpaNRJg9av0zb0smGJzIxrYK6sH6rSdQ893VzZ49z
dYSPlB7ydgIAh0Eec8Lo9NekP5J07/TjjR1hc6lMSdVUS8dvn/+uD5/En5+FzAJ1FCIf9ULbIrx+
Mim1V0FRa8UmqhKKWgNpx9h9ssPcDBD5cf1pk/f2+XX/8bbMZUgsGk3KnO7FvMABxMWzyqDIbLae
Q+iydwwpuY5q8ZUW4CJtYFEvIRjCL48akTQ9mmbvRznF3UGZm4TWalbQT60J/kWWbqyLnMZxh9kw
GKLEu6kAot9YHgEguTcrX3zPf0i4F8NzidMjDBTp4LIbev8jcg8TBpvTEseoHgaoLvV1jrzHd1Ri
d3Je+16bpHegpCNfaqXTfxie/C06W0PmQ8Wo0ZX4NnPbch03jXNCczpLInoa+x7HGyeHWigQT/qa
SPEGrBwljER1KV6pXwlQ/zFg0K3rhES4KkKRyxdHLXVSa61Hv6GZ/S8Lj+YdbPJibXUQimcnVKAQ
I3aQBmebz4fM8pounqDlaMtmAAGkZVxqcmCqd7VKMSUouPLr6IbqVkX4eodYR71r8Mx88Wn8Ywq2
kV4hHrHQDSIAe//GSpqtOgFnRZAjILxDy9bfTiXGls/v6h8fgsPzxH1huYhiLucFdBxJqnl0X0te
7D3gjIYZK0pu3QwL++eX0pZd5sUTZD2B641ahchk62IMQtIymWGAeItOwxQFoIszyNQfNSKUghhc
H6YBVVvYqXwriV5vxVg8aUmID2cMj/rQ/NdP2NGYctgY/Nl0XSbv1XlDrMkAQcRUtHRrtoi5auQd
X3x6H8cNyhzEKuwfmQYQBb1/j54ekcjENxREOXD6Ekb3isDmcVci072pSoomnz/mj2+U6xFrwkRj
IDz/k4z611nHVDIVTRfXM/US5ht4nw1V+HDh839FJP7npZwFgGuSP4FU7v2tJZRD80aCUnH6XmDz
QIU0Zy6MStwtX4zTj18D1yB4AOouUkgkce8v5WV0s5ycETPkCQjJwja38aApX1zln++KcDWGKVIq
2p7vr+JqsZrJkRsKaS7ymixxxEXiBuAvaM3Z2fDFBuifD/Cv6y1//te7cmRDPrVouCvRz/eNDW4I
NXmKXaj4Sqr7r0sZrHUstGDTQAa8v5Tw2nAkoI9hWAvXN6HYB3i1xZE4KfOLw9m/LsVCZ3HkXPxf
9vKU/7qrSB9rCc8vp10Kl3DostA3ZKHdwN5TVp8P9otAvGVxRQPPicK1iGHnhLucd/66VmEBvh2w
MOGr0rXXxq5QwxJ/faoJWE43Fb6moC/M/jHTIVJmLZbnZbt/AtodBqlVAx4tmxD/PwJz+iJd3axw
U2hffJIfB+/yIxlUGsI1zzKWifGvH6l27BvrnknWlhkRiVoYbiLKy19MNB8fO/FJOB4w0rKpti+l
jRTsEWiTD08eXF1s47DI901jAzbMrOaLSy1P9f1MjtuFNAo21Ox5qai8v6EK/nWO/SCnNzuX2Yp2
ivMkXVqPkwYH11dzR4uCwZ2+2sV+/D6X0HFukYBWdLGXPjsyb+bJZDMdQBW0Q7+MopbavtbtMOQf
efDVHS+/PTDU5xt9MIfjlDnVFlJatK5JRoT57AzJo9Syk0pj5UFrxvmLV/3xJSB4tm1+5ZJgoV0+
mcjrZK0CHAwEfIZ7RY2q635hK8eR8pUs/uPDWLJzGVNo/XkJzkWlpSkylcN8kgW54nk/dD1z/YGm
NY77bqpOzRRPX3xsH4cxORjYCiyNCVKlmvT+rafkqhZNjSC5asz20R2N6c4Vsy2+mISX3/1+cLGx
M/7kYDDIPqTb1JjOKzfDEmxQaj3MEqSXAZ2LZZqS1aJTo4M4jABTFSq0vpfTHv98UvnHfVKNYads
OnhJdX35878+14ywWU8n7CJgG+2tvapP11kso/vPr/KPkcJO0qELwW6SXJflz/+6CnOkQI/QpZS8
jeGum4Yz/ofiu5Wz1Hx+pX/dDx5MV8O3wyJtX8yRUxMRJqgMSD3AtW3CuhheHdWrHz6/ygfq/GKO
87ApoNKnyqM7F8NjrmoMOTlQSqkIMnv17g9RzZUrh/TMVYLVcW23+bQydYCkMp/6tbTHn53Vks2H
uglIVYhUMIXMDmT5q33uvwYVw2o5gLmE9lwG6CBkCdl0wT+GO9PetiimgjKjozG3+Dsp9Zscxe2w
3NR2juIOQ8QXg/rDO+C5MGqYlfE18SYuZkwmRxH2hB76aTpkj7HiZdekqhdfXOXjMZ+tNfsjqhCL
X4MN5/tBlSlj3rIgx2DjLH1Cfh3HW7JZ0OiVOVV9G44gxDIXkYyGPG1dxPOLqcVQJlHirZWk79ZC
yZ3HmP7L6s/w+K+8p/9nxtL/1yJOlh39/95duv0llsSYv92ly3/wH3epZv0P1grMpfQJOOu5i0v+
P+ZS6384MLCUM1pwv2lUDv72lqLNoJlBMd9jV7PYof4/b6np/A8bcaygeJPIP2Gd/G+8pe9XecrE
KusL8zBbOAeiw6W7i9N0URsdjPFwIhyVTpxdjpHfmaHK52xKS1zbniV/wmhu9389otN/Jvu/c0fe
n/L/XJmnohPvgnOTXcvF1+IgQ8I7HycBEDDgAWgxVfZ2NEjXkcGJcQVLG74bmNDsV1v0xVdHqIuS
zXJ9qoUmGzXqhUQzGRdTWWe2NZVJqmVs6qA1zWnOwdu122pbtdJ7hPuW/wLHU+orJZu1gH2jVm27
VjW3nz+H92vEn9/BphHXoMqPYXgsz+mvNWJQK7S6oCdwXc3WUTWy+Ltp9OOhjyWYgc+v9X478eda
lOg5ZLEqgXS5nKHQdI0z1EVWiSI0hwe4Wi6BSWGqXHeGvmCNwDSePr/kxwGGoY3wFlwyS0/CYYz/
fXutHGXXq4RbdCS1JH6Nni3bE2lIcHCXkGAuJI6OG2du1dfPL/yv52ri7dLYS1LlNi7W3ra0nUmv
4Z0oJVDlG1tiBTgYcmFMKXhlvniyH0czeyWKjSw7DCaKVu9vc5iSopcZJ/Isz61jW7Rvqdl3/QYn
tW8MWrZRJkQKaQ4H+Ivv6B8PmBmELxcXLTdqXVy57jvDnRbOeyZt6zikMluj8VJXeZS+FULzCERn
XH3+bJeX9v9v3/6MI0591FRMzmScIy++HYmW386NBlu4aqmv/wniSZmpvrjMx1fIYY+508L2ztR5
6XsqjZbibo1Iflyk2iAaQI2E+CDeMAwjNfj8nj4m0+EsZUfIum8y97qXE4KjkDPR6HoVDKmZPkGr
syPqgGq/1bSkb9eyttHAdcAo0d9R8CdlHTGIi0pAKrBTSws7FNnqzRc/6+MzIH6YWRJHpMoCcpk7
mbkcL7qQwn0fN8Z0VMNiCpBOZNgsoMD913MRCw67ceaipcFxebF5Uk02wZTMvXq0jh2Vi60VGSCz
W3Osnz9/3h/H0LK4cZynJskHc5lUjFzCTPlGsB0Sm7Q10pHZrgAl/VVN9+OXuTSGDBStGm+Vutj7
L7MLNQrVZUTA+FgO1+mk5Nt5RLuUEwuwiJm86KeqyOKhCJft8+f3+HG+pRDPJSEpMLdjBLu4dtlG
nBW5x5ga3mvTJygwdRSHUWDrqZ5dIwpm6fn8mv94ro5Obwr4BAePDx9No6HuLEOUNLE+y5NC+e7p
T0bW51f5MOtwyCCnkpWEaU/nb9/fWQ+BLYVRafnIKpWTi2jmOmxc85AlfRhI063vNT7e/666zLzD
3EpjY2lz0ejAuvv+qpVQBjSVkjyI3Iu9Y0ic7C4vZI0AE0EXnK95ojYER3tcl1XPgEIgFL0BlSx3
rTrM3j6lLWvsMrIo5i9e9cW2nN/Gi7Y9utBAkagLXO5njCrzOOABgpzJ8NlSxkmHbWpbEUp/bA4w
iZz0SOEkPoUF3mKYDuW+TYeIz3jOfiWO1wyBBfKqWrtGn3z1XX/4CGi9uShDqFvw6NBUvH9wdAYB
Dhpk+XTo3L+Jbih+zFQBAABOeYILsFTUazwSDEz2iWwDNVjB+nqaER+XbBC/Wc5Y7vTeGRzymAb9
QAjVOK5N0TvRqs2FnFb1XDMlZ2hz5Fqk/dAQcjCaYMF5WHI11WX2VgkGUzDo2UBgpARNtBkRbdUB
ilQ2gGY94eBSI6lej7Z0fw2FVspdCzAy3UjioMZNrbv8ezpVNRIa0dYfosnrk020fFtCTekt1BRV
he/13Z0UWnJSDU57epFkEJZHmf90tHwK1HGkxOzCeo0Ck2cSkjQ8yFOVzUrvxxJBC6DEpsQjNLAj
ouzoZs+pncqbRDVkt/78M7p8L8zq7OOxKdMYJan88sgqc8DJxUCKhHKTE2+DRDhfm6vK/ip4fVkt
eMV/rdmk5/H/16mg/pEnuObFPJjC8ew8Ebu+biZ2/KLoiid8TU543HVkj+RA4L3CVqQl61mlqrtK
O+MUJljCQ5WWoY/41riyZWTd2GVUl6vIJiV0budNnsVXhtQVMFj2wjEfF0Okqod3mLjmZmXw4YHg
LmYwvmWRb/UR34MTQvPYjF3yY9YHBRslgLWgHQGaVkQ5rAETqy/YN3aVbNLvKiRXAXEgG+8TE98T
qU4T+dY8TVKC8BD57UQI28pumvMyJSabpgpNYmGc+kQ8kDtgbAEQXGOUE1twu0Rod268dDT70CB2
ZHGrlqaQxEo55UwrLhtVwjtc5zzWwrrO8ATpmaLif4wJVV2FntIs2Vu1TdERLi0FJlH5Gp7Db0aU
7GuzNuYXXjraSLwYOmkQEqG9Yhim6besPGIDWmV4YD6hEjL3iEFIIcWROqVn3EVGjKGtnKe11tiK
vfNmF6BdMVer1Mrbc6hO9V1jOtk9xpvil9mipcZp0bSOD3+kJVqsJoAt7KPbHuScsRW5C7dKbVvv
t0ARjDJAUTB4DCVq90qbsb8mhnQw0rU4yoQj+xPJSc1Zs4Z8jyU9uaJwbh2UztjYwnM3wpDGkYev
3pSTCdDfVNItlh8MZwoKUwgFUD+7HYCHX3E4/VBSHKF4FUfvu2BE3cUKybVV3zcZFFGY9fmoGc+d
2mi70cOWWubhE4wW/SQWaPEw629aGgFgT1yX8J0Z61RQTcO0QXDv4bWFknw9FXZ6LArLuqs9xP3+
3Ed4DobUyHwuJn7LyancoFLYmm4Ht9eymzysfzqxfZ+krevj5R7JOID3SD7SnM85BDvtCfJ3GW3D
SNc3dVqrZz1FoJqqliQbqTZ84hZ+ihFTfG8B1WsHUpBqgmTuyBLB9ZR5zRbbyZytOL5VW7NK3cBm
IHYrZq3WCrKeJ5gqsGbR1XcHDRNlsUYiiRQ6SQTVavLMYp3AywOHlnyfCSxQq4I0vi0kVStdYwrJ
v5FXNPMkMytnxogilhHFzKm2Vf2pmBV1C5NdXfWaCTG8tyUCZMXm406eBxI8fNKa7tFBdz4ZGX7T
G5tYnZ9Eaj2htlbBsem4IZRyP8lQruERYuVk4vL1mHQTGyrhJm96DRQkHOY3PfXAWBZVB0CyhUd/
W1fYxPw5jiaE2EYSRMTSrDFRL/YvKdaDGQF9l5pyq4uYCkJXB6EeGcFgxY8lqLe940X3ddM1Z4hD
yVs82MUexfBV2rWw56wIiS3eSWG91HJ+Qbqd4+Yps+EHu503z2Rxk8rwKmRjfk+n2WE8m+Zezkj+
h6G4k150q0xVeVQJX/iWhvOtJZ0xyKLkWZvfRJk8upH3Fo+axOoxHSaQ+0xSoOj7Ye2QjNfMWrPy
7KZc44V5hkcCcsHSbzWlxSZs1dis5kfDAf5XqBJ2v7wuSSxiNa0eI0UzMJFmv3HDrWpXf/as+lWN
k0fPGi3ftis7KPrGxS0rX2jD9gRe19NP9nfw9OYHV83UjQKAx9c1JfOtmvClqiwaP22jq5oxlseh
PwjtrgkjN4hZeK+qArewVkN4Hgh8E1UarWJbu83NiTc0DzKI0+iK7ScketS72DBtnciBSbkpOmxZ
hJ9jhwWNwxUgoUg7xgNAI8Avigo7RwleMAL+Xmp4b52GOK3OqB3OQiSWkCXqY9d4iEZ7u2QlskGw
mrXkOyEGFWw67GHd4Btyy+o2m1Rk8phDbT35RSqPuWf3Bh+egjlSaRTrbxkbj9pPC0W+daTEfbc6
rTyEfGdXZkX8lolNUKsTfrpUPNJShtuspVk8KLq8NxVBhbkoH/GjHmcIfmtUSBwyoqQPdFTMsga+
hxxtbmEeeg3lulmrV/noEf+kF0fSZb6XWXho0SlvE1mWvmJCSzQpFi3Qt8CyoABFIonX9eC2N7mT
PzqYpOleYMfhF+PGm2cFnHP/mBJwqFjROWf/hR8D3yi27nOWuj8jewJIYSYEzTRWhy0n/tnqAFAH
7Bi7soR74BDhTvQXvjdPz6JrzHU/9VgcmjhzD0Tt4irLy9+ugpeUaye/OR7GiKxDdQ1lIn6DiFwe
BbTSDcXy/N60uvyRwE5eCkHa7G6Uea3WZc0ErQHUiLLNnKlbds3beqSqzJj4pROyyaijqNG3U3JN
ZqS7x4R2F2vmThuH+6Ksr7q+vitbmX6XsjknUWKRrAGAVK/xm055tCanxNjPg9CpZ00pVNowI6FB
rENwSn7cJTczs/OdaIY7sK2kKI1ya9tTYFby2mjwIVi1+VhlHC5cD3oGWYRpFh8axbqa5XDW44aJ
rh/wnWQ3mVM/hPMSREPVYpeNw++K9FS/qqerONKYNyBND8Tc+GOEXplgqd9g5mvgEIZO+JaBj9LS
CcmpWtuvCl0P9BwnVhttYW2XgMMGZx+28gwtCGeMxoMERcwLL7pnJxralSPNLYh1WgxQYbMbdbG4
0Kn3da8sHwGH/uRks7gLWhJDM73qV4LCH2NxhgkbOdNN006HTnjkBvXeMxO4FWBu/YGrOmkx4LOI
G3bKPoUsUi1Bz2pKsMJ6boF+mPvzWDAoKV0UPsigyY8TBCflEA7kktKNj7GUBmWYbgYvWZPIBbeE
YDtz4t/pkrtMx78M4xa2QV28jIrnBBjt3ogWIvHLJLLUBfGCUDD2C5OEpnYwbkv20Xjqwwe7bK7s
PKUoowPRLbz6JRq1I/Fv8hYNcr+zIlNbpUbbrJRJ+TbUdnKdF5OD6yW8IRsPpxkFhrzI9irRD060
IzlnNQ312my0Y6LCAImR0LuC1bgEuT8iwvKRNVerLjTWQ968JUP808ZnTXzDwhSZHyxVQCeYTWc/
WgJ4DDYavykowwk916BQ1y6BkTZQF+yoI3BOS+gnBCGkQt43lhluZNNubUN5Cjm1jSlpRbp5Yqex
Ub15IK+wXlHReNPz4YD78ziryhYHNGk3PV3x1lI2UTZtBsc9UVV+VIvwLcWcgmhtTeVobfbJuqqc
+9EqbufWyn1MUc+OgFpujI8V/mIE9Cuqz9oaDxXpuFC7N4abn6if5hsJeGutF8Zif4aaEJZEl2g9
rwPuxKoq0/YmTcmc7PA3lDHzOymHO08yCpLS2MYWUS7RKO4bckmEotQbl3oarsNlw6NUT2rn2r4j
VYxc6p0eOTcYbipkDMqRlCwyv9WsO9iTkTOkTFSieXRUTICnlYX9UeuUsiBe1vuRUO1Z4/WAfdwZ
1kp6pM1N6XF2y6vMlsPNUFY/HRhCgTOm6RXNX9p0qvjmFs3Jccfytp/teIc8lq8Gg5FDw5cYPzJg
plB5TDiVPJB4+mrjJBoTZz+ozZ1rKw/AqYMOjTWOP/N34rgDx1D4gYPj/FC9FEoiymN/dBrwFcZ8
nbh6GZAmQLisMzxTXn/pSezArOnUa0hgD/ao6UvkyaYq83krZ5ke3MJ4yCL3Po4VgtDN5lxW4uxE
srohsFyQ/Tf/MEflIODlBDHBF6vccO5kDrCbzl+4LqL6pGQoBdpQgtu2nT2btC3iyXbjSexq+LTz
FUXz2yQcnKCt7GZDu+UMDOc1Ez14DBSZtFzZb3VELflu2/wGH3suCGbwQSIkvmrXT62KgLCZ6rfK
GM9a7Zn72p2MR0XrcIKOnRVgtpmCXmvlYRjn286xyD7To2FjRSnGvGYqHJ+wmJe06K/0vL5OWMAO
zayEK4NTz4r1KiHMgonjmnE3HwFcP3dlbmO4mpjn2I7MTKFXjkeK/KrQ7HIXxtVPUG7y0HVeFzhx
cktazW3ZJgdcOcAvitTb1lXHqjM5ylrBFhxoooZm5IIwrzIN3IA+i3Vq2OGKlEDN99LiqZnbneNi
RI+ZWXy1cdZToZRXuUUqC3WP1dyXj1Wh/Jqtxj2p5A1fg9OY4Fc0+qZIeM2y0pR1jnHz2hiajUqs
XzzqWxpDyvNQcmGylbZY3fmCXKLwylw5pW65cdvpCerCU+XBpBunaO84YststlI7TJqtNK6qrj1X
vb7Q9JsrA/usZ9HezjArsnixycmK+K73nAd8UmZgzeLUqNb3qfRuvd7Y9dCG9sLlMSkuXfS8H9dp
1D4SOv2oJY16bNzqjI/qDvbFHTSFxM/m5FkdGihxfHezZV4NeYW/sdUPgsSOeZZrt6mvpSo4lnCC
YaneEOzEHFU5G7MXC7t0TR1jn88dgdLg7G9cCzRVYLvldKULayA3zdsnRXjWzBJ9jwMJRB3DvVcX
JB+N4M8Ld0U25lpqHGqxj3NS1n53tVy+XaIuY0w20GecGu8aGmWscKGucmatBoNERQRF1apJx9He
KKMQfZBZo/fIgbG799QwBuOhKlmxUmDIM6ukaUiuhwF69cYiNSW7sxPBMj11Hu7XBaRz3bRKdpZR
1fxuq4HJTxEtW8aGbD7wQvhCAy3pTOUQSmo+ZJdbYE9sjjrKUMidosbjDQ64qMOo58gnMurq2xqK
SRioWqLkG6Lk9FNYKyGLtTaE9p5w0nzdWYhwVnxSbrNSW6LN6l57qOCzaVe91TkPdt3FJ+SxoEGi
6XbWwwfPnc6EsqqvUkpzRWwK810NA+nVEPMtnmDDTxo9PaDBJ8JUwyeQbzB5dc+SB8QIa3F2h9hh
IzMezpZekK9HPUtBw62m8XWoRA/SJGK05HdLmd8R6uPnc3/CoH+mEEwsoRh74tKtW4kFiaTSKr3W
pQLDJQrb8NWK0+w2JqgBjx+OvkoNwpkg7qkxXxsB4bbQw3Gf0yRmbq9GfILhbIFPYuwGlmCVESMO
I3JJ16Utq9uqFMehH75lxMeDYVH7B+Hoz6VbPzkO2C8C9haAS+y8piRFcuYINZ821XxMUPz4qRN/
i9GxUX0U6rArmEv8vLWe8snN74s6+q4ThsKYqyvLz7gnU6nAk+Qdfk9cvnAIqhI6ChgCDp5RExsr
kqLGVRGVO6cd9opBbEVv3HZzlaxiqYdH2uuvVZZW2yiZ5D1cmWK46mVfvnAui16bUrgnCHTNRiZu
fhcRTBWA1oIu3CkWvYTxjgLlaorcQ0yY2kkObQWeL5rA0tnMZykYhT6N0yu1jKx7PvCXVshTwm7+
tsSLUWF6JzWBwCesIHlHxTWksXM/dWLesywS1MPC+lAXnPFywn5PjtNPB2f2vs1qqRxczTlFRvqN
yDQMTSYpLbHjzU+KXTAQ2LS167Z11ce84kTfx/AjMZ4Vjx4QDDbghXWvRSSOCEzyJDgb7l52MD2k
ZY+nevbin+iY7J/WYA1PZBUZft6ZT42mukdyyPJb2O3swy2ZXuduOLCVoItOPprqp41EuDXpR1cM
fSBry/LdsV2TOEETv5U/U6clZ6uhgzaKFzrb+UpY9XkE2/xSx1Sf+GKIeCIaQs/M+Eh7pFzDfS/2
Q9n1e5do110yhPWuqq3h0ZCojeCzA77SyDxo2EQHbKW0jekVGlICnShjr8Dd7kEPoTTkm82k73BQ
wWmUE8jEnr43UT339pDEQaUb+FDUdtjwAcLbseDzOxYbGeG238dp/J0a5WZyjXCds1cM8l7X10ls
GKu8mtoUaCiK1PtIqOQOFbotrrt6pmJlGIP6CCOGdUGv8R1HXvpMkWSioGKrMqBBrx11gDfbJXs7
UJSpRx7fnyaDnXRu2fl+yMJy1VmqhzNDyGEzqHW7m2rLWcli1MhK1XNlX012eiMKuz4kkamMfhVP
1QYIfRRMbhTdO2oGmzDtr2C5AjkyrPw5J6rmuWxTS/paC1YPwp76oseZ2HgUjn+5iMxoEhiS8KYo
ES9QYWLzKm1Dc00fHWNdKlrtZ71UmjkvNemKHGY2Knw7kRlI3PIMyAlFqT+xF2S7SDqibWzquR8o
ILkO5jimNFNxztBTSuJPepMBuZuEoFKBhZVDFGcfsBog5V5mgC0oD+s59thxu1EdHrQ4EdV+CAnK
okpNbfegdVpi/gK5N/D1dr0I4coApvpB0IYYv+N7Yi3Qss6IXoGXJ/JKnTs72Y9Fj16UyOr8Ccfe
n64EOvt13/J5wftxazIDIFJBCGLX37HXVrVtg4jP2rNW2BVHIDtK7snxs18jAuJPDQf+aOf8aSeI
hVmwZ3s6mWwoynbXq0ntnnNiV4aDCRfS2IRdmwFB6YruW2XnDKoys/kHkmiCtPMx6fwphDhKeoh1
QBWwBXrDAOijS+JrRjHlxY3RmPKEwC4VG3LZjF08DLYXCCvGL95Td6SeLaCNvBZNoQZFobrVr05X
WvN2GkicWqdWYVq0yiw1WjXRSGaOkBj/d5TliyGQsa0qa5qXWNBZuRQqPUPtwaoA0+SuU6qqK6Ho
oFKGrTYr58mUVGTd5rUgh8HQR9IW6zs5ZuN3uBe+6mk/lTGlUNjeiowEV9ES8djVTDceIO6BEvN5
pty6cgmfOPK2n2N2tWRM/XI7dYbRMM7PbZ6s4PXU/tQCMchmanecuKg3kIzIyaeTo72aUgouyyEe
uCF4bI6aP0Q8iihQbYW2UdRqG07xYeEPxpwFEbAAzyUFa/yhRZ19U9mD6mee3ERD1Nzyn5j3lMyz
B8PrrSdVq+EHWfLV7UyWbtKMcPAa45ojVNwTGaw7h4rfCoHPcXnFlCnXrTBK6nWESXn5Fl9RZZ/H
HBzdKvUGZgMp7GnbmoMLAKAGYIcosSmMq55AldfIHKMmyFISzQ5NOxYGtYal3brRRj0ddyn8iTAw
rUy44LA7zgWVY3A84dwImMsEyritKsCiV0mTTtW6qTFmBrGolwTisbGdY5koLVSgUsd2x4Bx240x
DJIQ9aJV4HX1g2Pv9CpZmCAKEoOQjM3smnBk1T6OOGqrPa83mXfaoIO0CmXH73acBtkYmhG6sKg5
IsK4G2g8Z3bMMnrocuwxV5nEuQC1R+GvE7OQ66tq5XUro27ViA1MeCVIiOo2svTaeBNbZq0yu7iR
61cErRtEjc+TcZ8Zo9COHpLSfKcm+Tzu3MLKarAMf6YJouT74sdg28AScfukxXXW0NZZqWPf1vCV
6qidfTgTqnLt2bWe7Pg/4w4MRZwftY7grM4QzW1kCk5YupNNB6sqWBLNrL1lDM/dRgxGp6wNhArj
U+9BfzCEJAzNU+J2B9BKD/Kc8sYpU2uxQ0cGwnEen5qu1Vw/rFtvJUa6lxH7zps5gt9CL+43cNVv
LKkcstiAHxthTLdM3t0xMe0jSTb5rog9e4tcYVF+jNRyDKvbFno1rwkeh86LFz/QGo+9EZxJMIdK
7Iul+T5J+lqBZcNk691U2dAzD7+Hpd5qS1kt/l60STxu4O0QDJSz6Uh3lKDZWw6Iy2HYk0Za2mBy
dxAFm2PuGBSCiIv0bgo5yZ2euC2HLi+F14dBg/yxbEpXjGV27kVL3vjSVtn0yFi/S5F5DHPDLX82
CvTWXlhXUZhlrxJn81lBUnse2mRMtiMK2sBRSKGaVfW+10kOVQDcb5Bn2BRycsiKet6C/Wi8dqNE
C+aAKaI5EHeOc7XPf+WRkq4yL2zudQHkPaAgZ3In0zxy/BM/CL8bie+W3Q+it5a8Z69ddaVZ4i+w
yLtUoXbM6ykhzrycKG/NQjV3c2skh1IL5cnhpHpyGHcBtolvZjkTikenVn/NqSLQOHM6fUWHY3rM
aLQ+xZlRnTPN+W6MFHZGrXDXhRzCcxjioFxn7nSCbqQyM0D3dfSyvnYFnnxRde5t5hHGTimP96RO
eUZ3ss2GvfCIZSWR03sdgcts62HJzSI38cYI1d53qFBy+rZ0346X2a6JnzQ1NI5O3b+KTF/Ai+7e
SUJ5NUlQ2KwY3Y3XOcYBeVFNh0nUL06SJaA1G51IIFEuNdLUGKoN3URjDfojTFYWvuPXXokj8i+9
stHWbVYwwrLRnl4aJ0tHPw0VnWN/mpw8GnffY3Pqvo+5yzJhqGdsSMa1oc32bQ/RFBAtwNyDSufY
W020zG5GtiKbVimHN9Nq2nM5x+0Jmfkh1RzqRpo9OjsKClStLGFQKNJSy4yDrJqNZ2B9QGgmt1kb
1VTetCY8Y+GgA/BdxJUkh/UpgQypmq9thDoRE88c/4hD290ocaUuICwZ0YKFXheYbo+Qq5bUiWOd
3LDsf1F3Xjt2I1uafpVB37NAFzTAdF/sze3TG0mZN4RMit5HBM3T90epgJayZ0p9bgYY4AB9Tldl
5jZkcK3f2hdSk7yDhcULmKSyR1JThQm6PyYWt0oQRKuJ5tExa9YBFJUHCMkQUi+N7UNa2uzsvlGa
22Ssl/3imt11Yuj+i4/8/SYv9Jsya+IRh245sdOQQ9/E9OU5lWGeakoeT53HICqKkDCDDCwrXkxx
cLsxo3xpid37yfbHl3ZobRJedTdf26EpHshXYvLo23JHP0pwA4ATbIomPmqxHNnfMAySrrVpzekB
TYhBAFgt73tYMcZXfHdc/8gjQhxqXZk5H0nCWTe3WDinRHAlbqap8R/iDAVA0OTlKex1eGxzFR8V
VfBfvCyM8sBsztyyp6JOlxfUdKDaCdijSYfAveGuibyM/Wy0Q148Kme0Po3CTm7ImtU8m+0UHMez
b+2JTkpvxVeptswPSlhZZDZoC5DjpZTnhRW73WAfi2xxDnFaqLulVSVjRhlz/afhmzPGw7eqqN/K
vB63facUqXC2f9M1bjdsWoUC1R8UfwdOD7J7Qk+PKigY7ZTBJi/Ps4+rkgaRDeT23u2M4xTXmr70
hEjPSZxtm0wbh8K/bdjML1Ss5TuEJM9VVXwVEplJQ7+9NbfuRtTmFWl/ncu4gF4wtgmgNjuPBmbL
ruTeqNb5hvTVqCZxaguuMl1RgwAQtUzpA1B4fZnM8oFYSXLgqsyLmoF1wlDQkQ6y23MzmVysYmZl
TipjTi9DT95MqHVyQech+SI4E8Mx5AG89iqUenlczLGJCg7RHTGz1rYcB6RUZrg2DDyR9/mlKsdg
LwI8+hCCO2Yv61laxRGoPT9X4fzaDtawI/vcejMankeZM2bu1nPmZ1I1SOBosxHJYEXcYEWkZ5Ce
jaUKP5L3VQFY+nPGT1gkIriayqwoiFkM1MiTbNNROHgpDdbqhlDcJ4Ij5NlW43xJeDxv+pSe4BA0
DRB+wt7RBQBKPgl30MTpJSj8epsi1LwJyhYMHdh5JpPiAKbIEsLata0DB+VfqM0tZXXtU2YayJU4
VHd1WYk9Va7j3l3sfDcblR+1YC/XCZ7ifWNSrVdn1rC1Bj+8yLrnKSgS8WDG/ny1zKp7Jgh0/Exi
afHJ8GhMnI1zMyvTJlCyaa5Asbem7F8zOkXuFEEVF2KysrONA+vY9cbwHAeudek7M7hqkq77Bnhs
XjKjSy6WRYNu7KzN3Ulu3qLwMuId5xmsAzQZpA8lLELmJDjPiAjDYJ0ZmyXjBnXoYyQ7fG/bBsFf
eAPlnfJq4ybIoC0SFv+n1miDuxjFKQkBYGF2skwLhruyeTDt9nOAy/dqKHkc7odZN0cqZ71d5tJD
J6dZfgklLH+JqHrDcsfxXNkXb2L1up6BuR+SMYUZXqqE+nEN1Hs2NFDjOjLCADV6F3cWIYumPx3A
TKwzQcjGJo15B3WPACsfQTb3BVFnZ2+aQkJb5jk4N9RsriR38zpz0kxH7urwkZTEMsF/Wk1R6g/D
DJNpNMd5wtRVZaXczcjVjpU/yx3aBO62TPT9RxxCsQT7CMI+0qYuhg3InXmZesM9J2Aq9tZRnf/s
Jrb5nUDr8Ch7ZjI9Ew3w3ApvuB9d13iuM2Vf97Xfnxe5fMy7oLqeWLHunVz05yr2mgejmquUtM3K
OXl+p8hfoBKx2o6QYxEJtmz2JE5eA+2XO8FiSPwjMH5zIs+MU97TWHeuzaTXbmTIpN96njQVkaFt
/XV26lTtQnuJn9NOFt+dgsIWn0Tq+ykIYBqkNLls6Bgk3rbGZk9RdJPlT3Y7C5foOYBI6lM78lk9
a7jIYSgOHGjMbKVY0ICxN45Ifn1rP8jFB09YEHJ6IMwFERB3Rsq28FSNnH7evBpySbgMbjsAvRwB
jdVbH1w0FQxPOblDQV0TQiGV5xztGqDBbKtMEoTaQHm4kxZk8OmW+lCSFpI3k/BbeFF8hy31oWfb
qa0vzjB2Z0q7OR+EM8FiOMtVG8IBJqWur5vRiD/SWPolpV4cRh7uuxCcY2OWXRUk4t04k1ns/ZYQ
PqjBdUt2m28UgJ6k2cabLsyvG1+9ZFzkoIlTZm+zJqWzLxPBrsMJzmLTtsQGoLqqbwWKqWSHCI1T
j2n7aMUGYcV2BrKkHIKHEjtuDlZCIO3Gm6uG9+QZPhIkCm21538Fxsv2fVcfBiEobVX1cF3mut/2
JbkgbAbAhZj6NqaFuiXvRbhP57462SwNW2cKvoZ+gsgBMeWh6iz5MTes5BQ2cTJEZBH3R+CojhsI
IQTLLjUS3ZTc8XmjI0KPd8FjOaE9HRu9XzDi7IuUpBdj4UsyUkkEEiyGcQnJi37SDbtnRFJbYPEP
6+uFOu27gGpZUPmZxsYz5yocrQ97zAQF6AU/6kIG0V1guMFuymR+GhJir9d/Zu4GDmkI5KozQcyQ
qLCQJEfqm50+EuaodwnCkj3wn6G29eg+jNCMeywU8EO+iwhrEq/aEcLg4b9efRg5j2xY8tNSZ+PR
ctqSwSEgN7wejPaTowSEatu4/qdeGGgF/X6urmUs8stoTrwOhr4Yzot9OVGmjgw93KcOkCZWRTBQ
VTfLKQOA/YMS+0fQ1u+SS1Q6HukTvhOw+wbv5N8N7Siu7pu/5fQL6cUTQZ/ejwr0GlEPjSMbzqx1
65Q+nbxEKX+GrPchgmlHW7Mf2YKPYxwTZdtNNQJXTsPpjl7KgGksJzB/s0hH2VFLQDttmHKGnClU
U40/9cP/krGPRkn+874J8re6yP+Z9+//o1JJ20LX/n/3/T22n7P6V9ffj3//p+3P/QtruIXwP0AS
hH9vdQT9tP0ZVvAXYvEwWA1fP9x9ODjhjWX67//mOn+t4U2W6YfkloTWau782/dn+3+huTfXnkmP
BzPpH/+K7+9HlM1/XZv4Asi+cASBTCHi/TXGD7nwL7azMVB9QlVDvRGlRjNdJ8a4HH2j9hzkGRVw
Q1KQJRKOM1Czrw2KXiZ6XlWExoHadalifFQ5O76K7FiE/c4tmcZ3Cqq132Ui9V3Umn3cRo1J6lwU
Eg8XPPzyWSP/m5Om/tVAaPHeeZG/vQkHVTNLvG8ReoVH5t2bgF6lNbDU31kOAn3PH9WoiMNRmtEk
w2Eken9B3eHN9OhYBo+POBPLgQnffSNWt0xe4jpWzsHrK4ena7DMxcfER+gXDUBjKz0NTmhpx1Gf
FbZoJESdBbcDPoNkT7Q+Yfm6FMrbW9li948wheSyu6XDg9JP0PxNTOt6pyZXDIdFrzfxtHSmxoTc
meW2XipMGmFp+GKXe5WOsmoJOkbjtruj4iBEzGcbsxWZXd7T7kDby496HwWFCCn5nHpzV2+TKov7
A7hV/d2hscChjcnOu5sM8vglsAvPwnIwA+Gl/UTl+VivO48s10Ih2E6Co3GkqF02+ARzto1h2jt+
yVXcJy7RUTxEHkae2muyRzu/GFhVkmgatDIely5pin0udOidZ8jVGeVrnj1lltfuEq/MxkNKPQV1
uEHP59gbLILRICfyqflpbBlAIHp8SkMS7u9D0mUQ6MQAPVuTbfwh5zEnrnWWVPPekcNYRDg3YJ26
Ie5e5PqUBJsf6niTzrr/1lUg3o9pXTvVxhSiXY4s8GgccxqIiaDOynLPHEdURTsl6XKnHKsr9gE4
1LgRHUQYgdZWmFG0Z6VnMWqpeBz4/k1iOp3z4C+dJnM7z3gXMrfblzUbF0fdGNv3I1lglLclrFit
BP1Ht6NTqufDGTiuS/TU3cgUnHATj4M7R6hLu2rnCKQrTHle0yB0qZazTzgo0kpy8j+pAeNmRNh8
vGpCFGRo7RMXXLotde4iBuo5YVycRgTO6D9fxqzKvzdtWiZAuW5ifWsEDKNPKUu+RS5kTIBltfvZ
6mgUO+NMHokFGGRF0E0wZzMMoSLZuOeeoueiwabCeFuMX+wmV/ZqlkecO5QLyYVZEbeSmvNY2bcL
fkLvnEwWv8zNGnT3PJFq7vsuM3oyHDreGJ+uXrz4gnSfA6RzmSf2dRhOd+AcphV1/qiNx9KVgXsK
DIubTVrBwuRVkWO/V7hu08jqp+luwuIxu3Ae660oZQ9Vtxrr+RWtQHH4OjUxD8cUX2Wew3s5E3Q/
osi0Ij/fARfm6alIKQDByRqS9VtBw8EHxk8PEj7zJv7wEk7tSzAU0r4tC/oz9j8v18WGkfikLMXf
rQy03dufF10/phVyuJa1IbKHBTlhWoy4/R2vLEgdGSD23UQLqhaMjoteJ+KT3WM6OIHKUl+RkNuB
0C4f7vlMaELIqAR4MWRcXInSl7eeNTJUlrBtXyZjdOWG1KhvhNibR9ux80vKDrzTgy0gU3FssCbQ
A58EVMInVf09UVMfLT/64leR9o1frqM0PQK0yucNBa7E3yHyhxxmAK3z2Pw4aSSRoiQiDmZhfpnW
qvp1AHwO6RdYHwdJ88pMFl7KOaPffv7Rda8Kau9VHZPP3DTlBzNuw1NHoP+1UDRybeDL8jtnlK3C
3hQ4xwTWGN3N7KfP5QQJnrJ+8E1luIxcU0t5H9ijwujNb6DcIvFZvloxoB6lHilDkiIMPmiaXrEY
xXa2bEmXyGw6nrouYhSdHwr8YGlkz1rceYyJV1bQ8h04hnpSK5E8xCS4zz4hI0EfYPdoJa6/RPTZ
w8yOMfEZBgg0atVdJfSU7YhomzmO5XPhy/xmtufvZj4iULMaAo8XlGY5IhkQipNeq09YKB/V0icn
yXJ3xbsvIxwG6gXEn4whNrpTEaJrIi6jObQFl66WrYNMNMvrM03l7g7tohyJoQ+sbdMyZW/xAnDn
5pbuxt1SUNtgijL9rpq5euTErpJNG4devcnboTuYYUJDTutX6e0YdmGxG4mZR881rJHRJEETgswz
wV6RjvxqCSm12wbpoL4GlHKwmwNaGRGGs/hzg3briFDaflVVj/4WZrb7kmUGA3yM2eSxgzA6rFGS
BguiHRbkfKye19DN7V1Di8QN9kLkm0MVHDhJ1FU1Fv62Bn89497rjmXtL696ruUWsF5V+y5tPSwU
NI584dGIQK/oZHbMm1weq6btIzZRiyKVoHaB9hlffNx9OXnaWvGNbSZZ6G/Ux7hvXqq/x+bSX+NV
BaRimnqmXyN+QSzvvxrBNMIWDu0XSf8RupIVcerJOq1Q2moryrgu+FNF6F/ynCKoi1nq7sF15zgK
LOriI+CV9m025fA9yIfujhO+69De2eIGk6f8alnSf1Twk3A5lgGRFi/+lardpY360i63RAgH98hF
/M9VP3f3uC+yBw7MajdkyfKxsFZnbZBanDZtfB2UxfJ1MBfro2Li2tvDIO+xXIfbFpkT2eBzE8Hu
J0ju4qzm/PDDfrip7HR5WpDHsy4XwTqODX2rjwULU/jSMFRSMlJiv9nlhcWOYGV90FPzoufrtIm9
l6JYuNltPBxrUno9IsGz6B8KE1V+x5WHTykf2+FD0OPRBXPETok5ZQFZsqnwQ10s7T3+a1QetnR5
GOcjF9Gm9qiN3o9ZPk17ngbFx8KT2tvLYtEXV9QYB1ukDIdBDqiPO18LbAwdpOn93ATDUcpKvFV5
0pwXMOZpIxwHQUBpeQgxU8uHIV9A0qsdCnqFYnriOwieCTUnAD2oEdHRzOE3HHNJLoJPdseL3k6m
yEVUCaShx9h2kzIyBo00hiGoiBqXmysCYWtDOMbaeLN9lZo0RCRQIAntbpgxDbuLdDjJ/TjFCR2w
rc5CHnctZzd9CYhETGVX0FJDqK5a0agsKuKexryhsz3jYfTBDAEy2d53Ac9N4t89q7ReG/ozXpVD
CvydCpEHVrPrtgdB4YHBM8CEhK5H3aW7ftGtukPwOmVXsE8WgH082/KcCBUSy8lxXlyFeTh8yma3
veeJjBbCxVYFZMjUkW8MwHvO4b5tv6lZivJgNth5D8WE5XrvTw6PjzK0nCPG6yo55Fpi/klDv93q
hVYOXHzCI9PWMZlaXYLTrfuyc+HIMoDlOzH6GFCK1GoPyinCSwWYHuxsBrwhUpS5Hed17+AwybzL
HMOWbDNwiKNDj+eDrXBeRm7riu8MRzdelVsdn6Hd+WfLGSbUO94CgEVwPZnIHPhGtTfiiUUeovZS
DUHrHkwVkz6/Fp66l6aauP4Nk55mONixz3CohN0LlUsxCXjL2N0UPEPpmpyaezdOqzwylRmmEMEm
Qwfl0pOMQLFMMuIMl/KZoJi52el1EIh38QzjKatSihsS+QgHz2N5GfriureU95ZYEAQodOdtLJi2
8Ll4xk1BZPNraFELs8nTkp+PO+UBf7othoBMUkuzQRqqsFNiTKBkeck8BPsDngU8H43Sm1FnKCVF
Na4tWObSdQcb/MfZKMrgEJPlyA4XJQzrzOIjKevDLPwBsA9vWRLWwaex6hO6L91Vh51mwYfOMQH3
loGzZyu9sD3lOnXO2DMCeIsKpRRYaM3LTJ3G/hC0eU3Fw8TnPzuSCDbMSP6Vp9f9LjGV++xQ0Pzi
li1hQjLMX13iLbkZUKB+s6XV3QfEms+84zR2Twqa/1TbgHio+036hYRS5ms8JIgcxx9LQFpak301
F8WHPHGCGIvO0i17TYZ/cJRIJDHlGS4FEDqO8UmNVvwd1jC7mJk5nXj+ByfLCSSNLHVDvpYB607B
jbM4kQIjpDc5xFqZLrazfEytfvmgrFm5O8sjg9HXvT/s0rByLiWk0zfbiWlvQ78W3I0BVxhWRJqc
zPWwEBZU47Zx9XCkeLl/ZPxe+SDQvWAes2Mbrwth2oDM8MEX18TdNKchNXqi6Pz0hNTxG0220D0o
B0/cdCNkS5CAdPZmxZcscXhi1iAcJGhT2oZE/ta7lftdaWE80BYBYz2l4WNCNM8OR60T2b5RGXSg
rmYirA7+ncft+xbjgFqxZtP5JOFUKfyATXEikLKyO3T97L9g/XQ07gKTMtV1/wpGy+N/Nyikb7Ud
YnBNachcORSXsLWm35STNoqtUzv6qG23PqPXmA48LEcaG61LUPpUgOK+h8lCzHZnMnkc8rD/mOEd
f7YMcEe7R5SKY9o+Liu/QPDBrWt09ifRju2yqWi+xl0wLM6O4aQ/0DtR39mGg/CRq71IDuic1GlC
jwcWaunnCS3xwU8Y4DvT2TeV0LeDtDE+xYMT0q7hf2uwFdLDFKcmtygBy5eAPpWjhHHztnGicBuE
mR2cs2ayTzx93tIxSb55RqePc2o5O5pupjoKG8O7MnMkuRFGf9KcpcjpiZSgaw+ckuV1FahqB5MB
Y0sPEz0aThyufmTyCvZArt6nJgsxu1EXjKrFYrQl0gPtLUEpHYDvHd23hCs7o74el/JNSH5KIyc9
9fQXX9zcsI/IjLcZDzR311lG9RbkrUNT8dDdhiVVgkx49CPucyRa4pAWtbxxmwGiPI6Lg99a+BCM
hL7ZIcSVZyg/xQOJagdDp+zaZI2cdvbQa8zXMV2D2xz+9mzKGB/VUH9eknY6M17IY4Ho7qpEiYQd
NnBv7WooP+gq1Tj5gj7j2cyD/uOYTzPOkhjBpGVLGJUgzEa6LaBmba7PU9wivDvS7Bh+caEh8IiZ
OPhaB1NSi9ZGXqyxjI3NiMg93Ekalr7TLMfiYjHVcE6GyFBQLBWH0fDmL/7olrdD27bqLDyh7waf
JsQN+RYc98aS99/MKSXAGqMKqqRKOgQcsBOSTmDVh8L3py8xfeMWAmNErRsD3AnDucGCwmW8MJP3
yAU245SpRzeoDKTuDglJqSniLXKhZuSJaOLhgXdxd4NyKVyO6Tru8CjVeZNtaT6Re9GNubefDOPV
nEz/gM6Mbs48ny4pAu3TxP6xKWhH2TGj8Gztc6k3QWHFJxIc2Q2ov5qPve9Yz5Ncyyw5F0Sx8ySv
eaKC52Mb0OEH9xZOwFFhcYf/pHsVSe2VbOdD84RZ94mqH3lbTp7fn6ABuHH8gja2p77WFT6TUJly
q7x8vMNBb8S3M/HzBNLq8ENtlv0u8MzxMA9JsewpG3Y9thWTZpgpLx+YB1fhmQPJQM5K/6UQdf9Z
wYWAmHX660S9aB/hrkE3Q7KKps2Wpj+oDwTOo3uedNfuhkobNzwAuy8KCytlxDCVfazB9b1ltK9t
Vv8GT0Ufn1DIjaeGJem+0nrv+2WwRD66+C9LJlv6+BASnay0uhSY0DcW7WBHy604KNSSHv0GDAVv
n4RQ8FTw1o9rsTNitEBE0p8VMwCtJfKACm259xetPnViJmFA2YO8m3usW00qX3kcV48YP/BRFFV5
V83pSfFuD8pQ3OjIb9SbO3qjOC+5XMxz4gfDuOuqyXhdetF9Cip50+Z2tWvAb7cT8oBPWVKbD4ir
4JKWwgZAM7OXsBjaIwIm8ELfeCStYNrkQGXzkZk5nIExDKZt9uRmY4xedaXVUiC6K+qD08feq1Fl
mNnI5bnO+ZYkzoc8kl6sJ1qtRH0C65HRONjzSdGu9kD/De+ByFpuBefB8pU6A/oRxs1jao8dzL2O
XfReTeYb6c5eqP/ahIPjQy0EayWaL1R2Y9LN9hIrJrtxaPp4pwqjuYSNpi5Pt/WrnyJR7Mr5O1zy
uO/sMvtgl1TvxAaiIZrD8vMUpv11kSzeje1jQzWY/iFBvyEkNZ/EMHAHEZlV35bo5dxxGj5IDIfZ
lRHU8sPgCuPc1YF8CfA40JbnFI19lzNHTK+1CBJAWJ8uYUyBiqYw9iEPuGvMEjqg2woj8B6or+7u
sqUCTKUXeUyj1OyGJ7/ymACdnvWF7nWQoNjNzO6QOhrgsnMSptRQNqaxIRfFfMYQoaJOpxhSklS7
F6M2+RdY7L272R2rJ564vd5TQMws1YxNIlajHPCAZhmpIqtFy34hLJM+uyZlqNqkQTFmOzFZU3vF
ZBLmUSd7jpnJ9Vm6+E4DwKe0KvQfOKn/E2IuCCJioCRSChLgd9gf7Us8EiH6RrrnjLtNmYivFzel
iLtJaPVuVNwA6PfzjV9ArP0zYE9m4Tu0HlrddohUIrncJ13m978deHrAx7R8DqhBuM5CRx0S6pKi
BdA1yqxOHTHYqAcjLtxqmyvD3P/zn//vlEewdjURREdET0Dw97v3nvoiNSYPJHmh4j3dVWbtAyCG
WTZ/jVFD66cWKYa51rPyFUwGeYQ0tLvDnkZnJrqR+O58y8yP6H0W2VScYmXM5UU1CUovkdro/5GJ
dkTJLMT9of1BXHX1h7fwe7gTrA1zB4EisEqh4P+47wgPAx8/YDZlgLYVFwSQ9Ck4uFHXNrk6GnRu
Jwsq2xiVCjidtA4gYzBrrVQNuvoPLnq96rD0xqQj6wdrY3SGV/4h8e9dEtKPF0loLml4Ycg1xuv8
/Xt2HA5bP+7KjUf/mz7EjuE1FwwCvC4e3PcyHbO3sJBwNXR68iH/YJHCJmSRs7vE9nbkE2TAPX5P
7eI0iyX8w02wsni/XYkBSYQkEpLLi4PXI0r791cIsJ22NCRhBKV0Tj/8vOkGSoSmg9WCUd1wbuDR
9DLwepp4+tk7JdOwlDch9lqcnN0sLbbjqWB8KLuaywUnIFdKTBP6fKmyzkENLUfpBdf/fAH8SC38
lfHiBfOtC+4im7xQ23yXvNfmYkHGS4SK7VJveXSKuQxey6Rr9Y42Syf8XFFAWUajkbrFNaJ6NIoc
l2l+k8xek15QcCbiWJZtDI9lpxmJvDU7WTSKwV3QVcKGt/nKBoEEpGI7ytn+IETs4TTuS68FBcsL
d98xN09Rhf9/RXK64GAEDQ0/PbfAdzam/MExHbDWrIMz2U5E2Hxu0zEY78ch9Z7CCRvKxpGybf5w
d9jrAfL7h+P63AD0r1BA5RO8/PvXukBMVJh9USfwNaU3Rhaw2ihJ9fE2Y2ZqdrVoXOd66CULVZ9l
9nxZQroBz8Ks+e8uSxuOvW7IDiF1dgCZFiL0I4dokV9Mbw6oGvRMNAkwu/YQdYWCugmqhB+1p4Ay
ZIQWZjjSUqzy4HPrVcVyAnXJyXv2aRn+5yvh98OUSCv6LDhG3PViMDmW3l3CBJXMeFNiag5xT68T
dLItsqk8VWbVnjFKggeYDUkK0sUhNRshKrZ/fgE/IrL/69PmFfAhrzUpJuIUks/e90ctKc3UWM/B
k1PsfnsvsVyGyCUAU/hJ6fAx++4pjJGaZ0Yjib5I+/VktRL7q0gRM23Lli7kyAacjclbAKvc43FX
r3XOQ5DtM45Phl7bjUUYugehirKNOpbdbFOLBcvRBneisRMuQOXhD2/u/ccLw+6Ql2VZwnN8Aufs
3y8l+lwTM/YkGTe6IwIKw/MWgTmvHoQgvGaLVOSGWeinY9yYn1uzBk70/b6Id2YQEE8whjWqt8b0
wlv0tU5E9XT+aE+TnOGULPFIKVJ+8VTNmYK2tqYqCjsGjeHmaF2jmfS3QMLA5hi58yJqiT/AisSR
tCNkoX9AQtv+KSbxXY0aEbTsoibHik/Gj0Wvw7uTpTQavxRN+U06K6/mwHqwQ9AnwtyMKqHeBkBP
es811lzjb6fQG2cEhbFDz1ojOyed/hCN9o7cX19QYJNf4NjQ+zQ5+O/Ghcp1cfRba4TUyOP8RIO6
8ZjnIQ3PibLiLppor3zWncZpSbZJnO1Ggf76KgzrLANtkpiBRohqZLaJCL/XaZDLXV6Z3o3vFI61
p9ez+t5nAqpS0BFxrXTdlY/mGEzsVyvByUHTvtjtIJ6EAq/f0AgNevfj/2to0QLWmxrbzZzoTEeJ
ERTlfogNLpFG4mE19cD6RtkqrWACJRnlapU1EF8AjZ1gsnWy7IC0aeCK1nRXb0qG8pRfObozEUJo
GD6FNREZm/IHA2lXrpMcabXvjuRMWvsA2p9FUsQq3uH1WReFIm6mnZOX5GPUtJK7J2R4K9Vu2MXV
jHbreaAlWG1Fw+6zKfLeR09chdel2VLjWttWiZVFVoyvoizxILZ8uqjJLAXd9OPe+n8mJlr/0FfQ
0T5jmRv+44ciKXlros/y82//Y0d8iZzv1Vs/P7wNeCL+43/zk3//m//Tf/i/3n78lqe5ffv3f/va
qFquv40wn990PwzSv5wv6yv5++duPlf83M2bTN/68nP9bfhVLfTjp36qhcj0Riq2RvfTP2Wjruf3
/VQLOX+tj3qqHO11XmfsY5r6WywknL8Y5E3OYYcCNdOxOKT+FgsJ8y8igUNadAiiDxwmxX9FLGSv
p90vR72JSMhFeIQV1TP5dWsa+a9iIQj6YZoRS2+GtsMwMAiUihKIgLS/GMzfLyTMZOEOcjf4axq9
a+bVzkAgsxFsGxvbnBRD3WifA/qsX+jfrj8Ct5Yj+mUjKPfE+RbYAdowfiL6ugeBMfW2nv15/8un
fvfzBf+qGHp3qK9vQ/BhiHA90cnCfHfEmS4OEQcyeBPkQGGts6o9zIS4KSeRMTmWVfcAu5geScGB
1MSDtP3nv++sf+Dd57ierJTTMsExvL17aM9u11T9SHjhEJf5VZ+TqSEJPSyI15A5FnAHSHNIdHxm
jTWOvirmiFKRR0JMhxPWKgwEeISccDnyKofbRRfdrR1Ow2HsOyI1gqE/kTJouTsWrJzxH5kQCKSx
zZiBX3I1LO41xrbcI7MYpEeMMj7//KirRf/hrb4bsdcOHH4p8cyOL1zHtd13S0Cd+Kb2iy7eqKxY
izDz8GaAkhv2y9KGHk1Vy3QzBmHuob4NAizZLUbCbeHGDhB5mH4M9Vh+9oE7YC4nJyTnsEjGEhmF
gP2IyJDhivvnb8cy19f0+9dDjx/Labj2dYBmvXvijI6rS7A4h7WgK28sa3qTRbtAjzouiutCXyrs
DmcZTjzJXdRy1YhnL5Hiy1zp6hYuqS5J42nY96eUHECO2PYmw81FRa41PjMmkfo1QOzuGpDLmQd6
1RH1geO4zMPxPEPY7R3YmDvyu/Z5XLsHvsYOg4j0MNYNCMqyovtSTLK/poW1/1jYzvy9cULjobOq
8uxnodrHcWvftMZgsMu7xs4HoiFcpRgu7TT4t8FcB2CQY/1IPXf4Deb6uS+C5QOypvpjg4jqg+GX
uMMsEhS9pOwutBuHu1h1892Q1oSnYiDAAlRU07lacu+mndvhukEKc9vjOFtBPeej09vxlbAW2Luw
ePD1MtxgaULF1SAE3BORPj46NMpjazPAPyeaozELLKvDeB6vWRCvyIuWJ2ya2c2UD7e6DPdE5Sxo
DjCYKpMncpfawGUBCaWTgW+rNmyJ/DA0761sHmvcHto7TBN5gdUU5NdJmqCn1RnJFmHDve3xaMFR
3xQgsO3HgNF4rz0t7zp/KHaFqc5ETFm4oavmDwPNO/yBhGAoGt9zXLJX2Y9d793x02IZnxoxkxoZ
aNIqvaklSo7IRCi+tu2/KxRPx3WxjIw8m29Hs8BR4fkfJVGtKG4K3bMNs69bkeVq4k6dpC43YZMd
9Xr327h3oxlV6R+Wqvdz4fqqvTW72vLQjLqIWX8/++tA0yBLwAn1nYYZQUgEmDkWKGgTd8TEFURL
un6zYj0eSlSPOzOZhygss/jln2/P9e/8enOurwPBLDIcPKMASO/OzskxoLUoJYfK1d3PPMjc78jy
QDO2t/vOe3Jb60/5vP/tGEO5S9UGElMT2YSPZ/T3d29aXmIbitC2arZTvUv12H1y/T75qgqkCBsP
Ew6GCcKcn4uiQWhpiqpoN8jY45f/pO7Mdtxmsmz9Qs0CgzNv+kIiJeU8O23fEE4PZHBmcObT98cs
1DlOZSKF/1wcoLu6Cn+hYFOiyIgde6/1Lfx41qZLfOtb07ftpebTFKo5dFw4zRRktA9PZRo5zvpp
3tyjNfWZ7Y1jGYEjoHbeflo1uoy9NOWsY3rMQb17w4d/SdAsmKu7Itr7iYe6rqHDWUubOIvBuRgS
Azj6lCPLYEostlpp/Kgtq7q1Za6uM3QsoaMMgGlYZIPRitRLaWoHDnTyfBg6BQWzfDZnZP6WwPEj
yzZ6gOZfnOFn1/dubj0xlBoR263WSGs1SUZx7T3Qu0d5sVooW0ysWLc6F+uWzn/ZGqvTUrSEuPtx
fjm9ujAtGFXTTNMfQWb/3BomPiLkCre2wDquegjFm3i1cyJYTL5Ln95mRarcHmWRYhwWRzsAh2rZ
xl5lQx5qnAeicPUDOr1onwFZ2djSUaGvl+zMTWJ9s5PRRnKSr770VOBgruCob5pqnSrN2XhZ0jaH
ZOa052o01K292lUBtmBcjaXYsZxBAKyNOApI2VjOi6SfYAPUhhsweiIraWrMq8Q27qo2Hfe1YdZf
naipYOsAV7bbXt5qqWmcx7RmQjyV5hlzmCicKtLrpsqg9YMJ7rx11HJOT2bYFyZo06IeGMU58Lgw
iY6Vjh3CtSssezh228YRYRc7eGRXC25ov/p6e7OW+7I2RzgnJgo/S2sPU+vNoffqAy5XS7BYzcGd
yTlUX9KzAnzm9SxBLXD8mMCyelAuZLcrkEsaq9nYxHXsxKm2MZRvbGDjXnkzlWJTGDC6VqtyrtnV
pbW03T6jq/dSsNvsCUEF6QDGCkXKFNdVYA4IeRa78q46Tz0tcx5dtastGlmpvx2yMr9yB/QEkajt
fevqt3qrfU9aOd3PCnmSBqtk3NTDgB+myZ2wjVLFI2/sQb7XQZtGX+PVmQ2CyrvJ0VBvRmqhp6iZ
xRfKaOOMWb55ocfZmWku3l7MSbelVz8/0lfTiPes6/tunrILTEfztk6d5xKQ4BZaxHirnHq+HXxN
nmulh3G8oJzNK28f5cO4rVfU3CoRRLY39HB6ksGDnLY60NPVi46wt/vObzg+gDr9DvdKgvicjNth
kPalXbTVOduc+7XJcHGl0BZ3DuIsDLB4O02M7/PqgC+qHpgz/bXB3aRlbpwvq0++SKZo66RMTlST
/K5oByEiLFy5mzJ74sOIx6icJQ2ypbnqdarTnTIq7a7jhUHjvGQvZRVfceoF626p6ie1GELtwccZ
3nuOd25ahXFvJSsMj77XFxI0HtI6ts4Lo4WFmpuFWAfCUbjIClSAUSddUPT2fMj5Aa4xIaFQZtF/
1pyuOFSsPU9evsDhao3qK6VqEgKXmi9bM2Yg3Gaam+5BsSMRfIUWgJQDYGA3bkqTIBUGesIVcaB1
jrPL0lT+Vozyi6BLCuYNKxZBVgASctqie56x5kWbmp8uoyUEooa31dx53uYrakFk8XzhviIYOJbf
tCuWwV0BDZ4L5BtiQ8Ubv0udds/W6O/iFcDHtPfWyMl/LPwJMzbStX1PxMaPQTqHys+NrU4Y3IFq
JnO/uHRwsUmt9AjqIzl+QYfTmDATscbZqKyaHQK67gZ3VPxzzqo+xEaCwAMpPJT2clj2fdwA97Rb
YHN1Fx38lDHyWgpcJ4BbePOyUbse6Ss8JJD9WRZqWppgmDXqax3MJpomVMspJBTR4QDx5ull7mPv
oqmr8kqT4DQIWPDSsBum/BcMRUiaaimevTKeGF47MACiuX9Ieo2Ff7bCqNW8H/5gjVepgyGNF1pc
Zwi4wtH1+WUG29WcAF1N6ZwPE7yAOENXtI1LG6iDtCYV7TGBomdl/6++zQ2sm2B2RnUuWMfSLb1W
jTdgffdRALQoG+V00CO9uJHIl9OwtkXkh0Nkwi2A1WtMT9KxOd3pZdEFk90DW+pMXfwa+6USNyil
cE+/XillZH8Vm2ZsQebgNZg9Lz4vmhnBRA8TtwZnMo/GnZKI2n/1PjTnik98PVQRYTv0kfNhEzs6
ppISeX/PuxYi3oQrtdhswCjV5b4u++l2LOfW28KIkvsU1fm1i0o5AC1hnqU2i2+PCwRfKIPA29IF
RbXFXpMgN6iBvu5aNVnmDklYs9IqqFEuiOXMeV4B84QUiCAzZCkxmnjeJfu4/4WL5829nkGRe4lw
jJm3ltPQkLUoRjKqYMJhdxLuRLuNUUv3qLGL7tdQ6yOVTCsYXUt1eP2oaK3hSKpO7mdjFI+1XqiD
XebiGo8eBkgVi2sgdePGF2zGHN5g0SBYNc8idplLBMUrRXf99nIa/bCwsvle+fSrN55RVU/VstCZ
IjSZEshkinzb4YHda53rDPcT/u/rZKkQ1lJOWj9SNGUQ4VCRx+jB7EjsUg6UaMiYn+7baP2LaL6u
rBXlX9o2s4zFNPNviKX5HANwgI2rq/qbT/oBqgM0t/dG7bvNVuTxKmRGhHwoK+jTPZZec9viyim2
kGLcLjA01xn559UBk6aVtqUhD3JJcSLqc22MwxnD5QHSin1TUSfSzRY+bT6oVtVFPunrtNnW/C8+
mp2DjV6c0Yoy2l8WOswv8zInDT1ehqRUFJP9I8eM/Sz8ARtzJaap3uFmHG5TWiJ/mJ+kV5ZfYck3
YneDWpwHNJkCzyjOaxU1imgg28desWgMOFw7GF1rrEL0t/kOd2cStsM8g3kv76BCWj9yWxhX4M3O
Rq2E4LG05WrBSc6xeI7XCbpm7E8DgWf55EaPZp6pKbRS+yfiCGGu7OT4HAzifGAelN24Zlrf9blh
XS2+3gVVXvLnOlOdjzkxEqPvrye11vcDJMnVzsPO8iLaJmf1qcfq0LR5DXRnNgI3kvmv1o0Cto99
xgA2vTQhroV23RcHIdzyTzlDhC6iTn+sE0AAKPscc9k4HTEfu7Kp+29Lx3CgQ3VFW7QS7CBRJu2N
xEtkoHIu571qCH7xQNciMatbtcX0maO3IKmAHdSUFwzqxy2AMnFGEpxfsmgKxd0WyB6gYYvooE+l
e5G12vTbQhceWLkButPUp3ORDuI+tZThbFtO/ofKWuIrK+PNhrYwf0F8/EyN+eAm8Z1KgMZoTa0u
2hmkWN5395bp0nM18ToB9H2JKxPZmQviMOGJv6knCqnZLrQ7bQTKO3lSMWLR7pJR97c++QpbpEKY
ecyo51ps9J1hTzdxN4Bhq9Lqpi2W6UAXwftuJqVxW3Q+CPMxM+H4eSV49kKE8D0kZFMVX7V5FpGT
1qMoS5r0iaid57oCgWPC3Lo2y/6HNkTVF7B9ElZbAuFTplIGOdrAgx+1X8BwOt+w3Phb9P/ql5KW
DJbFQ3Htd4oIAAcMCYYYaw8AY7d4ICNEigkElJvebngzaREK04WfaFj8+iaxPfaTb8xXSweLpkKl
9F+yQo6VeqQO2a13zeEFvjjSsJBK9Kmk7JSzfqNn6GDKiRObKdRL63T3Xm//NDLxXKLe2DR6fU9K
50OmYZBmvBxnEvqd/vR6Vv3/1uL+u8P93/+L/LIQXf861L/vg1dq/DG/bYHzB/7dAjfFv4jAZOhj
mi7aFBqV/2mBW/9ykGwQrbfmCOoG+Ur/pwXu8odcIs/p2Tm4WF//0H9a4O6/fNdEJqE7q87Fdr1/
0gJ/232gI6ijWmF+zrma0EpxrF2JoCVUY1ctgTFl+k+HlPVbp7Jd7GUGxsINJL/issH8c6KNujY1
/u+Bfr2ssxp+LZeEIIuZ9lEXdcEnoBtqcVhttPKJUgfNh3EyitM1P7gM0YGuyW1EH2Md9ff9stea
MontYI6K/llgTH+wZ03dVDLv6TFJ23g0u9GNt43eeRyICIp4IL6jbfD6o+6jjNCpFIqG7ntgtg6x
AdRuFbTx3iBd7fUOOYqFIsiZgBrbVrJ5bIg1wXKPjoqJ5wyPOIhnBX+Ls44+7XAJJo8ZnQpO3Mhv
6y0hWpg4Kx3EycaeegtlGk0mZlhmLKK1U9jDrJeFDIyx6tsAQ4X4AagvffT7xMCMjHAhvhjbEgCY
StCyNonUv3SeRPndCZq2+A6q1t8wf87Ysxy7GM4jjoYPZp6CtBERHWd+ZaRBtxUsdFQ0Xpa4h4XJ
vMNCnIlz1aK4BJUwtXlYDJkJdUrm8dnc1LIKRT2qa5SnSRum65R1W8QdwMz/KpmAc05UDuVdY92W
maT3gTq6usiWCZVH2iXcKamnEuMCI8Mp+Ov9u/33k/T3RGRtCB09X6A6yZnl+dZNrOBvG0YD/iIT
2LEJhb4ywz7SBIl4qgka0jW2EqbZ2efXew0nProgL5DH/GN93Kzj9yjxqihzESoRv1eXXYCCNncv
GRQNSWhjW7lpOZw1YbcgXPSHDkdkTA2X7PGbE3jcmxZq2UZOsRWU4Oa+2nafvJgL1kFI6P04Htbc
pT/Z7HVA45o5R9/o1Rh16sG4Zx6r1p+KEqrM2hZq8DSqsxjze7TFXABKRovSyty0udb4u9UefQZw
DsQHhz5OnKbf1ER5ikr70g5tDT218H0kgcj2zrOiSWm3ITJl+JvHhFrhSTg1nvjgp/LxAGKw5T/R
z63v8F+GfX8WFaRDVwTFOED+y614L/NJY2RcdAcJSvOE1OiIXvG69vgWCi7miC49a+NoURCc0mw6
YCKII9N9KYhRChKb6kTz6/G65VhUrvBmjJO9jB85D5GZMDBCo3/k119iMyuZC9o0cGw1kq0lHMT9
DDPHfI9Aqflq4ppLsKBUq+uKP8XorjzxcB8pVNZvABSJOQ4yHds1DPPolgEj8UDMRSZ8u8pLgzZu
5UVR5tSf/YSOetN2c3Sby2JwQlvqS4kdB2BaKOmvobSwWshCCInAF6SRyOxtQyUCbLPqOTHGdcJs
q2xarDw2HZ0LJwYuQ6xK1HdEiijjpgDuS5iX1/YwuFONVtTnr9K69L99k1whGFO5LrNEV7ePOtNO
a5XCUjmRQnx1YCd6GWZ2Xx6WrNRP3Mij7Lj1Rnoue+8KsqMhTr7t22cv42MoepgaZyJd6wPcsws5
T5mL88Zu6Zhue+SFv2yMZ9+bRcoLdEujv8lM4tdPbIjv92FvnT8jDSHK7d9z8r/fgmpYPACZGn6Y
RjRhzOGLlrC2rpkchzZDZpHGVOfliau+boBvbza4DuSjjmVg6xfW0eimK+OsKfDWY/KfycPpCuJT
dmmHgc2MtDViLR2zLLA5h28rN/Na+pQJFrCOdt1l3uBk2PZGr2Wg8UgaQjCVu/NGIaAmbMWI7Ruz
o0TfoDnDNNMToxRdMgnBktkaiJKDIjPj56EhQBIMBF5wU8Y5wrMow8xf9WK46b2MSAMcInZxjtNH
PtsJyxBAHKCxIdIzhwQnV/Yspr4GP2nyTOuLK0hhOrM0JNrw4l1d3qVzL7FPIEYPxzyuz+JYyHhT
pGlBd5kYE84t87Jv/RIDpoNfhjCoul/qE4/1u2VOMGmhjlmlBgh/jpMqwRfEETGFeWgUg/9bdk16
gMghL6Y0iXZ6Zp2ayn18PRtUCxWiw+Dk7aMNg4yy0ynIHGzreOcqb+ZY2fjYzuzOCpMZ8uWJh+nd
i8skCxUFQkWDyZJzLKaYJyN2OA7ndPWmgtc1EVgvkplUlWx8/HyNOBre8eKu10K9BuL3VRC5fpa/
No1C5AiQqENCAQ7jcuqkue8tqMCbrO+75xoaHtJrzaaZX0b1w5I4XsvIakw4Sw298efEp1mXiTdv
EZ8GYTC7PgJNhznO20/TJQ7T6ZVLybsKFj7ndAf0M6czbQ/ZZR1r8DSQBP+ayBzagmtrnwzb8Qg/
cUBiwvC4rJRs9iXS4hM/iXgri//3fUJew2cDhcNKd7SYosiLRnrrWWhO+PH2bVaJO7Rn1Hzw/m2k
GdmMp7YZ2R9QcMlo2dYCvvSiKZJ4tNpfcJnNkUDAbNOj3ja07W+JeKu9A1OYuMAcoeF5ymdXU/vP
b+oHTxM/r4OaGUnLen56e0+jqVlS+It+kGmzc6hd2VzwDuv3uoYQ7PNLvd8G0AgSHM8klBWCcvHo
WkCpHEOfYi3I8ak/kVNQHghHLH7MTL2uPauLvxPC5JzVRY+PszW8F1lW1ol59Afv63o+5CHi56KG
PKpKFhd2HOABkmHYcRli6Fb12OMi3gPnwz2yxB4kyRPfe/07j55bvrRBicwyQUzr0RqR6maDG4J5
C/Y2hk5di/AxwCNMSmzpyeIJ9kx3Q9xf3oP5A2jmI5NqsFvxq61ZfZOxGcG+O0HcQw0PxnxudjOJ
MeUWL7n7lC79wsGh1mm5lJj9dyc+vfnBp+cgTNltO45DvPfbJ6RCJLeuOG5AjjgBIHLBb0UopaKv
NZKu228XVYP6Y3+xhsDq1vAwXSezngNa4fykl4MF29VHk8gBfzSGEx/PXW/e0c2lOGN54i81aeYf
LVFWHc9S1fAB2B+X6HxUinSdrI7GmxGYHzxjnsZb2yrtGmDjqF2MvUfaZbOYmdpPqQdZJSE6PN3M
id9eTumAINkemgLMXOulmP5Foo1b2an6Op/bNcQnK9VvbRIdG6RmVlPQGYvN/IaTwxDqfpuTUODT
uX8yYzA0Qd8nyaOjY+XdsqW3w7cRFUdyJReHQwKO3ew6cvLxsW8746dVePkfFFUJVADqeHTQNQF/
0I4K09gBU8mXTVvDo6FutsFzC395iMho/E3QvWyvYPBwrhlcreN5GVJmzwxcGzQDkORZb0ypbq2s
i5DPuQOuriYhgmmxh0OLFIq5UBQX3+B6OL8yyHu/BTM3PdT1hGhYd+nzHwnNVrJz2pKtzY1NeJqR
KnIeZnBAzgZBjqnt3SiZvmK9sO4dC9fbidfogzd3VQ+C+19bPBg13z6HcYwng26JBtxIb68kthAY
CyX6r6Qlb9QZjf+H5YrdlSoZ0xE77jHirKsBJUlSooIhstUDk00r6Gvm1cnsG7tFwct/hfLsOIK2
P20ECMQlNfaJreWDtcNZpSPMQvniVDVvvzXVDMZeR2kBbQRrl9f4cvBk2mfGZMpAzP6vaZbJvWht
REltkpy4B+/KZdoP60ZLIcDmZoqje+4xzvAzw4sCNRYSuIxXBVEplp8d4g968vMZBv7xxArNm/H+
lXZWc4Jr8i/+4Wi9tHEV+qwaZHXFsGIJuUQJSGBuSRRyoJZ8pR8UU+9tHKa4w0GkjMA2hW6pxyEt
EHp4U+Q6+7nUtYvMg6KAHY4SDQ6KN1khVnrrUWMEgOdxmXQSfPIUZoZGePjBXtZm/ULKIqT/JNVR
pBVEOjA3SpwDNxfKJ64nMg+bFCKOgZacMNPCa1fT+4r5ZcrYlEFjkC+xaRLRPgqbhhM4gMm7GWNY
vVXjkTWSdcVdl6v0tgWYvgZfpDTpO8bSYl+rKrrLq6FO9q62LL9sVs98C/Yzu7YAp7/0uUkKpiD1
G06BSKmkRwIcKrINoYshG1ryKzHq7GuIMBoAKziYACUvGrGWZCssPgluyfhdMViiv11YABVGL9UD
aWQdTZukGl/0JuphAM/Ku5/ncoKV0qZoVzqn7u8XWKPNdjIrdK4ZJuuNgdfle83YVXBErdHO9SYZ
je40evrGSTNcnS46oZuq7RvoR1DT4eZMxjoHykvMq8WM4GCDWkCT26ZzYJTAFEIY4/RmfulVCo9w
xvD3q4xk8qux3SLbojBzriFg1F/tYRxHDjRV91sng9na9AjiDswm7T8i85ISwZ9V3KK/cJ7qvvJv
ldU3D63mjl9m3yzqjdVFI/hfbPATC/ZoeZvReI0ZqbX4eRZGhsxhQMi7bREZ436n1UW7UlbqGeOr
0+5kJxx7C19WA7Mqif9LibDC9ZrW2pVlIwDdiIWqC1pupe/XzLrs3HHwAIArKtKbzIVaBTGlFGeW
V0Fzs7O1VxmPY9z/+HwDf79uriY1qKdr+LKFRvztCuJJOlsC2wPRmOgh2BnhLoOFurYTi9aWP47h
59d7//auCnR0sJzDaAqaR9crkspCLAEEuy9qhzXDXG5tttu7Vgh1YnF8/9XwgVKU0J6hknsHSC2G
PLMrAHOoG5X3hZyt7NobNWLMFaJI+nOnjH/vvxrjBdqPyL+ZJ1Dov72VsBx7RmukcDBEdbZeocpz
SGc5lY6j7T6/ix8Vy+xz1IwGYwuf/3h7LUPGWlbBj8CYzMCJrF6fKKbJ087GdBahSzDd02LBsNmX
oxwvqGrbuzHrcY58/jk+2AGQvHNzdYYknDmPqj8T0tFipYPPuBgS5KFVgkxu8uxbmjYJIO9QdH1p
hugeQCr880vD5jTpIJq4qPyjUt1TsMUJYIqCZM6K87Fw+l1L7+9sQplyjh27gd43ZSfOQx+c5Dzk
tbj6dbqW785DJACOdjXlPFKTYcKhZIbAxoflgPjlxmYzwEDl3ECv8iGudfLE3vfBA83zzHflA/Ah
XnfGv87bRuWAWskqLYjRlP6UqkP5xQ3egtpAS9DXbf3t83vM+eP9ZstkSqeTYPBwe8dlFTLcQmZL
EwXw2DK5g3Wj/4izHvpprxY1HwAKTF7g2HkM4GTyEFCIBOn73aBMtFi+VdG4y+YKI5PRVz8Wjlxw
c4h/AnWorwt4qUn2QFiohFHnuDnWdL0luXUjlb6U/cA5Aa10fZWbbFOB9Lr4q6Tar8KRITBoyhEb
767yG+er7hqrbNib2OlGPW1N1hbfgamSEmEUL1X2TBrQ2AesgD6JaEmXzpsRThRZYmkRXwzQO7rQ
IQUK1Qk5VOeiMTGHtX2cszKPKdppTVQTYvKRPp2k3fOzbMmJCwdpjN9Hwt+Yn0V5tx35+h1fKGG/
832j+uGiksfsa/SC6Mk2t8mNNXu2tynOMsDL+CqqwIm9VcE/NzdlkuTrJ/CIoLNIkiK/GYH2I8Iu
GCtJOcEDL8g7ZZDQJ9oPdhBCqOtkpcG302JYGzVnS7epdeWQIZIl3e9qHOx7ZYr0D4WsrDZjExPd
RqZelwZjEtV/4HUS6pW3eT8HObFTD04nMy1EJTI327EVhE4X5F9Mm6JLEmLbAa1r8ChHFV/Wo67f
FZFf9wE5li34Bqyc24hWIcdBBWVwvwxu+9vHfo+OhiiJZyj8a/uS4JYOst3onUeNafgbE5VqRrhi
ZDCza8y6eZ5AKfxk5UmtjQuvn4zJZKrPzJqahYMVWkxEOyYoIWOqrF+sOj3PksVgHhBZRZAgYeUk
PTNDdOIg6mr+lhVla10y/1nEmYjT1tli041IbyXpCCwEeYlNqEPDr/melkf0tSH5zsBEhu8jsaTg
1V2UQZtk6t2vEwhDBERSg9QzUII3G3ZW4rKFXlp3A8Gb08Eh9OxFxipCSaOJ6aeOn/Vn7PM2bUD7
+H8ozmz33EMsWu2l17vykCMNa84lbR5tAzup+mOSt4p+k+7DpW0gD9+i/KLSV2WEVLdcrPnbYLTT
RY29WF4l0kSIhdQofV4Bhz/JEEf/nzYaK5F0JsZ8fgOqE1ZSY3fkDc4W7BMNcTtiGRu87DQPWtjY
ajYDRNhoKxGLgmxg3FktyMsEqZR2DGsWCGEChdTPyhL6S5TDc5BJnm/hI03mmdA7S14oQmaNXU3H
5p8fODCok8djcKTHBu0f7bAzFChSztD7EdVKe6TpxFxsa+asUJL0eSXEV8k+q9pT2+1Hq6CJNoCe
Kn0869V59dfCG5PgNOGDpDVFBcW0DtgDjhJr2lcdXFjNZljgNs50p4NOAnNZ0aj/fCH+oLSA8Q2y
e21xUmEc9cbcTk87DYUq2C27PLeHSlyRtWOhxE++f36l9zs6hzoXhsVaxDAMXP/3v75qV3dtTNy8
B1Q7WQ8e+FZDIcf4l0a68N6uET8Oc2yf2Mzffz+qUGxFggEQwEX36PtVTUuaaO+6wehFyxlbw0zr
AKjeAnPzxK18v4VzqbV0snwP9cbx2I40vFzH1usGxqJXV5kTT4FR0u3pYB7e4DZBC2slTv+1TfMT
u+kHX9KkRsLWjhMTlMBRGxj1YyxSpXNrnRGBY4Wkfkks78vCDT1xMj+iZKwnctRMVIi+wfBuVZW8
/RlBYsZ6b3U+CR95PHyrZ6kH/dDFQGjhY/12VWrJvSRoctkqzskBZUU0hnzuDpjrUmtqpVMN1ZZo
Eqs9yxKwTJ8/Zx/cDHqehu0xQAXY4B3dDLciEMNGsxeMJHtdGSJbDqRid4HlAx7//FIfPNIWfkzI
DZhX2E6OHukkJcdmWKwocJUcN2DPswDZc7VpGoTMZWcMIf8DQb+fX/X9miFw7q3OWosjCDP1t78A
Uav5MmsWgSzMu+J9QTz8Ic2xaXOe1siDij2tOmPcK1hlDUilriLI88Q3/+gmc/xhxsTT4L8rGBkW
FCCA9CjQ06b4A6XM+6aTIMSOzqDw7vPv+8FdZhBuGis/BhXB8ahA0faznIzszqSaG8h6QJJhT7JY
pzthTbDEEMJ9sbuoOVEUf3Bd2susVQ6WUP7Benuf69i2mmkmfUP5aRV2jg63nKNPSRcI4zrpo91e
Aun454c99iFAna/jcZRpR+fYyYk0p2F+yqZJPMDeXXn51FqkJQNC7U6oJT5Ys/iGNNsoWU38vUcX
K3VXa2telDClsR5CqvLQnliuFw7gy37Nc2edQa90rY3jK02Gn/+wHzxELp5VobM0c5NX8/jfO4Kb
DYlAgJGEMam/D+XQ9md09/UrMHD+iUt98FtyTGefszAxrhSlt5fKPC9D/4RaRyxzJS5Nq9bCiIC/
KCxoJJdAlTJiQ/Hg/OP3xODr2XSPUSDo7A1vr9ugPSfEhTGtaE33j6s31bPueekZvkP78PndXB/H
twOJt5c6+ormiBd7NJiZSowd5Hm+EqhtxFcnXov17zm+Dsbote1BV5yy4e1Xok3ZG3o6ryngSXnp
ed4aDe7bl1pJ7ISLyGz3+fc68jKuO44hAMbQCfBWasyxYqTnpJUaKstDH2oGQpYUxCiKWDaaOnQX
q76OpBofGj8hBdcju+YOW3/9zHBN7YGGDbjkIJ+mu5KeUYJgLC1tsn/ghdVznp7hwmB8+/knNt4/
bcgt2B85ykOYofv19hZx5EHt6yFhJ8pdlteVivOnZMRDdEPcbM9wNuoHiRPM8rtwpLL807tF5wZk
EeB/H/y8zPaxkbhfdQQ8HaS8dKTt21Tud5XXzDvMDLPiUJjJd91om7sJrRARO1lZjDtEQsMTgRyW
C+fI8hCNW3Zh0D8k4nxTG3jAT2xG799hWkSIPfmNADogkHv7VYVbkIPrJDK0JrItM6Pwricv+xFF
lvH4+V39oPJAyLN6aaHmoGc9rq/SfnYLV8vi0KRhvBsxfuwyc/BuO+Igr+llL7eV3oz3PUcmAKPI
WDIbZjrnOxCMLkRxUA4lPHroPgxzPv9sH/zggCYMBL3ItmgTHN2FpcYgVUvJDy5UuVdJsez8Glef
GtLlRnRUniS4JCces1fR4dGbSA7PKpHwKf8QQ769956EzoMZWwvEMCMu9/EVXUk9X8gZKEdsX1kp
GlivuPgBqGaz4T7acdz+MvS+8a+ioZ3yLcx4WijRjBwdJFTjfgVBJot90Tuxv//8Hr0vWzhcGYKC
BWAPghXj6NO6pJb0FT0ODBNpCLuxyLH2TXkc6EMkvXPbTIeNKHuzDa3ST685G/q/P/8IHyyRfAT6
imix+f/XJ+yvIwhbPFR4EaPZJDpup0pt+I2Jb3n+/CofLJAuhScixPU8CY/p7Rdt8E1ZpJwmJA0s
OV5CaPskI8wycN2+0ygcOO1/fsX3r8YqcYPyRysNbQ4Mi7eXLObaqBqgQKHeA0Tk5Fznj/biNlco
pKMdDnRxm6AO2ttzDaaEhpvaeLGN27bNXPUwJrF+2S1ga6VgjvX5Z3v3sxu8rIKjgs4w0wKI9Paj
NSmxNo1ybGjyLa2jntqfNDR8G6Hemo3Yk7eChZtCI/4zYUeNAqNw0K98/iHevZ98CKTCZL5TVvkc
dt9+iDnuNGCtAxAJ0L7I4IrlDDk1Yp1OizbFMGfncTqk4ecXNT/46vji2byQMdBWPVbndEY8YjdP
4Y62VksfzbKWZkfdWi4bnOBZFfqlk5q7mIjAewMG9G/Ulu1PJynGl7ElvWYDtKD5M5O+xPJuaj7o
Ls+j4bV6i38Qa1TraNsWpyFhIh//uCMS+ZWvp7xdnEbD3ThY6o4ilvhCepLwQ8sCZfMWk7u39+SE
jzKfzOnFdtKK3LsuFrdkeObulpjVeDkbLIB6Wyue7Y3IHMCnJp8zuaVSHuzz3I1M50T98sFvBBAI
TRBv4VqSHv9GlgZ011TEcLlpHZRzoW46YBE7GAekq3bJjhO1f+rBeLciUMjQexYm/xbr7nL0YLTA
4JqqJglIJO2homuMa2py0ZV8/iy8H6usFZOxMhsJQ1v3sLcX6kcHF6hY+HaeKa56NtWtButjb6UK
aLZXNgGhCNjTEoWhwO5J9U0m8eXzD/HRHaYApr/PG8AiePRlkYiZjedaKlRClzR8iFNiPRi309ya
+O6s5oCkGOz+51d9d8TgzSPdCv0r9xdj8dFVBTohRJtTG05lC1p/wYxCjL08c5IoDxPsC/tZtUQV
tPr55xd+/3VXXRmCDaaQsDeOt8cEbnvZZ0T+Iv/2vxlMk7YZ9mkTbG5aEJTZGukWrzY49M+v+279
5wuvDxQLMv/nH3cF1IJN3YYvFRYQbK4n3/f3g5npZ0NXiIuxSPuXz6/3Xi25XpD6g9vr0P85Vkso
S4u6YpFtKP0MsjLMZjuIihTWHKIJ748b48JwUlW4W7yQDVnKbjdfAyRkOi8NpfcnfvD3tpz18zh0
wHT6fCZg1bfPeqW5ycSe0oL2nKuSYJpImYT8NkUfB2aqpTnAZ4WCBuujjR84AXdBOEBhkVhQNFGz
BWvSXugKcMQ54CtSgfGotKTisTsAWR0ckndZOUnxAMrDNNvQluT3kqMnOkfsnd6MVIrfNQupPyW2
odF7ypVOUBPd3KCZdMrhjDST5bIFjPtN61FiwHN3h4FMZ+SBmTHOcAgIuE9JAJXOTdLn0SOPjfmV
cJesAw0GLkLXsqne5O0yCMYDorK3U0xCWlshMdzXcZN8xXFhXy9jMc+BYHx18Bd9pRORTJSFWDII
9rSbNYEiUvQIwxEp795gNlHKDbphpn5p1vjyUflY4N1cgighFyGpDpEEWnJGdRwT39dOxZnJ8eCp
HAX9f0xAC7FI2LJopZrd6kkdevfAQFcnv9su5j+zr1QTWo1EPvf5Q7jWmm9qUX5zcl5cFvA1NuBY
tFTHTJNGWVeh0ubhgGgJFKSVLgebbv2JfZXewPuL0eGjUc/xk4GYflxhYTJO7RhcecaZsfs6aFb5
LfdKIRgurFo5bdTcF46oAC37SU7fqI5M44HM1XzeURrpP1O7nQb0jnmlb6tlUH+E0UVa4OnaMl/0
Udw9ZTRU3TO1ahPPAWmT+AHupUBMrlJYHyjPh0fsoZUIlDM7VpCCXWOj7LLyIc11M9kCnKMlOE0c
S4MBRd6T3zorXBcFvneraiTv/8PZeTS5jXNr+BexijlsRYlSR7dDO21YjmBOYP7192HfjUWpxJpv
ZjELTxkiCRyc8IbDiIZnvg8B/DT7WjWg6XSo1971ncSJrFchYGHRHuE7wnAPAJQ5dBaaGk3U1CcK
Xu8dPqr17ywukKxK9S5V8RJSh/foq6oOQka6EP7QmsAPLQ/rw5JIoB4cEZWPzDkF6D5ENup7bCPz
1kcToICly75DftXKy++p0oIy61q7hEeEDgy+kYPtnLwSlbcgHZlEE3MssRh+aUjegTI0/YZ567Cf
YFXb2PFSFwYh5lzmYZ5rvNE8PK1OcY4skQ/xR/sdO1Gdf8V4zrAwvcTUHLsKod7Zvd0B6hmtpIJ5
yzBolyqR8pt0ptIPaFCJpz5r3S9DS6eKv1OLzWfT5Ov6JigcHMdNawrfT+gKayCUUmcR8fDab+Dv
zZ4ZjhH/kXpaux/HNGzHYzQl0gbKM4TtLusaE24VczDrHnEZzKkh2mciaCIZprtOoNzxia0t03dN
3w7vM7yms8MUQm/AYdGbGRKOlRnIJB76/YQK0PCEm076eTREbB6BKlTW3sYTYu8MDVIS5IBy8NXQ
xE4Zu0sbpl5m0zf3LAW+/YQDQIJIQI56VVhNIakj/1jHxmMUdfSqdIZbp+Vdus9js/nLzDFxA2iY
UOrLzLJ+4FrkjXS+NUacuCrNzyJ05g+yVtWvDSAOiayCSGJwR1781VLKROytUcpPqTZCLtLSjh8l
Q2ZNPpy36Rl4i/hpw55YdMzCnAaM7MVv4fSJx6gK+BV2mR0WU6atteV7jHKa7L3R2bO+s5IeLHXb
pMY+yYbpK1oF1qfbYedKJFgILtBbgMWQY+vnV41RN9wEusRZXLOHD4MXRndTWPx2Idy9p4ewhTG6
ksssrbxlSMioh8v2fDlh1cWURUZ3KEIdeQemHItqloIDCDir7gCopg7ge2Z3BYi1d7cf9Uo6Q7PG
AxXpLI3MxZj3327phE+Vyr7JD+jWRTS6ohl3y6w9oT0A8qgd9a9ZgrbA7UWvvF/qZLrQ/HTSGX21
qIXqa9XXY3lQXDz69LKyDikIysCl3fM5qgfreHu9Kw/JeuThUC24TrzV9+w6DHQK1JQORSHmY2Xj
U4m1BUoyiWzvnLC3ae7lW9ibawkUIkkG4BcmeEB/Vsm5oqnomrR0iJQWNY8Dud3wdzJrSGoOkjQp
8LgivZ+qmY4OCPM2e3WdqKhP4L7srzI1EcW7/RauvXUqhUXUEQguRf35p5ZqbhcTYtgHR/GizzVa
FztEE4BkxXI+NOW4dYquXN5LCwmeOMNLRmarbZ3KvlASx+wOelUmH+oaQATgG+8RxE288YEvu7lM
5pYxO8MG0m6o2+fPFleRMxhdMhwoX40TqITsruL/3aPebB96K28PGT58QYswEvMI7O8MhIU+Ev4G
n4oUVeKysKegtvUBuwtEafY2epSBqreWu7/9Fa7UbKieksJaqEszh3kTRvynXdTZKv3OzkQ+T+Il
BI8OYYusmBDsi2cHixMxfKuhkB8ixViUsXs8iLqw3Xphl10ECxd2Pg0waGZg680AhR//TCfuQSZl
aXo0W1vkn3IBLOGQgfFcBN2n+mOkyc7e93GiqbC20/wVbxvti+DaXEjSefU8ANj+lVSxigWMOTgg
/TOaU3h+9F9ARIcfzVCbN4LzlcMMhJ1KACg7DaB1I6yMRVzYckY31Budhw4kK9JMcf+gVkV1SMD0
389zmm9kh0s5uUpEaQ1TDVFnWwyVVmdHEcAj3ZZhlrOonaDh1XwuK2FsttyWM3GxDk1+CnrDQ+x7
FTPATSRIOyzQrrJDBSUZ3eIbojriGWcdE5ytMzWnvK7aIIvMugqWBP0x1MLif3jHTIPBMREzXcZp
58fJyylxLSSRDrUHtMEc0Fpq8HTZ06FMHgs5/9a4uTdy/cvwRHHHeJ3WFt0TunvnawLS8JA4ZM24
SLK7rIumn3gVYBlGtRcdsghJvY2TuPyN5y+bupawC22YLqLqroJGgvM0bpl4fntjjJyjia3NMUJt
Ca8ejaaUhtTdQuzVgeiVrYWjAULD2nNNp/m7knban42fc/ntIWhQcnMjLizmdWCgi5CjvNcPB1dE
ETQyQoQxIASnoMJ+siUyAQXmhE9Jqi7kWi+GvGSKb7d/xCXPHaYpqYhKNsB4zVsjWzyvb+SkYIzc
aYbUDtUMwN/X88J7mDw7HaBHKfwQF56zQuncNO/reZryXYkfxHtHWPq001s0m3dq0zTfQnusEaTR
KnQeR/oW3yYlhBhv92lzl6LdNaDWmsYptW6ky7vbT3I5xyDGMtbz6LUzGIBRdb6fEEZNYtHjHwzh
KGfKP8tT7jKcI79aDKcnbSTENsldStfyUCqxhhevAhZ/B1+KXqeKnEbVxuWdI6v8Po7U6qD2RnW6
/Ssvw7AN1mGZQC5hxVyPL6p2RM8DFbGDRe7OiCeDJF+UQNuAzX6AKTC+9EWn3uXgHw868lwb5/zq
8rQGVR1XAWLq6szRJ0tGIGHTAQ9hLCn6xEClfHI6J3zMnVJxkbpjtA3GNbOGXWGOoEGBn4bKRhL6
NmxdnUSyUCZ9GHkw2li/htlyM5p9IFu4hSr3CeGxJHqMNZTn3oFGhYYkmI69hDRzv1UKXl3Plj70
JZlL7t3jLVGkJzsyDCQZygG5zNREHfOQaTMCLPVU4/3e46aBk5dSeI0/MmLV7/B1GIBvkXbX8L5j
5UdhJLS0C7UmI0WXLwduG5Y0tnEih3Sdp665y3CpPuhjB8oX+4noAQnuztqlMSzzfSJqcdJnR4ZB
gaZ56zueSO6arEBzlc0TersyjWZ537e2/OG2Y/UZfWjzg7CjNH0dQjO9qykP6p09kRa7Oj73x8n1
zEentwvPp6+tbgDnLrMz8DXwkRbzWUAS64wJq0U6WMgUHjp7ih8Lk9ItKyWbXC+L4PYmf6uXVp+X
TJhByQLq4VJZbtd/Up7BQxCtVxfAlqfX+OmqGqXovgKy1e3CxNSbQ0R3I3/WFFFTgAt0diA9jrPz
S5NNrd5hYSejT2xFRha3f9qVS4eZIcQs0kZa1+s2MvDErpYSyexujhWUbsNiDyuh/jn08gtCMfP+
9nJX8lSHoZq5QNxoWiPAcv4m+jpUu7ZYekzCgJOMhFzMhg0H1UmArPdZFziZWmKkgiNQvve4D5o9
FuuZFoyD7LF8hiLS+/gBgoQtBxtqejUbUMXSRvYvfTiGLz2Ib3PjZ1/uFewWoRBwMoEzEK3Of7WD
m6UNXzNlzBAyL0rarg+6ZhgeKhmF9n9fjKUISjqoDJcE5Hwxyd0iJn1GJkjDBtmbJxwZnbx8EIzV
Npa6kotzyZEELwGQtt/atcdrqNxgYs04FEb946xp1ReFLnRgYjJQ7VqWPQ2kmQGXJo5CuFO+ApZ0
N/bgZUJLsx6w1DJyp1Jylz//53Q4oaczGffmg0V2/QsQifNpxHxV3zVR5RwU0Lk94G+sSjbunrcj
fnYsDTqdQG1AwUHnhjFxvnCE2lEf1qhiNCPMsvtOqOpzI+c0fbLyUa2CqEH78RjRjvmWRL3xDZPC
5JOlpdB01Gxw/zDgjV6qlFQusJAwdrjjwWPukq6qsTdqYtntemRkgauHBHIFejfE5FoKLP3SCSPg
ac6xFe1KE3S6HSJMZyqt+7VsJoF1Ici7+T7O1fFDM8bIlrp2V4HP4Zf9sencY1cd9l2/ozmJPLHE
aeN146hepGNLZYTICPUyJAt7PW+AdDVCkHPNQx9RtDYCzwO0p6pGe5BJFIcHI5+Kk+pCA9MGs7pP
4k6NHkwAOV9v/5CL7cFX4gMxhocQjsvU6vCBwIxMXcTzYWkLpiju5NVd00oNUcuh0xzUfxURuL2C
rsnthZeaZr09wIfrMJF5E5yD8+0xFVZI5W6qh1EfouJ+DPWGaw3mDKD+zkpfq8jGZwtULJ5DOB5N
G899EXR4biBuIDOZ31qU9+fLpwJaepRKCs8Mq/XJtUZIiQmC4i6dsP/8pDTAOOscBnh+FxRdUwCM
Kpr5IFw6kLuoYRaOnO04HKJmsB8nk6pk8mCxIKgsjrfXfgPjr14zsFtk9NBkole0nnHEsUpBJyrt
gHISxFLIISXNeS+rH8tQK9z9yPi42CtuiFVd3ON4bQ4FzVsEcJLoxEVj0UjOVXW860MBdU5FTRVb
zQwx4Gg0cRhGa878qPDzEaVFAg4pVycJg9zRSnXfqiVCwW456JU/t2WF4dtkfY8x9wV1pdXibxX2
qefXvBfwH00utw7ZlY+MaRvA9gWDi2TskqD+E/usQauMLrS0g+d2Q3WvKpr2G6PYqHnuIsFkA0ms
UgSh5cw/ezRdkXaCOD/4qP2P1aGpJ+eYSxyLF0oZPjDkp6HfFBmdrdsf6coZXKCzKoByHBDADp7/
TIjyRTgZy7BARogFoD4wLxo5rjs+0Zy1h6OAQheh5zvj8Xp76cvkiWNvWyjk8H4c01b187WH0SmI
0vjWYQ2gzP40xe5r37fT305b5JzTmB64a9K8ByLkPNPMxVfL6u30G6Krow/dN944LZe3Jr8IoCYN
axQS2bGrwOAaokxclR1rMEz8UBb9dDdzU6BcWyTeicKxvMfjxN7PRZW+9/pZ38+SLG/jm1zCkwC+
wm4BD7k0Ga01yliDJcvLmNRDCshXua9UZBd9IFR9tWeSHv6qHFRIfNMCqt8XjZWeohYE6k6FeIgy
fhi1L4Q0FCGMGu643zAfNjd+4kV2aVDbobppGJAbnIvGvt7ZsZuXjnnQ0Op8LqHk+Bxb7UNXz8Ur
vpPZz9t75cp6SCwuXldkaSSYq9MEAb8D1dnj4F6bYeFj5hQ+JIqSfnNEj7wrhoymuvGIl5cEWjA0
rJbvYIC40Fe7s7TiSIypeWiwofOl9PAqVfMUeTtjgqyRJBPDyCScAxdOw/xfW0YETL4KQJClvscD
8nxxPCcry40t81B1UCUxdwx/SGrojMwiwzRrjPXZ2Nj8lwELIjxNBSYmDhz0iwR+9gbDrAXexAy9
7uEkdQVKz43y0NixmW4UTle+Jy1Oa1GGXGAPb2zXf6IjXqUM5secxdyOvrTEqr3PMvE0xflvACHV
Bmx/vRyONtz0C/uC74iW1Op1eo4YtS6uRZBYBoqT6EDewwjBwAYDQOs+AtW2tXvWcfVtRaTrkOxb
rnhUac/CP2YKRE9LVQ6EbPsRdnyLEkFdvldRfIGWrpe+dLstyCiddv7af6/cZVmbAT+DGaQcAZyf
L9vrReiMiD4fUM/Un8livSrAEWD8qnWA4HaV1xq/TTVU0K6qsJE4oPCn3XuMgVu8ykKM5wV19Qt6
HxD5elsaKkPtMr0r9CR6jyDvSBlfGBYmlXISH+rIKD7a4AOQ5VTT7veABuIQhKVYKKRFJH+0sdp9
yccW5VzVmm1nR+zEkhyJDTUDwhhDCCnpQj7Pbln/mfPMKfB8jJxgAGOi3mPT293rRe0gUtHH0fco
BlDA8LTqp50qS6fyvWmgR18qDamDK7GAdJUK18N6tmBguIrsfwgA/c0yMBf9fsk2+KuAvf9hl3Sh
n88k135cMnqfSkhnfmS25Z80akCtJETReteE05gckNnnwZtGCc09OCXlBeuHNDqEk5M8TlYvZh95
/vbOU/nWB4xzPXSXFCP5RYGAVkbBRsMN1bOb15CsrzyEtY5YqWZhurhjvE3fbuiM9ElRY6gd8H4j
SLyZDhk3ljloQokKP+LgUpHzM+o/yex3aJhTJZiG0uwErcrHhj97H+YCJVlP7xXhj0WxZHs4FOMM
C7P3/TwATgj6sur/2NIlGRsTU34tmcf+aXu8ayGRDy54tlaUX/W8mZBAHab6AVZlmO3BqqDpbSda
9JeiQisw5LIr3e+60ZuAlIeIyU25ie0KPjuoISUACb44naqJU1KoySnUnQFtTA0UG4LeODLv8kZd
pOewCwDIVJZt4XPLj9OO+Wx0z2REGKzGyHCHrItifZ6YiAP26JnNwPXFfW3nCY/ZYqJ3rbgzOsyb
UN5SkHH3ih5rFLR2p9+zGsJLH+Czm7sij7OnDqg2EmLd/DcJQ+u3C0gk86FQ0HKDUD/uiYx99EgX
N/2eWCknV8sHjHU7imN7p6OR8avED1w9THrvPNall/zkxcE7tpSYuHz7urto8WLtRNcUX1oHPgSX
0KpV0C0DjGTw8gCy/ghQZrIlONaop1qJex1NdhVCMzNBy67+ItU2RlxFU/4Lwodw9qYc8pe4xldz
P1Wle6oWr2fsbdwZSZG+0JWNX3sZ68CsUQsvxRT1/noIbaUyj42wqgIGgJpf1mB0YyChP7os/tJH
5lceUv10+wW9sbrOAx1hHL0nFBHoOVHgnAe60kWuoKvwzlDtDk0YowzL05jWanmoEkmR3kSLVYNO
qZcfTCybwKEp+TjtC72Vli8nvcY4XTjZJ7AmBepjQ2uH7+waS7khHAmPLpNd8IBO5r7GYITzvT1q
dUWdYTNBdIGivcQgxNsnY8KmURnGstlLxE/mD10ZGfE7PTImGD6mA1o0iqHY5MqIApsapsifmOKP
6IT1xQKaE0PH88bpPtWz6sfMOArZVdHSoXfclsau2kfMb9xEFM+xMrY/cXAUSkBjgUa/mmjtJ4Dg
JuZKvOIPdrb0KzwNp6u7UBbOFy77ob+3ADihScH49Vs39HTQnGSInzx8xXknMi/+NlGk0khGxhkF
XDEVe1kXJX1DmD7HHOCQAj5sjujiOVlX+lkNuMfnFPdfK9xMhn1kpF1zpzV2F4GHz5B0ELWXvbYz
ChlH3KAgObZamG/V8JebDos98mTm/vTVuUDPN4A1mVMxMKldJoVqMGtIBZWSkbjV6nieo62EE47Z
/MccieuV17DMSpfxMlCD80VNCS1NRwswUI2yOrqSyQLOghNkAHX8dnuHLxv4fIOjUUkHl4khmQsq
uOdLNUKkmYhUYNx1g0lKZVr9o1LZ9fPtZS5fo8lYEpVdyHZLs26VWLsMi2Y7a0VggGLQDopIw3cg
HnBOsTOwM/1Ux+8azd6CkFzJU6DwU0NQdAL3X5ed6NcozG7iKGh7UeAlOGsnVKaMZxox8lkPI6zj
N55zaSat3ifS+o5rAbFlDrnmmDlGPRXCNLBSAr0gf3bz2H6j+1bhBxcriffg1iI65UaxGM0h+vAV
zRxo4aqGYoff1mGYfXakDaAxZ3jznBZQS08Weie1jxSWZ+11IZXKl62mvWIPo7e+ZJ74KwZwUQZF
NQJ7moAgIF4VQ9zfhTHqv7upSI0HhaOBw1AxT+9oD5vNzgt1owjcyVIfo7TqF1mUzGx3ClwtBdxj
XgTk/jOG8HnYl2AYQbBx/aqa7eMKbbxiBE3FDLW8+2Kn04hSea04yp5ZYsXAUO3bljGgSPVDhrx6
7SdTVX3srGnujiNSYXMA7V5DM2eqtJ9V6eA+PWY6WVIyJQ4Qw9CI5R5FTPz7kqRwSAUEmi1NCpZt
l8oIrfCq1IvnUBNjv1cJI+h3FNh+Hhh9DNORC9P73XhMRnB+Ywriz8JLf01qVjxllad2p9sf/YJY
uDgkLjIR3KT0YihVzw+RU1sjhjt9GsxGpFs+EQOjANdW0OW3kCXJLAy7sBUkokYYwsi5U3yvS8PB
x9ANOVi7GdSZFxi3f4rCmOAWVwNi9PQd8jaePhqh6Tx4bjPRilLLeD9OM6aZjTB81KYKv7HN8RkJ
yAIv+CaErVN2we3ne0OEnG9qbkFmCgBrGHlRJ54/X5PPhtv2XhIYiY6oYCp0gwpDNeUutGvAk/1Y
Oyjl9NmJeGlgtzja1msJBLY46pE9Gn4N6P97m2Hy8NgbjZ4/j8uVAGqLNJ+KrC+tJzihaeOz8ch1
jAlZ48WYEOok36snnVbDonzn9aJ9wh5hGvZuhZObn49osnOuFedP22TKS+419m/DztGmvP0KLgMJ
qqKo6xAkaZfguXz+BkZonQ7GXGlgjWVxP81IuyWCDnKh2pilNrnYuAEuwzLrLQx3GAuLQekqXuJW
3PR9VeMKn0eRhqqRVsgnL8vm4+3nWlfj7FzCIi1qFqMDtNartjQxoFFvJUGPetJT4jQlyqKNfDc1
+rT/z0sxnTYWxAiTIsii568QaCvtOWvE1h4Q5xFxRRDv0nZf6MMoGxSTi5YwjwXtYmnk0PNnIL56
fSFmYE7uxnGArWdXPRSdjSMV03/veehH5i42MZXCogVv7yadTRWXxRUqR6o1wc+c7eTkcQdmz2Hi
zhAhrdZ48dKsIwp3QOH27JQmum/bGp+yRtHEnWn31t9exxZs52odGkD0cbrPtWUuxNZ8ZrIzMZBu
fdWSzetUSsOG5EXj8zGU9qYrxuVetTk4b0NZ0JoMAM9fdK2U4G2rNg9Q1x8Lvx+8zvsYOoryoGQN
Fbji9oO18XEvJK9pzi3zxjfFGtAia8BTnGeaKoehCBIl9XB2by39KBNpPeSdot5DjbZOOW7PO2TF
uj+mIjBHbLCf8j2jsE4eOm47C1XPp6aYsfik+0qx5+UZyGhN7YqdLg2xEbQvMxIIr0iokt45pAbr
HCvC/MOee+zi+XbOcWgNJKPaYl/VFiNhp8kfWidqNwLp5WnzEIdYzCO05d91BRNWbpqT4jYBPIwm
2SFXaL0WDt7tuLEXG8+33DnnMRtCJaQjkGAuQXstTmjCGUQ2SJZvDukHMsqDV2YBpH2LbCv3nkuh
Tj5UDPXbfzzmzIF5MiwVLI3cai3pMNlErWoc6qCZ3Ff6CwldfTM1g6k36g+3l7rY6CzFtNdybNTK
CbSrU664IzSxUcP+C0nAP0YuzSPNpPwns3+6M46Yt/Bu64kmsC5k5Zgz6ahVeBSG5yfLJCS7jSyr
oEX982MU5nKBIkMIrGQ9HHNLW9R2opY/58K4Z+RYBIinuRvR7WJ8wM+wSKFx0ABoRgG/GqbkWV+h
TBA1QZTEyq9E612s3BT7MFkQvOiRDeaDWSaKAYPQzXadChxqcotq48hfvn0mfZwboH8uyc8aHjYx
7MEfcu4CNdOmp67x5j0vz73DCnFQ+RWIM29cwhdbmu1MUbAoN3AjsrnPX7/Ww4oJ41gGIbZNp0yn
sQlZJjnmYpyfLC/HX6VD25oRXbYhrnFxcFlZY5AK1IceAOjj85X7zjCbGaWsILa7VIMhp3f3pUVx
TQKUhBuPeRGZlsVgZ3N2+NK0dc8X48wqE/xhGbjSMH4AL9BOUqrlvjb1Ye/ByLwboUZvLHr1CQFy
InUHwIZM73zRpjcYkeONFbg0cPaqDhu/rjz9lFVpe3f72F5bitvJY1ZCexGc7vlSRYr2o9DxEjbU
yN51Xf8D6b3+iykd8XJ7pStblK2J+hYykyRva00UaChZXg06SWSkOPfTMLbv4b3/jJLIbUHp0fi4
vd7lBgWbtFyCRFwDldJVQIIfrMDhbIE2YOP8ywnTyHfm0LV3rsXod6ePudHATGvQkZ8s9+PtxS8f
FiIvxDeVpGfRrVvlVxHOmC2IQ1JULXOPEcf+M3r0+b1CpHiBEvk/LMep16DSLsCvNfaFQgibLS3P
glnO5hMu3NNurJldWcJJvw1oCxxuP97lqaAdwGcEBPeWsq52zZLR4bho83gSno3d2eO9WnThvu66
aqdJTXkoRmMLSrV8sLNLFGE8Cp8FPAIQAGrR+VbNyT5GYIfcm91kByIf8900KJBmm7ry6cZZ1HGM
SKVZZo921YuNZ748KSzPZmI6uKjIrf3UKmfy3MqUGeggPX2nVC6aIGywvccQZSOaX3u9iJZQ5NnU
6EDrzp9UNI4+0LfLgmHU+scipf4Ksxw91Sh3f6KWNACk3BRQvhjNA+ADDED6xbyVefgauQUIx5kV
TIYDWwzle7FoZh/nnCkIYCj9zpoN/BQQLWWAgaLYU5wl3a7KPeuni80RDuGJ+uP2Jrs8wGDZaPYu
4nFwCBZryH/RFMC5RNEh/xl4uVq+FBPk086gJNDMHDEqV0YHRxrK3isb9z9/6qWJgEo2nAW2uLfa
3pFSYAGPFUigVmn6uZd0dC297O7i2N1yDLrgVSFIxkcGFMQs/21fnT+l1eLRR0HpYDnleCcLAZ9n
ZkfzyyLUfcp6y2h2Sdm5wZAYkESsEJpTqmWfM5xVX2+/74uYxS9hD3iLRApJzfpGR/7HqXKrd0CL
g8Up9fETU+74/SQF/lW5aW1c4xef14PAtvASgaCQL65xF1lSGIMw7BGPuLH+AELjceo182s6pPkJ
VYLwxSy75mfn6Mrpvz4n+GJaKDr1GFNaa/lh/8yhedn4JCWzGtRdaQF/oxAykXN+56TiR1roWyjZ
y9cKuQcEAykL4Ysjdr5cjNyrXiaVFrSoyO0Wv/gj9hyMpQaGPH1XKb9uP95lRko3EwIxNwFy6GCw
VnEy9gp1spVZC1QaMC+mNyTvOmHHxzIiH95NWV/vQs+mTk7S/OsU5aMvVRO1vts/44J7sdhAmWAZ
wG8sBcg6XItKsXJ8GdVA4jVYvEoUoO1ntUq0r9BCgKB5gxUNeyqu1kSIuXADnJmm6pFBYEuenBnz
Z93h0B/q0NDmnVKrg+XjGlMDuJ4g3OxkUdutXyDOi8c6OhnxrsBCuMRpIUH7/fbDXO5VGsTAH2AA
LiOotV4mGjBtZslBC0rw5ROoJcd5nYB4vUsVOzwZSpYcYoS19pk9bqFClkzh31sPZxFY5+TYjAPA
pqx5hy2IgQ63qtlPB0P3Rena90nVlxtgifWNs6yyiMfxxUAhXXwsjJ90s4nU2S80ff6VOPH3YrSz
5zb2lCeazQxro2ZL++fiwvn/RZl2woWCq7vWrx9cEwpCb86+II+vmUOAyi1Dt96PptA/aQ2KaVkF
A9IHFBZ/LFuwyrM3Fc9mUTbHJu7rjcBw9SWQPJF5c+eiEnV+Us3RTnFbj1VwEgVx1nnzw+V9TeAk
XGQl8t441oBYNk7KW/9w9YmZ0iHzTrZKLfsm5fBPQLLysCmLsJ19BV/JXWjk3lFpUu9TYZbid1ID
2UgqxA1kr45HmL4FA8Ba3GU69SWiQ9MzkK868EKQw6ZTYKoe9iCz8jb7OgoMNETmRhv345uv1PoX
vxm9EZa5ntduYUkpR1Tewes1Zus82rjG7wTqfGilKQKSid048C8yT0WWIRqCxkztPXauzsHRE+UT
4EkSmjbZajRe0BHYT0zN31hwhB0C4Pn305SSppHQF5hgO3zXM9njwTL13udhLt37Mg4VdY/0qib2
kdLRSjRRdlF2eaV2dyN9T0YqFOrYLamK+k5BYPBzZcfGC63BuN8VFnCP4HZUWWeUy+/laFPlUT6T
u68CdQ/Up2j7dAJGF8sXFL/j+w53lH1n435+e6mLS+FtLRhZKAEsZIS1U9iQ2WRpGdAQdPfaT7ri
FJ8UBfCVyPruZy1Ucwc0K2F7V/FhUhwZzJ29JYi7vgmX30ChucCUlhRjTZyxhSRwtajvlsb8W9Fi
Bn4N3sh+A/b3m1Wk6tZDLz2I1TZdsipaX8sdBCfgfEM0VM5Qnomdxtwx3pdT5Cu0FU7MPXHqwqYI
84Qyde44cvoxB3C7S8dxqneVEQ7vb3+AK8++6JwtpDjAdhdZQO8hNVmKevZzBi88cTvvRWIW96oq
J0QtZ2OjhHgjma2fHbVyUgENLgQ0zPNnVxARC1lv9ltEju70AUz1s1WOknk/RNBu58oQlGGmSBL8
rugS2xdA1390FjTCnYmrEXJXRtIgNBIq088+UdBDKboIcVHHmJXjSLhRjgiCNN8xwDbfi2zM2TSi
au8su7WGjdB87fWBG2Tz0sgkNq+SKDFJz0IJaAJZUSg7Odjp8+Q6cjeAgffnNDT/44icrQrSgAk5
XEYyqHWOWHdY8aBQPvm1k/7ovEENcLW0AELUOeJ7GUEiq+e721vkIhzQfyEdtZlakn2jFXT+xepZ
gAtDpgcvQdN96OccBqCbChRl9C0n1oubbllqaQpbTGWo91YpcC3mYQ4Vl6V0qTzi2zEgR15MENcs
G5G10j7MpWw33unV56OYWtQXF++y5c//ueZCzKNNI/WKPUCW+gej6WgvGxV53EXq/ParvEiaeD6E
8ha0KRh3PuP5Uk3C9h9Rx9o7pV1+TdCZ9e0YUNzWzX11HSD/6EJzthlfnK9T4eyDeC7czTwM53ua
IfRdPF7sPp3j8JMRpoWPCkr13e7z/l2kTSDXsEfzCztHHyVsHetXW/dmkKLMsvEGLg4MJuzwoUAy
0z/gql7lMo1eD3qIrjzdQ8P7SNE3HqC6TFA9J6TWUDraaMdf+bgAiV0bQyCTueKa19NjvmTHJUCi
unQcFIE0cGh48Phi9rY+7rVHY9O+PR5HdB3V0ziZAE1xTvDjBoyegNmUIqr8tpTZsZo0ZeNVXns0
6vNF/AMqO+D284+sh2qaWfAW9h1jyY9Rjmtd4VT1Q+e4W43fdYuLq8FCZIVnAmPPDHjVVHcZ0Ksm
Eip7aEiIoQ4Ix6M6Pho/OSzGo8SF5RkVq14JasVKDmratvvbB2dd6Cw/gMck5EEiBNy3Cgxlq4ZO
WGCLbjv1+ASuQ3lXNHl9Wkw7n+dpjO8HZN0ixoFjHtxe+jJ9W9YmBV7aUByntXAQtWzZajac1SFp
y/Jgm13SH+FrYJZN5h2eapXa655OBIPdCJ0n5xia+YDNMvBb8286F3XgaKjuP9VzZr7WE63ZnZyV
6LtAchEdUyg3G7fSlTB69otXn0vkhSIaavs9pjLyo2NP/R3csgTWqwlgEInpj71Jan77PV1blEET
B42SgU25HI9/wqjt4HdFLVzuey+M/05Ng/aWlqK3k8vhHXieLhAgFg63F72gpywbg23JWJmgCk1m
FU9Qc6AVqOTlPqo1L/oWewiy+qpsw+TBKtAEBYsKmGtfNb15l0Uy/S5nq40PkNzH8WVALx9hybYe
Et+YCnDmLuSwj7d/4rWty/sg1aH655SuPkaZJaDaIvKbfsidAOe+8eD26A1qjL//9h3QeLU288Ct
si0b3msBCWDEouK4SBFZq1tAS2LVzKaswhnMaNEvVFGZ4UNYn1064XjB1j/+85MuBup8fxdllQuc
SI2RVxYBht7LtNb30jUT/APL0Md+Uz3kY/S7VI3kK2qMWw4BVx6UiQYqP7QhFp2RVSREYydOLJqx
+1zgsaeZbX7XZWm31xXFPArN3BJOv3K92tzkS7oAH4d/z7f64Jh1WIaCF0vCpwedaxXRHXorm9op
yxc6S5YhTJKeU4AzogJYulqoQh4mdAemsqGxIF3nKbGPfRfKx6GRA7o1o3KslSr1w4iB6m4ouvbJ
Hju4/4XI7R2dimg3aHry/vZ3vnLSAUQsJSL/YUuvypdk8pDU6zRkDQH/P3d6m/oK0NhT0YTyAzhf
47FJytfba1575WQDMLiWMQvX3eqVz2mmF3ih4Gkri30mMvvJUaJ6o592sZEAcVOJIlSwBBQq4PNV
ksrUhhypUr8TSfKsafsErahkgSTrvdZtBIYriyE/g7YfeEg+8VsH/p+AGSe0BRUmO3zWIvaBhWMv
G5ZQUcdOve+AJ23codfWIwItcv8QuuiqnT+cU+lSV3vH9UuM2sGR9t6Ruaj9pLpF7dfxsIl4vNi9
AKsWZh4bGCw+eKfzBWcGFI4+6iyoK9B5lCxyfs1zNYqDxEwWK+KhKaO9NVeoN+sCebAIFobua/AM
vAP9aPpLpd4YBwVjWiDAxLLA+j/OzmtHbiNKw09EgDnckh0mShpFSzeEZVnMORTJp9+vZhdYNZto
YgzDhgHBrq5ihRP+kAxxecLVNf49Aen08CKLmmNjIGrt10mdPYkkqccz7qid5yuRU++pbFztfeZE
IoQoCJhrzVx3BwxE+MuyLtzAtRTIbzqQfeR6YBoey7nWzxqylifD2tXWu4r1GJbghwoFLScuyNUN
lxuD7SoDGA5tNjoQkJONpVlfGsApdOHtJHxXZ00OhqSeRfwBXnh9vRWzioC4xWCmdC67c1MHD4uu
nKI9Ze2tgZADocCIpRjv+OrxrhWS90YpvGAswbmavS0+VpVVfL19dWztezo50hyae5RlvNyGwq4M
NZ9ngMS603/UBD5s1ZBXwYKg2n3foH11e7yNbwVZEoYf1WPuqnW+3MbDCPusgNNVZtQbh7Krnnqk
jzW/0qv25+3BNvYj9wdr97onvbWOh4ABlKTYdKEnqXXPmjH/XgyR+madDfdemRdPOVt2J7zcWFCp
hI4vKLAeErnVXTwjkEZyY3lB5Y4Q5iYM4zPAroGCU+fPZdT3oMXXBXn6nSAW6P/S7pCs0MsvOFkZ
hhwAOIIFBSlIMUWB7QXJeTMUBHgZEvhRjmNL39IQmFqngZm7eGdbtOMdUoh7ouib0yeYkz+Hi3uN
gkHAKKwGPQ4lbGM4F2MFaU4WdovY+YtYPjnd/sJX8SOTlzEchR+SDwpNl5N3cPzIl5hbVClDS38g
znbeZZ4Yn1LkNH4u5qLeNZ3h4lKiDcbO2Fu7C4KlibmsDHfWsauJYEo/OmDw0xCLZAv95acmgYVX
Fm33aShS8REj4WmP0P3agrsIe5gyjFF2GCBqOu2r266jg4AzWh4GZRtZ8yOSNNnwHeoQAttDpUxd
FcCdndEJcL38xe2AnQdi1Pp/lKXDebczFWeCVAhF8+w6CG8F+hS6H8NQF22QkP2U5ySmve17fdQ3
ASYsXnFgbeH4NeEU6z+XQo0/p2NfUl4HQjIG5mgjt2uiCnSs7QolYAAdXvmYKVOb++kCsfDU626X
vCB6Nt6ViVoJv+2K4osdWqh/z4Yb5juNsc0zQYgtVfzIKXiNLrfFrIZJV6UTqlXtbKOZgVrjbzus
iocGKO+h05fiB/o2aHoNXn2vLWnnp7UnPuUKrRk/j+Z6zyxk41iAGYCvTXiBosgV1mdw53ToJj1I
wnL4tjTClk9iOj6mCBtLieUo2qntXFUlqG79H4iZUBRm8+USNGXdVMJL9aCfOjMYFnsKAIxr57kA
aumPSk+VOa0bOJoEIS31vQRe7e3DuTFpUg6iYKJzrJ/XRukZ0tLtGDV6ULAqd7URzQzZ5ap3RJJ6
eDcUM7Sa20NePy9A4zFj4djRnQQacTnrCv8Vmsu1EVRptTwJsyl8/C9yOKPDXuX3enYA4yk1Mwhe
b1duCHqsD2Q2NDrzVJBXqeV8cob0Z+qmyVHX0rcKYHGhQr/nrsP00yRGXV3ztiJUI+HvANgo6grT
GJ9rN6++zhoF77cvooxN/xccizfh5SLOo95GVW3rASY6XuZPVTL8HIbSdk60qSAx3h7teqOSJCJs
goQGzwUd7dVozpyQV8QGQWNGBb1K85/24GHhkKWael6S2OsOfabAEdayuvqp50LZe7SuQy3JT0Qx
nQYC9p/r/MlrTWeITAHct27VxyVfjE9smmFnolsbRpoBAjuGwGHp8s//SGmEhZtpnUM6SqcKXSp7
Do1DZsBfLqk6fVk8Lt3bK3sFU5J7RgoqGLJPCQdmNaLaNuhlJQXsodpzq5M26cOxHzosqRB//wB8
AcpobmdF0BRj8y2k0UHaUYbfo7zRP9z+LVsHE4Y0Iin06kjnVtu3m/uxmQSk096OsWKsivgu6W31
LC0XdtZ5YygNzSYKApBAWfBVKjfNhqE4UFKCMNXy92bqfiITD5+6aPp8e06v/iOXTzF5jqx9kjdC
M12Lf+DmhrlS2pqBM7XlR0pt9eeQ+KcmIpgT5IuAQn8AnGDOx6yJusmfktbBnryDtuTHdodFU+yU
wzEamsr2LRtuX6A1sPTffp6lsSpRIgVxnebi5cZzdUXt8hE0O43VBj9yIAontCcKgXKEXh12FkW+
retFYc/RxaAaLqGXl6OlFpoofTcYQYEjiYEORK0NCwZP2hJ/dLPZhDORRu33KffoAaDhI/4tXBqS
i8l/F6imqKK9YyA/+PoXsRGQ8gPyTslo9YvoX7Vq0aYqjnlxfkRAwfg1YLJxwhpJ+aeHe9lBsCiw
hQANkeB1Uaqneem7nYWRT8/qVwDo5+omXAfysJZtictFalBG+HKIESLiRBp5jzxR2viRpyQxYceY
f6crW+x08LZ2qYyEQO0BEIW6uooEEpQ9ldAp1CAsc/Ggmn36mKdq+8Xqo/mBKiheWsVUBXGzEALm
SqT/GFW1usunZDyXbZd/AulT/RCVmj9YlZX+e3u/bNy96OKzOyl3kBauAYyuiQBqUWVqYNeYSBnI
kKNB0trxjr7rNZZCqn6CUiHXhYDJybvclrMbVs0c4SxWN7qNip8AKdH2sDr8aKob+PPm9Lkmc9Ol
voT6Pl2g9CEBG+2EphuPAA0pXMCkFqmsB1/+DGGbo+MkrUowVsSf9Sxpvpl6knxFrMF+nMCr7mz+
rV3He4PwE88Oz+zqddWkn3LtYj1iQZZ+X7pOdBxEXjzonqjve6MFt0Wf8/72N93ccjDYOHRgNVEO
kr/qz6eO2dQLGVNg8+T9LftgD7XI589Asctz6S55glRBGP627bn9q6AvYALql+Yt5OfqOzOa7Nnv
I7UAJeD2L6KoMFi6/RO3vgMINjgi9O7BKMht+ccvrBbaTbwdmBwpanQa5tr7AEMOzT0EJpoXx1za
nX2+NSCbj84XCHHuxlVKkmTeIHAy1YJRryL8ZJs5eclg7BlIVtpJE+jjiAbN7UlunS0QiJIqYpN3
vDbv/pik0jlqbTazFqizuXzCau4rnpni++1BNp5bQuD/H2R1vWRl7NYTfa9gbqFQHSC0LWjpeVFZ
oIzZT/9lGQHIYvVGp5Vq4+V3C5eWV7/EnArlWaM4kgQO4sj+n9EkbGivdfGe7v51iUHWcaCtwR6A
q7UmEymLqSllnRANJ3pxXw94Kk5ZZ50GvHjuMTf6RcmjfijBd9+9fWHha0BfosABJkIu/B9fz+vT
JXM6hFpABEMANXBC7bN2fAeBrtvZKJtz5BzwLEkzybXOZgpIQrG5+YPOi6b2u1ZooXiaUgylaSyX
BjpYyEidIgNDqkDXpuitbtIEqsQLsBeAmAHzXlch0yrJReySrOqoXZ2iGf2XVl3KDw2yDsfbq3rd
FGUsGClYuCHrhQ/66kas6ZVVWDTpwWLb0/Roj6mY3qPYJqIAFRgWGY9ywMylmrXKczaZaJ+3XUkS
m8+6AsLfUH6G5qz1Z6ePh6+x2pp7eotbVwWCwHRs6aeTua+uCkBMCebJIR5PEXSyWkvwClni7gnD
ol/Q3ZadAGHriZDULuRFVBkfrY5UPwA5sSZKWIhew3MsjK8jLm534ZDnZ1c0zgEKeL+zt7dSE2qE
tD34EOSZ3mqOpWMlxqhxNZVLO5Tf3GyKH8zWa6YjwNQa3GeKcvo8LsrgD0mpGA+iy0TpKzEwRZ9M
Oa7+w74gEQVkSUZP9rtmfwE80Cp2nxrEylQpZzWytP4EvLnJ/gLQ7HintnG6/NjXxiLOcZRAgCOq
T1meMTf/SrVCH8nNwUf76oTHD7B3LdrbvBsXOvcArwj+LNB91rzVXlcKsuVOpYzX4BaRhDrG2O58
un1E5MWyilT5vyMxiqoB7u5rZ1vaqsOIjTtGniQT91O1WF+LYXhR00Y5v3UkLlZ2gOz+YwG1foU9
L2zbPqptdANEcU4iFwkiCuV/p81Yfro91PUuZyh6UnxGOeL6LYwBMBid0dlB4fDgu4minthMWDEo
0A9mRROnyZqnnZXcHBRkoOzzAaBbqyg0i+lAksRljmepp4BhU4inBuCePBSsn5LCnO69Rt2TJb2+
PwhcqGOAJOOV5Iq7fDhy7GkMvXHwtkvgn/IGIwY1qdYZpbHi7FQ44t1e2o3YGiIqnX4JENRkZ+dy
QDRxxJBR3wnaeV6+xEVNkx2wV/4JvnF3BEEcPmso+x3TVjeew8mZP3fVvPdcXnFXJHaQeri05JFF
wHWeE+MdKdCis4mwas3JUPCRejhROo2IEsDsbnxN742HaHCmH30V6+/zRWoGWSE8Il9P7ea3Wtnu
D6tM6/7ZKkTzDeUEBDVja5orvxuV6VfTuI138nLTfUhMqzUeoJgoX26vplysy9PHNKiYspyAZq86
0Vo8m72Bok/gaI1Qz3ahJS7+f3pFTT7Gbw+k9zSdBq6w7JgNRlIFFTUK8/72r7i+aSgX0HuktIEw
MqItl5+01e1ODQ04gnraQpy00uSlQ+5jJ+64vmlkPgynXYLnKE+sRlmwmKyVxTUDdRJa9bEZ61w5
mNK8uV5Io3cenc3RqIKRdUlVGGu1TXEvHbLI9szAw6u0faBzJNLnRUeHLXDsDj3C20u4NRxFKMQO
kGuVclaXS4jSmCR14Ryy9In7w3bT8jiEcfJXpe96SGx8LZS7pQszVG3u0VXJq8dJThpaOCTRbfyP
hkDY1zpKduKEjWtFyoMTdLMx6LOvrhXAxy6oSgZZ1FoxcF+oshNFvRiCz9Qu9n2BmsSP20u4dbNc
jCkD1z9jYB0giDuWDo4ccKhANcRHxImmUw/Z/iOVzejTMmtuiuOkmM7pFKuPYzeJb7d/xcaHvPgR
q31jhe1ijjMnckaU8pjhMou1et0i2xftSbFvDYXgPf1T4AxkpquhwA52BTVFN4C/0uoozyzhg7I0
XFDKtOzVBuT/bHXTgH8GfkfEI3PE1eLWNA1rL6/BTShjbpzrODc+mFa3GGdPK5rs4CU6CrJ2ny3i
TrcFhFpgtWHx5pYNlTkNGDJ5MXgKc7Wt1DAyW/rS7N2ss39B9Cz+JmmfRj81dLGXEW/tYQ4I6TeY
Xeoiq8FG2vYlVAoGyxEeHBejfKcJot44U7tAd+dhhy+79T1x2GMs0lKepdUSm1GSpKOWOkBTHEU7
oGrgCl9L1CQEAjhWf9/eqK9FrPUXdegyUuAiXwU9cnlcEEsDnD9wREnX+acpxNAHTZ8MYLTyXP+U
LMls+txXWO3ApinPY2tQeikBYOb9GL8ooRgPt3/T1grg+EgcCXEBnpf8In+c4AUVtihG5xcSjzl8
KaJ2DGqa6dCyLe18e6itWxA5Ipaa3Wx6a7qUizh/klMDDZJUtD9SquoPNQpq8c69LhdxtciU/WV7
lSwSXO1qkUNnxreyBBkTWxae21gmq79Q9EXMslcMw2+VQv2R4ve981ZunFYAeMAWSNFkTW31nJiV
MReEAW4gatMtEY2Im1NMXGmecMNbIn+ebVxkdLWOPvftlGPiLXpH2/kRW0EW14UHYw8utiRiX37O
ZpmqAdktL6jD1EGce1S05dA6wIb9eliUj7FSFEkw2U6EbTPIlAiZe2sRByvpk8+qWJZ/5zyvvoOx
ZQEHW8ML2hwcJ/Jx5DW6wFU7CGbOnNb3ShMLYCtGjR1v2gLxfPvRtAhYpQSPtMJcd0WUJDG6sZHK
P5PhHWj/4/WQq8svO220neLz9RnAO4SRgGzQ4iSeuly0ThhTNYZ9fKAz0D85CSo0SLfmPCVxubM5
ry84hnK52SDLOxAUV5tT652snqMW5OA4NOfMlmLNrlGesxn3YpAaeyCY6zNHFVUG21RLgYWuATgK
ORX+SKkSlB5qjRFm9b47pHsgp+sFlF6b0sCWNBEZD/kr/rhEmiUp866HJKKg6kqpOOPFp0T1zqh7
783bgqGoAsDDlynUGqDmTaOLDdpEY7QC0dLWwwCIRSqUuEZ1un1fbc5KDsTygdVYw/PD0cBA3Juh
OYV2eMqLqgkQy1OPeo202e2hrrcFinaveS+sJ/ogxuUCpgO0yjTOlEDXcxT1Us+aj4kSziCWnPeF
av6+PdyVLDZppwpQmGCR+jrUotU1oSKkinoZML8l4zrxaauglNyH+LHiIYBAJRrvai/bgjH0X8hr
rTf4fW+p312EoHE3cYy5972utRrIT+kg3gk8r/UzOmi44fhL1WA5s/OTr7uEdAFIvGjMy17hukAf
EkgONESUYAor+5PdTtOnrEomvxkwJOSnjYfIc6o7OzUedMRYn6MEweTbv+H6ipcUATSIeL9IY9eI
sni2hEl1CdVTYWNMWUmEetzop7QtKspgtX7vcO0ekflNn/IOMtXt4TfaNoxPaYn5Ex+BTL7cJU6M
mT0wUET6M1dCwGDnBCmy+L90Q8HyAc3ozi+itPoez1r7MTaX5ERZd/yFp0ALyt0YzhaatKcqH8fw
mHoY6d3+gdcvL78PsA0KcuSNV53M15JcqjoKPTzPPZpZmJEXaDHmQPFwRmxiPmhd0e4MKkO0y+ee
3pmGJDGfhSO07tjlSddiFo5EO1mW9S2sq4r3qR0Peu30h1m1l/shSeYgVcZ4B3C/dT9I7QrUFWlU
EbJefo4GMjB4zRy5WE1D2SDVnYNXhO6DYZV7xZONoWRjmkAV3S25+y6HUmI9KWeTlYXkTKzmiAyo
1lSJ6SCqttjbZxtHjcGI0GBh4mnjrfYZDs0Jf/NoRLozu9+TuuoPtCmHgzrManrM9Tz6jWqOF56E
iTYVjHDL8+Op3JNs2pq1FCKEzcDsue0vZ+1pS4azGTxTbOiSKPC0ScMNMg6dx861ivPtzbs1GJuX
VhIiNmTpq8GqztHCYSiig5cPDlZ+Kj45/oi/Kmg8hK33UA9bw8mrjLMs8anrlspY6WpTtbA1Gk8A
hVHy6q9CBZKLSEX/7e0z484guKfsRoyzSnIo4Q6RB/AlUExy1tx0iru0S7DgmFB9/w9D0f6TWlcS
YaxffrGwEzUKV0YYRFPqYTWxGFHQpWPxr5Lae2/m1grSf8GrHqEjFlH++R9BB6T2vsAUNgxMMxqH
QwmhvD0jq4wtYuEW/dsTJSq1IJkRaAOExj65HC4zGj6YUMJAxzjtObZFFlQ5ngdExka0s4xb77MO
EFXi9ShRwRq6HCzREeUZuiQMUpNKxiPvYf81tGzlk1Fr5e8lzJoOxZ7GfEeq6lApR2MWAzfNrVG0
WaZ/BvTSQ27AaMLAgWACkxjbyN4PGF/8uv3BN3+p5Ca7CG1x65urY4Od2hyjQCKPTVGjY5C7cLGV
sO6PaeOYH4ngBs2Plrh+XzdqPB9mVBiPyqCNfhJ2wzsrQdkywfSZGxrbwiPej8udQxljD1Cw8XZz
rPkL2ByyP2vCUtShclbOFsFc5CjHzsucJ/gPHmIZwjhS/jQPaAni79yMneXnHaSR2wu1EeHBv0V4
jQPPSq1pAFFSCM9MAfSVXTGc2kEZQb7zLIbT9A7ayFv1uAjwQKPyLMH1g1u4zjNaa6Zu63F1YlH8
oKMVFWAKTojU5eKsTW8XBZHDyYHwBWDc9SNcLKreCRXnwbTvk1NL/ewI5yG+9yYMUxojq0usV6zh
8zLm9bfI8cr7uBvt+3ZcnJ38QB7DVTgAqBJRYMrjIP6ucNVoBwzoTyuBMerLg/S7RaHW7O5uf82N
3USSz71N6MxBXWsUEPsoXhTq8WHANvEuW+Log5IKDynKog4KgIKnnh/tzz2KYYk2vNUohq+LDCcR
j3yraJGvrofSUAbXmAHdYDionQrE/7GU1lCUa2PzYDWW6rtIjuyEBRv3Ldwt+t2vMDWmfXkn9dok
VX1IXRstdI6gQ7MD/nTOMRT7999GBIIYAZVPMIqclnWpqOUS9ziJ8UFb2iUJwH7YX81GTA+tqcZH
3cumJ3NKFh+ZYsoCIoPW0EfJnt7DxozJ+G1SZ5fAkhLo5YyTzmtQ7LOjQ7II7dxXBJQUTvKfA4Ha
3o0vM7zVvjWlqgYQFnr96lrNOsECyqGjH8OJy6v7mj7y59ZW+nOZZPndWHTNX3nWe/JhLbEmh8B7
b7Y1TJHcCv8eGijRUw/dZCfh2bi04LJInIP8SRTTLhegBeRgGikACsVLfhsd6BIjit2jXYzpufK6
aeeO3Fpv8hsyU0qysEJWAfXSmCAgax0DiKmk9SuwQuJ+biDBxLRG/8PcKHmCvKLuS3NmNRg11Q7x
+IHBqk4lc528Jy9P3fuqhF8btEa/7Ay4lb5RHQFhbtHj4m5abSdgNUphoehxEEasncfecM4OrNZD
aIVnTE7eg4G1palQfh8RgPg1Rp/vu3bUDh2ybA+pgVblGNWI9wnz++3rbGvhyWMgLdHTJCRdPeIp
xqWzmxnJoVIr95Qu9rcWTbZDN4TRzieWc1xvc/SKidZwugLALo/BH0EbVUV1cSwuEWrS7+24L372
GOtSUKj6J6/U7BfLge3vOUr+4c1TpIFBBQyaD199fZZDxTbDMCyjg1IiizdNC0r9XQLr3hj/Q6QI
ih6QCs1ZSY5erSawI2/o6yY6VGO5nC3M2R/tGOJS1pV74gEbrx31KYOj+dr2W1fv5xA1/kLOyo20
8NmII+O5qpb47akRet1SMpHyC8DY1YRgB8V5Y83RoUzGCPObdvCaYyqwn+8Sda9LsHHncCz5/Kwg
XYJ16GuMPSidhMiFyrX15BUjL9pcTomfNN7YHkLF7Hd2/9aIxAzSIFYy59eU4aycCr00uObnpgrP
Tr00B+iMv2PbiB7BDe3RPraGI+lDVUM6zeAWfHkE2khdxsaxokPXNMqhbzTzyD3U+/ESu1+yzk3+
w9eTWQSqB9ChID1cjrcg5hN2lRkdbEGUm4VUYOwZx3qshf5DUgsKE9NTlUCQlH21UcoGD8PRlLZA
Tb0ckrBqA6dIrJeQx+nt0Qh75NXKlisLSu/lrJylh3JVGjnyxfriR+Gg3KkR/g8x1j1vr/NQXmIw
6SID1mI1VJMknlMuZn6YRdO9N/TCfsDwXTyliyJ23oiNi5i2gE1SCx2At2n1RBSNW4CtT7KDHtfo
BmQ9Ekxm05aNn43jtLOE8nev7mLJuJD2uPAPrpCWxji4i0Nj7JBZavMVVEvz2EW7+ibyHb0aBf0q
qtoIq1zx8AA10ZBK2uzQQfA8z6mLXUaDnJVYXAz5YJX7TquhxJpNxae4dd5qkEaoDPlPUtjk3tfW
vmwNn7P2UpEdZjsWZ1CrL0OYFJ8RAO3vqykNd/bKtYon6gNU1U2H4Uj41gDoiV5EbmhNesiKluDC
7kOT2rAdisMUesVzTz3xTulL5ziYSfMeDGH5qQOA9xSVppkEVdEYf5uWSP65/fptfGqqefg6AZSg
oLd+/bRS91qjqNLDkowqmEQFekmc7VFZNh53thHdbWD0iEysW3bhTBA1YFnCp56BhwLdx3ZPJylB
32LJ7PMkHPvRFkQ07uQ0e4XgjbNDHY3LgNSIavA6tIARMgORyPJDns/pv6WjRE+RaOyHxC13Cmpb
86RlDuqKQgKSJKtrTh+cseRDg8AoW/uBvCS7JxZQj9TsjaNAr/8ptPr0TBBg3t3+jhtvB+8vfRuN
cgsANLkGf4RPQxertZUyR/qYye/esrqjmI0Rj2Gr6e6GQuwhwLamSsWZ8g4zgEwv//yPAft4seEd
gXDOBnU80fcd/S5NoMfFOY6KaeO+hONS+zpa1y//Yapw1DSiUuBMa8w7yU6CEg+LbCIS4SNjLb50
7vxjVqfp7Jaec397uK3dQ9mALjC5teQSrCY6A/kx0wl5gNEq/5paKwooN2ONFff679tDbX1E6dZN
qCEjnLWKaF0iF1guan7QRWnDMSu1v8s+Lz6MGh1Uw869HZTW9eGnykZ5BmIVBX0esMupJe3SdmOm
YL2aLFmAs071rhuXPXXP6wW8HGUVZuBkl5VVjhpBq+fal7Esqa1pZf9hErQM3rqAXDGg3HhR+FCk
y5cT0pR27uJ8kbDR2PmEUusPZansOw/U+mNejnt43esXTHbrabyQvQESXpcOTWFpTaZG5cGVRhkV
SWrnZ5DU3qnT0qL8gm+xbwmZu03Y0fKcZUm7Exdcbxl+gkdtgD4+wMpXHN4fx7AOsfxREQQ6gHBz
u4NemvVna+qGh9DwlHOOQs2bBRqxyJGiGbL3AuVjHaWOpUmfxWVElW7aMasT7by4sUcDytyTQtja
OQyGOSuNbyAYcvJ/TK4z65b6TlMeEJ/p6TPTr3iGedcOfh5a3g7WY+swoHYgkxn8tEicLgcDCda7
kScQRDQhvNIPKn1sn5O9MEA+AZdRj5yRjOO4vWjbrU5DhpQi2j2ofSVNZ1Kbskc/t0eb9vSiH1Jj
8k7zrOfHWu/nsxuHdPtDPfz39jG5vrt5BejjAWCgUHmlu6Q6WexWrl4cxmr0fEOQSZVAQe4xpU+D
0Jzmezb9fFDnYtwpwm5tV6mITXBF0gGE53KR8Y1fnLDmLugzd35npfPv3NLHwkdm1A4wPhHH2zOV
KdN6tdFBkBI7PP6A6y7HS3MwypHKeKqz/BLaYg5+VYryaYp7J0CIufaHuI93qKJbyysxKK9md9CW
V4NWiJM0eZ+UB8+kK9SFhFNIIiC4UljZ8zBo2TlLvOSrpgzR2+u/DqIBUmcYVShZjr2cb5nUPS0i
hGGVeogDQym7d3OMN1CPUtQhL60qsO103kmTNzhBPMZ02umGsKWoh16OqpRubY8eIpkUZ1FMKj0l
N4Mkt40fXBFRf4wAkJT3Csqhvd86IVZCOPK24JFHKbbaCX0P3CS30eqzAwfBKE0ylAH8rZeBIHBI
VbT8FqvV/CZzlgdk9dGu0vvw9+0dtjl5z6T3h1ADzJs1hNuqo84y8TU55JktDnVaZLUfI1xQ+0Sy
PKhWMj5VIl6+gTgnCiNhHF9mKxrOjZl6wc6P2bhdZG+Hl8+j+4Dn6OWXmLO+oIyGlnXhxAgo9kvx
fZS/YtLC5M7F0J6o2y3uLRRIDpWnZ6fWNvdYJRsXqcxwgCdT5JJx0+Vv0PoQyXKF3wBaQGCIMOLG
3FV3b58p/kkM9OrhinTd5SjcloUSZqT5EcGf+tzElng23dlDt6DNWGfi5LjyLQLR9kmxk/hrmKet
QHrFJM+8/Vs2wgBazdLPg4WHC7Fa9ClVZoyio+ywaF39MAjdvcu0QjyUFRAxxQiNh6of8wClh+HL
BFd557q53uwgE2kI0xAhBKCcc7kSc2JqTT0iZ7XMBVhoLAGDyVBifxyU9nB7ptfX6SuphM4LDlEo
z8k///NBzod6SnC4DUDyeTB5tfrrWGfzIWym4l7BteWbOdlq/vZdTT0HBQyI0KTs/OvlsH3VahOm
DR5+Kb1+18HtOWQQ0p8hb4kD3qpcbYutf4JfcTcLt3rUpq7Y+Q1X35iFtWVbjZcTMMiruNcfM1fy
rst7QxPBrCXAyrIEUCh6AFUOX2pUHF9zF+tjXM1JT6G+ncoj5df8/o2rz2+gTU3rkjSEhHb1oYUC
vEIH24MEgRU9ZHNfnR2zSY9xqjgvYsg935t3zVSvXuzXQenLIn4gZQZX6U+ndX001jVChkpVo3US
D3dhbQ7Hbi6+KVE4nm/P8bpMIseTSjvQCkFVrEN4GNqjgbSzQFiz8L5WuV0/tF7cPdTLMh8M1KDu
es8WDwQMzod2SMMXfFCtu6H3hqdqUo0fTdTP1s7Hv3rQZT0RYB0tehm3rEGRXCcZaoutNC1X3FNZ
1bofR2UfmG0++ZaXiSBzECXTR2xYby/H1dmWIyP/8FqfIVhf7XwL109vACEQ9LkXHZu2aQ/Q59Ng
dto9DOPmJGWBVnryyDEvD1lBh9jEXG8MHLtV3iG/qPqQebW7tkjrk/A85dTqTeurdHt3YuLNkRlS
5vNE+WvhGc9eSsWrmaRrjdD22qnRnktQYz9nfanOlea2L5hYtiE+66qxE/VvLbD8tmAU6OfyllzO
Wu/qvrUrxiZ+GdugSgzjn2FO6V5Xppftdfqu7k+SUh4InMIg7QBOXJ1gpBWmsptgUrhFXZyXMQaI
mWCs+0mITpwro2henHnAJPP2LtocltiEzIM2/ZWcJhryhtdO2QiFtljOoSHsO72cMHNNl+TovRq1
FEm7s3U3virCjugAg0YAhrW+McFfk0jaiBh2WZtit9wOB1zkDb+BlgWrYAx/GY6I7vslHU+3p7vx
TaGRoGf7qtQCL/zym9Ii10YYBOjYlmp5D+M/e+8aIv9XqzV9Z+tu3I7UcnkPYa/IDtHq0GRzY/RE
u2NACIg2zYjtEjYbdfeUD4b5XFZR++X23LY+JXK5FH6JbyWw9XJuuh6hh9M1I26YsXmM0jm/zw0P
PQ21bI9JG6IYOCXlW5lebNtXtAMlMG6I9Z3MfexqwPhHkFjxdAqRmXsQdRc9wviO/8O3oxMLSweN
WZo3qwqOynLaHMQxaJFBPSdpqz67oi2CxB3C77eX8nWtLrIEOS3oZDaVWlql66p031mYOzjRGCip
NrwflCwFNcubYgWQWr3YR1gxaU+zqQ223yhe+N2Lxuxjbnqh8NMoHWCgNRk0lNDQ5wMim/kHQ9EV
KyiFGjsPfd453kHJQ/Mvj5D8OS3z6EeD5j8OgD1dBn+mDPxmMBn1WIJQThx8Tx6q1XWmZV2txqPH
VTqk5tNg9N2588bs2Gle9wgsfK9r/2pRsVpDKaksN4U86Wuspa3N0WI0hJwtaAoXaxC84/+laJZb
fpqHInpYepF9d1jJ5W4si6J4SZs5FweKp4hqDk6YfHDHsPB8Sy+R9qAE28/fpnya0LGwkDL2l2EZ
P+WjJnai5o2TC45Ecig5v9zEq5WiDZvbcahMAQkbnHOc6KJf7WA1OFMmXhz5aHkkzk6icJUZ8XXY
19ToyRWJ2eVv+iOI1PAba0WnYZlWz/VL5Hk/e73Sd7b11iBYuVKRlwoC1FouBym6JdH6TidkiPPB
j0vThgxTZsfbh2fjHqLqCb4NJAOgpjXQbKlrN1F7hVhUG5c7Pul4by69VA+I5rulQMM8iz1v50nZ
uNgNGjiUA6VbL+nA5dRSc+69YiEOy9q2/D3OS7ycQsUx6DegALcT9G3NEBAd2jbsE6LfVRVHHZfO
SCMi/rpOsE0rZrN+6RGe+9Yi/YjuRdqe3DayX26v68arST0ZTDsNZRRD12ivtBOaqKCTBFOl9n0Q
lXbyks7IP46Y8yJxllvZk2pmyXPeC2Xnm24tLyg+4IsQeqnwrbYnaL1EKz0uD9kVPA7trEZneh7d
IgmBith5VLb2KRtUsuzB8V/RM0rVm8AsxVPglKX9nW+u676a2nsVx61JSedZmDHAe2FnX+6ZxfOa
1qIfH+CGN2O2XHeP41QbD4htIOl4++NtjSVl3x16vNQ21036iddZnQdgzgM1roMVT4Q7naa2T2nW
dv/hLEh1eR4uYh1nLd1RIhkJrhEDglZDPTxkewQznd6HWdXSnZOw8aVIx7i06d5K7OXq2A1iEeiQ
chIMFQHyrjbDx6xs6539sHEhU0DEEQQ+nYTdyV/xx+VomGVvFLNg9zUxnQxRaw7dQ6svfGuMq+Zh
zm17J/i/rt3h1AcemAgVBUNq4atHgNJJw5Pkjuis1Yly5HSr/0KZMp/RcZp/4+UHvkJLuxqUhTcV
6iFLouKsNkqnw4arEJt68/6R2S9EE3mzElheLkFcRACtypSrmzKKn06zAzZgqM4CPZSdqW9sVZBb
vHwkXRTG16TkVEx6Sp1jxNK3ss9W19tfhiY1oMpl+c5QG1eaRZXOpLPJYQdycTkrm7Lb0A5YEgHh
N0/eUPzqNUu8Uxx9em8tmXrnNvgWoLFrfHjzctKhloIhWApKOY/LgZOeZQwN5mhZc/wuymuDcCIR
de6rhTHviGxsLSj5jFSU59FAmfBysMGBljzMSC2UTpd9yVLIz6piWE/AdNP72/PaOClS146glbIM
+LTVUGbzP5ydR5PcSLKEf1GaQYsrUKrZzSbZ1LzAhkMutNb49e9LvksXClYwzs6u7YE2zMpEiggP
D3fTqhQMCejRFOPz3Kra6Q97tGWHH/Rm3OOlbbyEjGfLghXCsLBBr6eWulrrVqqJxm3RD6cQhMwT
Q/3ZUiP9Ymfu9FAou75b8uSt4kquNb4d4RKmiWviqSUUBEzjofdn00hzL6RG2HrG7FrPIZoelVfq
Q/4149+1vLCqy0+ak5Z7vo0bnxS0DeoIJ4WmTltu7Fc3Uu8GKq17rHNopvm/kSHSl1lx57eW08V7
gfvWGgN6UeOktor802qNrcZ04tCIyOswMH/o9ck80iI1vE1w5T5IsTkI3dmeXvjWIr8edLWROjVR
l9AiAaqsAsewxZ4fsiWkyzhKbVzLk/hRWMWvnORXqr39hxeMQij1VirXCNPcpLKpYraRHB1xH+NQ
jmp1ot1e4BRbtKf7J2brS9L1QVWCrJmnZfUlGyMMwZJY3Ska5otakHdldKEcusRSd4b600Cz3rlS
TYuaNT0CNwEHnj9F06E+6NuD1R6XpkoeF6Elj40apT9KG+0Cz03q+qXuNd9M+ktf5Vbt5UYT08OQ
mWcZvBNBL9YvnBCWhJy7N/+JejRV76+J/Ljr30krnuw4kv2c1urtc6ZFs6Bxo303F+KXPUWT5uEK
XL+0Fe3faI+oH+8PuPER6JbgyuJDsDTrMALOeNGlCceJzjSsKp2sfZuDKZ/sJly+/oeh6G2S1CRK
MmsDA30E72sGpUexuhEvepHCg0rnnHurHvSdRHLjeeNxgbnPKhIgrVNuygV1Xphz79cO+tNCp+DY
cs4/9UUiUMQsqksFmdJrJgz67s9yIy5jZKIyqcIDfrmKy7S5BfA2p97PdEtcsD+1fJcGgp19civl
BCkCTEHSPVzZ9SuvrlfXYF2RaSwGG1rkWv7GatL3tl2Px9EJxdEIRfAyDm7iTQr9TmFlIPVoF3ve
TZtbR3pUSXVNiaBe/wR31o2WheA1UDi1RugYB+GQ4sIbnA/3F3VzKInxI6lBA/faCqsNFdqkEodd
6s7OBTeBFA3PVD1xq/w1OUEuLGV6uoikgPaaSeMoYRYtFAV9t7KDYzwAF3WRFp7DqOv9jvwZafFy
r5Xmti/zz6gQoxE3lA6Tq12zRJaSR4Xe+wNa6qclt9MjsoPLs4Ma3YXisT2fqtKoT6mT6NgrllkJ
GTcYngIlG0+6loznQYwo89lhHx0zeByHAnbBnrDsxnsoA3NZceL/OFjXX7xunDAJM5VT1YbDuz6e
E56J0n1DX2DyESFG92BRabzc//Yb7yFVPhIqIjjO05otYqCTAJWKbdb00/BAv0nzPU2W+a2yLMl5
6PPU9LSgD56SBhkBEfXano/41qw5ZZK1roNzrt+pKemAdSKiHl1MzjlrnemxCcnxQiPuD7XAa2PR
RLbDydm6RuQ+QKkATIq9eL3Ucae1Wgk87w9m6bwN8Svx+nDccwvZOlfU3EGL5E0CPnk9ymRoFcLh
XFZGXbdHtSqKf+u8/R0kdbeTSN6KaUkWF9kGFQ+p0LImIPQBe4bGvN6v2sDxEJcU76qi+2ZZXfGs
ibCgdmloByUUM1qvBZx9pWxxha+NpyLNo+/399TmvCVHUAJl1F9WoUc5jNGQavJ5MIPupHfiJ6qz
wycKIOVOLWJj8/AEmShtgLRCQl4dmaJNNWLzoPNTt1RCry168VBoSWt4aJgv7+Km1D9gcrFHJtuY
oGTRgwHicYMYzmqCS+L2Q7nUvT8Bz/1Qg9rxJrOz3k35tNv9vjVFNOVhrII3I1qwilkiZP0D7mEy
n14xTlUVTZ8RMwGY0Earl02u9sGuizbwxq7tML5C+fCUxnb9AP+8OLtGOU+eUySJcRyM3n1wYypQ
h1CU4jia9fQftjz0OtrmJLeezF3O5tXDWWVqU8WjixlyBAibuVF8yJIgebKGZq83ausjGNwXoFx/
ivTyz18NNYm57EVdsTA1TXPxVAU/o76KHy27tHe22cZ1IXNcGRGwqW/kt5o4FnnIcFRNWDG3tfKj
GnTap/vHZiM6heogFYYhs0Pfk3/+akL1POKM2WMk3SnajNjvmLtPGbT579XUOc+JSJv/3R9wawVJ
vmSHGUETncXXAxqz2YxzqXN60IW7GEb3SRUCr5u43ZNi25waCCH9PNg7A7KsRoqyqq5HRkJfjeCQ
5jU/DgP0ijJleuiTItp51bZQLhkdyjgYxABnh+sB58gINbtmLamwBBAelejrhILlG90YcG5ooNYc
cXZQvim9qT+lfSCeBa/vZUjrXvl7hIvYn2BVtheRjq0+a1uPzYCnI9qGY1O/y4JcP9Q42Uee1Sd7
fsZbX9SBm01sTk8GgvzX04Y0r5PSss5VHka5j/aA+aYtEU70dJFOL/e3z9bNBEYAZg9pBb77CuSa
RJOJheKVXyIE9T1O+/RbDSnlQ0nPVncYrWUuPI0q3M7rsnUYXRUFeAkb0IG5+rSG3fI3m0bn51OA
j2yXBifRl8rp/uQ24iJpygb1helRHVidDT3ubStuGCVxu/EQjIni0c5HI/Kcmz4NpulT0GXx01ji
Th2Ywx4Osz08hQmyd8qM6+hfhJMIkPbiLsjpjC4ms6LpbdaP+tJ1D4vdLW86U+/O7uQK6rRGsHN+
bj8tpE5ODYE6JLsbIZNmnOqkM6ATpOqyfJ+GzDkGqPUlh3JyQYbzwB6FN5S2snMF3u5fsh3+CxxM
VAaf93r/Fo5VlkUUjT4mO0A0c668b63mXWNyVO9/3z8R0TUWQMGQU0mCBZMQpO96qFlkk5604CNY
1jbmcUTF4r0aY7fqRXOTflcaSzsHmi1+TEtSvKOMqb1x4yR6lBj4t0odxBPSt87HQgn2pPa2Fp/S
A/KjpGMSH7v+ZXBICj21gx6oJKDbp1UwXGqwey5xoGojDCId04vbZY/xdbvlOMxAq5Jqxw2yNqDt
MLe2DTy/fNdN89orF2eGpN5a7Xc4h6rlI7OQnPWhGn5EC1qZp1RfMKO6/1Vu3wl+A3JTAGTcljcF
siVvK5tuuMGPyqE+t0o2PMdhV33RKFx/ok7z1zIeEuTk36M9D94dLfjXS73YUak5MTDvmAM7YXCU
HqIGZzOYLdbOkdrY2swIfgesL3bbmqHTo5ZsNxl/d8Zz7NfREMJncSykmoq9BpnNoRBHo++e3A6E
/npWIukKqzaAghQ3ei4d6aiUu2rxaGn9rh3h5lhcU/CB0CMmdLkeSxvsLCwqUmuQErV5nMyxci9l
iqm94hbzl7/eHnTmyo5SSNDUa1cnI4rcWBlcBqtqPBCCyHhO9CWID9Fo5wd1HtO9FuTbtwY1PeAs
gkx8OnkMrmfHKxDrmBEDbELgeKbLEYZ3xU1wf1obB15ueKknQFUTcsb1KEaTCrObSCdmRIGnQ+Sg
e+FVUZ1e5sl2P8VWox2TKij3yv2bs7PgNBCfELPfgP2hZs0YWXPRBMIZfTcu4zMcDmWPZrm1R7hi
gey41OA7yt/xKrBVetpxQI4BePQGFm0LiTdH9sOPgd4O95dycyj5t6HpKeO/1VBplQXJSFXK1ysl
9ImS1Df5MPxr9IWzg4FuYIRo1VElIeHmpBGwX89KoA8hQUQuC6et/cZoy19lsTiHrDbSh3IR1pPR
GS/hMKo/kzhevuKMtNeMt/UBCVI4E6hecD+vZosqttm5KPX5EV1Ufmgtywml7mRnTTceBkp8VBBs
tNcoTK2OOI5oedlkOQzOOVp4BsbgYTDn/KiXTv+2q90Ws74OHBbV7nOtu3sOQ1ufFOYopWE46MDb
q3hPrxo9MgeKNf0SJ6dJpPUBXQBKq9bUHf9+90DchDQvYw+eoOtP2kaTcPKixIS6SEy/refkMJjY
/U1G/dcthfztRB/UgWhD5z5bfbqwo/JcK5D+UF1vfypDW312oyR/iKCG7ezUjQVkd9D0ZmDrQrvS
6nrJ584oxFJRZyMLORh5VB/FZI9ePrbu37/fqKxZBOeoj3KnrbbKqAQD8iigicrCCxBr3YC+ttS/
dcDbQr9KMZG5/8k2kC/Z9oNaCYJrEBvXfIYmN7NBke9qkWBr5uXZUprvezGO6rFsp/pfqzPiDvJ4
X5i0/SX2hzq3Vdor28B+N6XYhhxDq1D7f3Z+1sbRhKxKB54r++IpVlxvpWQyQ2E53A5ZMdUnMVpp
feq7EVc2Lo3qt2VCJ/FpQIy0L200Wm9TLJl6P8mi4tlIcDh4mszIpjiY5crHTp/Saicc2TjUEjdB
FJ4aB/HI6lQhlDOZSpyAnkCGPlgARD668MbRrdN3cY3LIs+UehnmugcA142dAsvWltQ0A8smkF8d
iu316pS2SUZuMeEqwnsWHrp4jEP1p9Jb6g7SuzWSLpku0K1oKXBX5yxxs1DUJGnsPeziyxLYE9ZN
5JvLNO7ckxvPuEwWWVbZuwsh4npSOtFWhNATwWRUz49VE86EsY0D9SLWw3OtzThv16Do93ea/FtX
eQzuOwaPKw8eOcMqJrIBVVsa3AbUyOLRH7Up+26ZZbFDaNnYLoxiS04gFyMNGtdzw55ITQYDQouK
Qe4hXzrtMWpT/R83SeyT6IzohGiVdYjdUPNKpTVe7k/yDwdwPUvV5WaBjSFxuNWGiQfXyGiqH/xu
wAH7ogU05Pj6HAQzjXZqFPhBTWPM0e4rYRyDqOwmD9eJ9ndCZy/9tr3yoy6i+lziQXQagiB6GFF+
/dyKNLaOYToa7UkfI014cRa14EMj1+gxLlurOs2gYfQRmtmYvbFNURwzPXTLnfndZqOEEJLjLuEG
4JQ13JDi9tVZREbYmLlf4mo4u4ElC7gyHXWFS2UqxyRqnmlHymFiqfKqQy//Wx5bH4oO/Tuz+3B/
yW92s9xRqKr96fMnmFq9Gok5pDElQ6CkcDYfO9SgUk+pHeUxBHc62Z1DKzUB357GhvyQVx/6z7CU
wIhmANfX0qCVjQ9ZxsPhh7Prkpu77cloIbouwWxDCE3bnffj5n74c3AgkzAWNIn1oc2BrSq0zAGs
a9s9V/UwXrKgz/3O0aadMH9rKNrVpICIQ8y9Jn+Q3CYQ0ylWSOvmQ2caDclEP+M9re6xruXtvV5F
qADU9UgAJQn0+rj2hWa2cT7QruU0QUmrVmf8k6dq8JWmzPaAVyaqikkyPffzYuxEG5tDo34qKS5Q
Edalc90cy0QxRj7gYkXo3mqG51TJcHamMXyapHR1XjeZ107VX/sR8SlpsOd/oL7Me3VHpaLF5KSF
QZzQOOd1mbagDW6NxyBr9qSdt3apBjOU/kwUhOg9v17fVG/MxHTnDtfLNvMAEufD5CLBmZtmdlgG
S9up722OB6RrMRpB+LqiBhLJR6YM4CuKUI55Are9NgyMcBysNiny7bXzb45HRsha0iPCfXQ9PyKu
ZBqXWFq8p+NL19fuga7I8qGxQggmzbznBHJboefb6TasHJg55DPrBdVEWQOH50RAHeoaJ0VgSnOK
BD1Nvt7b5rs8sXLnoLt2z7vjivBdqRjd+F6J+oX1T6Jx9IpWLxzPSXsHC4SCVk3+UPtI/7351xmJ
/LGI3f8x9SUfXq0OueekolNB3YTn/uhOTvIcxGTNJLbZt/u38G2WyVgQh0jQUfcm0Vyd5HCMi3yp
BJUToYhvnNnqW2osxsXuZ/Vn1xR0wKp5Q9WLS+DFEM7yW1Wa3tmJ17b2A0k1uwH4BdGcVa4bzPQh
JMim+0oWLIc0iue3RqdZX5Ugjr9VjpJ9uT/trfHwZ4GdLD2EUNG63n9IN2Y0szXA373ev5uCtEPr
fhlaXG+CJD10cbVHQ7gJo1hnLiyaBXUQV6DO6xHrMK1Uu6m5MdtSfKINUv0QRcFOFLU1LZRN4Xjy
RWXR+noQ/FqWZbSrzh/d2XrT1vnHpIWCZqaCBGAatMv9Vdx6cF4PJ3/OK9xFVeGTKk7Z+Sj354co
1lw/Qtb10LaJdbw/1ObMADwkW0mnermKFpw+H+ycArQvnGZ+ApNUPpSE498q4rnSEzNXsPf3I4IG
SAUKLkToMteTUwLXCsjjO99x6vHiOl3rgVFYXhGa1lGDVrhzBG5b59ghiCsS+cEZIcNdTZF+NtOc
dN7UaJj06Gh2rf5BA9OxTlS5m49irLoE67R6io+YMs/xkQgntD2zKbrPmNbNtofuhJr5EQV484Hr
g475QtOGyCuzytK9WMnU90nUQoQyMy19SPB6M7xBz5Nfo4GHsDcgXantfLetLQJOxh2Gnr8UY79e
xZYPY5Umq+jaC7bRwLmnTk+Vs0u5eSdR2doiYLZAOQoqi6AR10PZTlHZhUlJq5jS+dgMufkTgCz1
R8sUqABrexnu1tRkYw+Vbe4RMsDr8SJl0WM1WBhPA9wsRK/7HTIhZ8MI9vbi1lAIr0CeQwGPHufV
UGqYGYCOlHjtLIjRZx7rp2SeaYRpi3gnn90IrwAVyCVpaoZUuq6kD6awBmOOer/H4Px3gJp96VXG
PPiWIuo3cC/z41gp5WE0+zrcOXIb0yRnhxCvUy3h7K3uyKZ10risCjADLa88qza7SwpN0rPVMT3d
P92bQ0mWILxwilFrjxdbnRu9Lgg24jj839CV+kmr+oFy1JjsjCS/zSpUposZ1xoqX8hiruHFKo1o
x1Z4YMNClMdEdv4bZrVnCrA1H5N7AxiV1+wmzeD+denMZj6diXapF9XN+K3utHEg16yyn3+/eDxj
1G1hnUGOWn2n2W0VE8u43kfjLvZFP7ZvMvwRnhH3Vj/fH0r+VTerJ7sTuUPoR1i3SU9YJlpJBryi
uthEalrpnvVl6E9pOpo++tMq0PT41yijlCYGYiQeAZEglbo+2Uj4NkvVMyjcluCp5xlA+HbUTnNA
n+kA8WwncduaJCkbuQx7X+Y11+NpEU0uNjJTfm919XE0+vEFN3DjwnayC/qomvIhRn93J5HauC+l
Ojd3Cg+cLE5ej7pMRmsCxPHe1I19zIrReXARnsHiGUU9iKjD8f6n3NqiVE4oQvF8Awuudk2axGGJ
rHTrl/1SHFO7Vy6lGP+FyL1XUNhYTzq2KbjiYgQGuG54l1WGrrVFyzsHqzkKKu1ramSIv5eKQquA
rTQCy89OM37cn+HG3Sm1b2X/EKNTarteUS7ToG5kjDc1+nRwEmF66pSVb8vcWKR5gO4lpRlRwMnr
nfztVuIFtVPSUvkMAfHcOBo0mOO4TY/BqdV05UtKC3QN4jCM77oBBBoXFN23EyU/JX1XHrSl6T60
7ojYPfrR/1az0hxDkZT/AWvhSuJnoQkgn5PVelT6pPdmScIM/WU8CrPWHkJdD7zC7eYHKzSV8/31
v2VlyVVw+YcgiiaFdZSoN04E5gw2oApger8VJQFSquWxcxFDv7yoc9Eapz5xwzfgs6V6GEU6JL5R
zc3/Bmcgdrj/gza2PL+HU416rQwR5J+/DpDr2Ak1hd8TTT3hY1WYOL9q34Eq/kN8LDUDKJFLc1k4
B9cj6bC5wVoSAANEK6LzUpNderOtd1A6zTx6Tlw926O9b1wgVCUBDWiMJz5eF69tNTcrmuRan0bZ
+jT0eA/NUns556F6WTKE0e6v5uZ4vKGyEMOzvW56RHjTCmdHa317Kq0fXTdVficyjYJHSE1hyv9a
iZ/dJEUOgaMRB7lh4TpdVPdZZ7ZIvBiBZ4yt4utgPWetE/9lKC5zFx8W2bmwfubEYmeRWastnUk6
JdCkjt9Os/vLcMfw5e8XkfAYwXgeOXBuucivtqQWLNnYYI+OyIAVXcwW4UbcqL8Jq8VVqiMXuD/c
1gngIpQ96RAz4XFcDxej2zi35BX+FJq9R3eN6xtl3HnWuAvPbQRafCrJcCAAQg5odQT6xjXpZ44A
lB2jxe45Vi+ouzc7N+3WJpRkSxhdsKd4Ya4nVC0xnngqFT+t0PR3tcC+RINQ5tlVqXhUdYudeHzz
TiN+hAsOx1/2pl4P6MZmm2QOp4xmloI7BFAwLjv3KBo1Pizp2J/mzhEHWt4KqbFieb2Wt+ewsY2d
X7I1c9mShWQbRWV4e9c/pHMauiU03m/VKVK/XvAm1yq78SaqUoe6Rh37/tbZ+p7YX3D0WGhcz1bf
M6bQ28Ux37POQvWUhrbpN65rvb8/ytYGlXQ0TAHRpCDou55VTG6hOl3a+Q3+50fgsF+VE9YvFSyP
nfXbig5kMRQrUWl5uOaVAis2o64Tb1noT/sx5vbfg7Epn4A7csCneHl0U8RkiB3Cj/fnuLmSHHqu
TsnaWtdirSlFXLgDp4mGXP1alHEFl4M+mPujyO+xCtVJhWWLD/kHUhureLIbYDlZFRAN3QTiQu0/
/h7rRYU85Dgd9bFFEQDBp4uSD4qvTn28E3xtfkjJtfv/4dc68U01xlbuMslcrywq35P5HvGGxqfN
Lb7cn+nml7QotRCqI1T1R8Dn1R2qapHQVMHObMgdDqUaKmf2KFqVTkJwEyy6T7WtOXXOsteHs3kG
mSNxtLQTXqetIon7hfnjDS7CBILarByMSDH9iAjPn2va8P/DTOVo8Anl/b3KTBKzln1ZjFfmUfbs
RnlwngfZ+unk2ZQeg9YQL8nSdy+L6pQ7T8cfCsN6QxHIQdgEsIcGJb/4q2W2ug7SghMCL1JqmR/G
Wh9U9OqW9AvMB0V7IAO1EVzTRPR+TPrI4p3O0mM2RAFSEngCWX6X1IpLowNkSC9I3bb0pmlSRq+t
bU0cZ6NVvjrJMDb4sg+6sbN2WxvSAoOUvEVExNdNPGLW9DbBYNRHvb8/EpGrkTcpC8JmFbr4f92t
QrDyerTVbTmXiVokmtyTyG+dpixVKDPHefwmXmxjD4/a2oak/yhPYLGItdTqERzhvbWjC9qgdfXi
k4XlFwV9VN/J5vLktlW0c0lvXS18UTpjeNx5DFc7IVzyJJ8FRVsI0uJRRyNS8QxrnhW6Oeeh8mtU
8MZDr/bRlyQznX+n2aCn9f5R2LpEabGT6DOUebrsr3djGkeRsNIGYCyLlMelasyPlpXv9a/eEhH4
jqRxksBLMxY979fDaHy9JGgdmh7KaEnPMf6nv8JmRAVfsPOR/bWCT3mBTxLay1l+iNUs+m0HTh1T
LMLoEoQwpIwyTlP+VhR60B3Qzx1mbxT60ntOky8/qr7qct/R88r2klYEqIpZ5hR5mlDz6jluNZVO
8qwussPodPVfM3PYG9RQwTqAjtBJXwWEdl2lTS47I6c+t94NTlDRqqukp65Tdt7bjfPHsy77xCja
0vIkP+ir66Neavx2KlCVtDYND0EL80KIFXhaAiv6/t64FSiQTE/cP/lmYGI3zdSoiRLIOGT+bpAk
hW9XFd27C/IoP+JEEx8oria2FybIrz7QL9SbH7uqtNjDZjjmXmxamBosc6K+dQDBGi9Rqj5+atpm
/NDOLOWpCnGE3slNN0ASGRFAcpZlN/oUrpdngRU8twlArwFn4BTPZnV0hFb41qK1v+YyqmKvykvL
3LkVt+JZlBFA82QNX9I/rset7Myq44hUu9Ez41m0o3mgvhHlXgksQpswotB09o9D6jspLfHDLFzP
apzyyBHfMwfZ2CIkkxpQDcCbtIe+/i3w27vFXtzaRxZC/xlHg3ZUawe+azvM6d5burHgdIdD2OPt
pnFxTTFyBJCD6gy8pUFdPDlpp/tDO4QnUj5kLjMt/4GXeb/zlTdmyKBg3NwnRIDrwioWT2i7NAsU
2rFGnrzvtQejVxTsvbv/UOqRDsogATzXgPfy0Xh93lB301qnaf3WGPKjU1FCHbJJO6KNuoerbC2l
PNVQkiGg3JBbF8eZzDwjyxs0BCHgvWR+S9PS2aqgCFdoDT7aRrQXe20tpVxCsgXyZ1oar+e3jI4V
apiSoQNZq76RJN3J6Gy4AHHb7QSYm0MR4PEfXoObftBsVGJziIvWj3ItOoduoZ87txoPRV/s0fu2
CABUVelPoR2GRoQ1zTyOlZLKP9BDEXPSUtqEfeo/0XHSZkxsMnQlzb7EYDqupoPrUiFXxrTdSR3+
SFquQj1QD+h3f8TK4Iter61hV0o1IMLqS731+lTyWT8BVISfl6ayEfhPHe7JKhVZeHHagd7GSamq
ysu7LnO4sezw0VYnan1AfdbDWDSE5Q1aX5/vX/MbYQ+O5ASif2r5oKzXv3KI6hJZEK3xHZSUqedE
y1Hv9c9to2ZvAtcMdwD6jV1AlxyGJiB7xARrammpzJBWLPAn2DkZjt5BSZdlED5V1aLsPWBygVcf
QLbFIQQi28CxlL+eGsHeEOgTKENVT4F11Ge7P1Dk1hH6GuriMhXYsXtqEGBorc/inOCHnHuWMMXp
r5eYtjkZI9D1gOnGaiNU4Dd2PAGvKMOMITEO94dIi+ej6fbNY1nU4Zf7422uMXw52YKjUJZYXVqV
QoIwLSTluttbUMqwAATm6N4MQAJ/HY+Qy7g69xaKDdwfq6C5nGZV6ywdE6Mwcy+YiuDzpUbKKa+7
PYPj21nJoRhE6guC1aw2aos5PNbNVuP3SjGdTLqDPWUI+lMW7PaC3Z4JoHZIIFQdeUmhql1vnLm2
UyMoQ4knLiiZG0P0QBE8Oi6WVnuUBeqH+x/sDxR6vVNZQCkiStAkizxy7q+eGcRX7ZIKGXMDzNf9
YnDM8jQIUnFv4Iy8SwoD+jX2tikBjNkZj2VquHgHGE7YIjE/kjroIw4aXmAXeXpEKUp/k+TB8Ctx
cu0UBHGXHpppUp9YO5wMK/SY34coeETH+xPZuHhBKXm84FVT2ie/vp5IUIrZUlLR+KlhjL8B8POH
Ep27hyKn58yzRdcd00m45xob3wfXCZSvwO1NuHPyt76fdBWRvc5slXX3eIymU1pHKZeMsLSjCG1x
UtrePA+BpuFnv2u4sBH/ITMBrgepkYYfgq7rabtNpOtC3mr4iJtvi2kETdC7RFyqDLPKLDlFljE+
pdx8fhdO9qFj36rmrvzRbQjBz0B4T4NuztzX/RPGjHtq3/HE6qExYi5j9+cpiwbEqlsid5DHS2ok
ezD/xmITbULFBgCkbrKWhalIjKasNRvfbRy6fuxyfgr0uH0e3TTtaf0eUBe+v8tuoSrEGuFX0kLL
kbkJWkZbKcpAOqfVmYALUCuzn40asuY1da9YCBOfulE52INWf7o/soydV+dUatNgakLtRCUsvP7O
wIFTNVYAcHM0GX5VlMlbZ9kXYtgchp4q/iGtQBTmepi6b9MlmNzGV4waWYnAmssHp51nrwu0tPU6
hNGio0Da8BjOwK5JLJJPYx6rB8VNow+dM2TlqQmi6LREurNzV219bvpxJVwO6ZTyzvVvEy06lVrM
2VqSUvukG7S/NKOdnuwQlstBDcD4DvcXfWtXS4UnmkNQXMJb8XrEOrAUUDJGFEpXHPPIMPyoc+x3
nZuiPyd4vk3QsZ1Bt6b5etBVSm/W5ZJbSkS5vU8tihNJfXAFkYNhBdq7IZj+Wh2OFZVhGKVOaT66
TuwVZUzGMMVZwprd+QFyWePVQSOOmBQtXm9P4xHQ0jhj/bznAH4zU+oQtN+AAoGFEpuvZlrF9mxR
4KcXRsR2ezGMJkQEQ1pgIO6XKem5WKZwz75F7uCrg0ReSkBEEkeXJPSvFa4eLFGSzVTP/J7u6vys
9Xr7ZDaB+lhYarCnCndznORgtMBIdQ+w1z+B+qvXdW7TrtLKkgw4XLR3eT9pJ7cu7E/3t+nNrcQo
NMMj4CMR9NvSjkIHEwEdBJtxiD7EFQUCqJYVCLa9eMQRNEiCYB7act5rSb4lSjA09yAIHimqiRjd
9QmRQpJlKYDI5sZR/+m1MvpNVGvNCKFCDSAU06XhtB7/wrp7+YLmUeh64VS5z0HSmPOxyjDLhAoe
NC/3l+Tm5MrfxYsAuAhtibW//l22k6uT6NC0apLO1f26CtSTPQ7xIRyI2Zq2MoFCVFwS7g+78b3R
RqaWSQ8BaeA6mrIl89mVVHMrD9KvReFEKlihsUt/3pgeuIcsOoOcQlKTJ+vVviL6rBs2A+NMSnLO
jMhJPdWZYt0f69n5DG5MUidEP/y8P7+NnSYrwhr9N/iZ0VJ4PW6K4CBtKoy7hBRpi7bpTk5cGl4Z
qcvRXVQXryvH8MAk9yjmtyuLaC9pGyiFjMDXheJ6ggLF24PSbWL3b9VAzB/ruGt38J3bG4ngkUgf
fg0BxU003EfJzMTJ3tskdP2kHYwL7nj/LEs3XKIJnPf+ct5+RthibBZIXOhcw9a/Xk4cQt1eNyjn
x/QxZz7GOu0p1brwkuhm8BKYo/amEUn1t4mw5KiBhvyxAmSfrt7RvBrITE34XAt6bKewzKdDmeux
H6dTtXMebi9bhuJGkpwl8uA1tbEzBjOJHXg0PTLfP6NyCn5NSaa+S4B/v/6HtZTdF38gSGKl67UU
ajSy1BQsTUS07c+5FobR0QpjkpVCSUcb4l8Wn/HjKfYsDTcnSQAqaymoz6+rerPQ6wb4l8Oo1MG5
soz00clz+6wDzu5smNvzR2II348zD8OQgP96kqimmUJoADt09TvnyqDp7+w2y3DW9dr5bYdK6Xjz
bNpvjSKydirCtxkW+4YmNblRFUoAa1IUkQge94IzFzaNlnq5o3QpdaO+RuE/rJavsWGN+SlchuaT
6RTL/1zIKggIZ/2kfrz/rTcuA0BRCRsSO8ir9noZRBCl4xRQR03zNscWh8ZSX80KR99Z7q1x0BOh
/U9mGTe27KEKkxReNnvKyJvHUBP1adbiPennrUvn9SjyV7y6zEHwk6FCNwciVp/SsYvDrdMG0MHL
rupOaHwPv+8v320TvmS+w1z4AyxT1dGvRywBAEWBqKZPCVr7hAemER2CTLOfC4rs3wfu4DcANiqS
uc6oPyA70j1lrh6/5EGRv7EjnSa6+79ocwlQO8C5gdSGG3H1gxByiFNJ5ijTrP1iiTJ7M6e2+r12
cvvgYBm9B3lvnVliIAlVwW9CeeR6QLPv8qZbAMaCVMSXkWr2Iajm9ChllXbSls2hJOgISYXb6aYy
1NnLaDlQxGr6wk6LXWQPEA26Q6KO5uX+Mm5dDxQ7aTsEFwODXp0LKxd90oVOC1BlZ/bBdJL+dxcF
fYeqtCHlYnFLVppYOdFskZzvj70xzT+dnNwRJGlwdq9XdJEdFAUaH/6AWuXbfq6VD+Fo0zlK48zp
/lBo626cTHArQgGCT9KzNbBptHhi1A2ceRvLpuZRTKmDUXJNzRYnGL18aSLBNEMr0pZzo/b9J1rg
J1BspxGdZ0R2Gp9UqLQfRWqJf+Z5Cj6WTRBYHtoEuXqYlaAeD61Tq66Hm+Y8n2fVDIdDnNmxcq56
s/pVN7pRnZqm7/61imKavGZprMhrh7j9MCs0p/mxVRm/nHpKf6ndlJQXvICMzKvbanqPrUxfeiBp
MkhP9OxfYnr1S+E0jUWNoHK+ja09tOd5KZNv0ke3hG1stBadq0H6Ehs6cWuj4UuFzXwbJR7twsrb
Nhnc6gLkSlMVIScsjERZml/D0FjZc2YBRMEmJTsnasXZy8XkOjhMWdxYZ3w5UU/Rcao9Re7ixJfA
DVxye6ewhwPalkXkz+XcZkfqKMVyEKUaT6f/4+i8uuPWkSD8i3gOSTC+MkxQtIIl2y881rUNBoAA
CBLp12/Nvu762tIMCXRXV38FQAi71JJZyGoyqkjDuVf0ZTNU/IBdlv5et/X4gSzOXMCswaXG2ifo
e11mQv6IKFrEZ2Lb1zxBG0qiLhqOw7VRnbrkfpi5zBocEvN/a76P0WNVjskr/GQK4VtTObwlm0Sh
eQCxBCLlyGA+1/Fazq8GITBzXxnY+RqWr/4TawDj1KTpfnj8ETV/BBcMQUcEMmsO7giUMjPqxzVE
SPcIyYqf6ciTwd22q6a/9VpSRKdhd5+2mVucfpY71gFBAANB60QBzoLWGE3pU4Tsl+kOhLf1aSrL
Ab/pWC93NI94fuIVHv8WF1T2Q5h5/G2xCPsDBsQaKeYg+8eYB8z+zHGhkn5KcswGmJtBkRsyii6Y
rTPmBCviCB+zOPO2p6JUgENOiVsbOm7IWIWp1vPzLgnSulY6fBoekhxWA8Bxus0mc3YqD1EzLOas
cnkEliCB6YGb8U4lMYxr+C2SE93zMbuLMgeJGwahbGk04aNsKgMMyyU3ZRx1+6FT5KpCC7qLxqH6
C0QSUq7kCLUIH+he2yvWSmaE4tC4/J3ZWuWnYsD6T8OQmlQ1aQI09uvh1sWfp5q56rr6PJk70CpF
fibDgL8sipy/s9mURwBGzOKlSpV4Riay3BsWb/phHkbyau0Ug69+cPurKDDqb1MLJ/AZaVxsgSFv
L/K7pBoGAmsSWkxE08PGfwq6CglCenINF9tU4ddkpXHsGhfAqd6j1l5JUyJB5DWPaAReZEx3cWJ+
U4CdHGr47yhKv1wyNez/iSFdP12OqAa43W0GYQx5w+LkqU/+jXMxP/jYTTiKilGZJnPlhn36kmZl
s6qtftM0wuMqvIKWhs94uTg8i1i4LA72MlAJpLVDS3DnQAwuz0gMRie5inT9p2fMN2AHNzv4Awic
XZroUPpalozkzYbCez0xyFHQa0bGj4tl5dDVsOdn/TJWQ3qFN0Est5fC/AeZmByNhV73WiNao+rM
xu2V5pX9vpkIrlufLcPPwuFR6VYkuW5XQ934F+22/5lnqlCd4cTipvS5A9If33TcyaqOeMuqo37d
C2PXPqXjQq/RGKwDEjMCxyhdpaI9qWycdCQ/4tDAj5HFl4VgyN3v2zKoRgisRbfWA73db8kaIYkz
xAHpwYOkVadjscbNto4z3PGxOOancTzAetfT4U3nl5WbyzTMbrivV2G3uynGtn8zlshFbOnujLmK
KmJIh9o1FD3vQKy4RN5J1ZRjHLlf40Qde0eHm/1JKjsiZESOm3iEgyGFlL4EsYUXjR/H9hXxEMTA
nXf8IVGkdGekmNPqHh8+APWFh/M8amvF5v3ZV45M90OIzNArgOLEn4KYgv+gI1txJnqvIooc7KIC
8+Fc5FtdfhUT1dUXTfyeTpBdzeZB8wQet/xMlxxozcbm4YjeVJbP9V+PclF21eLXLTrH4+CSqMn9
gAFo45JUY8sqktUiPfZsN+vjVsRLsZyB0NfjbyCSY9bsJFThT5QYo3IEmxRSXQaag9N9P1Q1zqw2
meo9ft/dkbgP2BIHoMMSkdgncBOn/c9ypGP6GWWzZvcRbhXSgsVIh38bQaL8cZLVzcFzRn/k5xc4
Z1P76NzoM4W+oIbRutE8icTcbVAcxd+pDum6goe+i+MNpPNJ3C/OqhKjvSogv3vjO/0BalseSzw+
8UGfZqtkhnA/6sQDhWIPg83Bc03eqxS8Wwjx2WFgIrVEzq8RK/RCe5EuZMZ9pfahkuAywH76hs8t
Jh3sSKl+rjC/pFETNOiWwNWEjGa+RXuZC/PJCBaf+jleKy9bB0HaTY2nlR0ue7Hs49POayP/8inc
KJGW4NF/ypT1+SnBuwEjTgz+LYg3MRSb+S9GJppunSGI5L6O6KBplw4FfzKp2/fLhng9gVF9ZuR9
JUCYpU3NweshbaGkGJ6BApRADCZl8FnVrNLWQPnMY3ZgTpcJtj9mwcv6cWRlSRvPDz3A+EM8gFEN
0krr4p3rCV8KvGmRXZZmd/Uhz26pZ3dZ+JGlF1HlOrsuwuXYEI9FPZ9kAXtck7FbMSsiwtY28OOI
KYIGajr+qcpg6JOExzFtQs5BoKPK+KyJjwPUKB2NmC+mxPtnfcNwdGFgKEwlIwLhUKmVSLEAoZaf
DidI1ioL4pVCiOk+1R3iBDnm48uUxNiwXpHvsSLZ6XZLhmHsED0GmHyeHOwZDnBAmsORzB/jDud3
K8yeR2cCR+NzvRaUNKmI6qMzJt0/45DspmHYBURWR0ztFTM64KTXrXSYWU1InummpSDPnjn9A9N8
G9oji5KtQS80uLtV1oXvsNJywOcxqXTqwbwA2qgodwb/2ZDiz8eW0S+eA7HSytrQ9eLzwB4QNcrn
jjgp7vcoicfHATsAvg9mGJ8Nzj18cLDUfs9v1rqxCelSVLiwMP9r91UxTCNK/Lctnw8UB+VcwmVm
Rmiq7bwByAcAEGIomjXWOv4lF80xjtvrTTYoFSvV1EMpyQlJeqY+VwBg5I3Vq6y6chc4mTepwKFW
yaERPBAffn+XfLfqPE082C+UjmnWYMLH5r9jZGc4RhCVYM+DxjqYe6J2JMsp0GBD1Nh6tepHtbI9
Lk8B8dkpWG9DvvVKF5b1KqF19JWYLf4pN+zvp4DeK3+N7WarpoD/Gu/VNE9lHyOpPmo81nk45j5V
ut+vOp8v8ZBP651BblvVJKCjHS9JbOMY9XfuZUfjYQ19gY5uu/e78+7snEp3FLblwfGoz3vWIScP
AboJryHOFtwFLNEkxgKWnFfhinynMXS1WPOkN9OGuqxBN73RJxzGyfKU2mJcXqZ9TdZnL8AH6mci
NoH9qcq9Adg3sAuceuV1UmyUrRwmGc7ZBJHtocb3eM5YyPFsZKh6e8BE3fIiCk9IP0pV3ek5Cn9L
CZujU7e6dGXT+rTkfPtkiObSTalilCjKYeAAo67lRVORCWbUMhD2hbdm/8qxgxE3qQqyeJBhl0cv
Yl78K6qD6p4UVvE7sojynzGZHjuKw/NBbEC8dbRYYNvmKHB5m+SCTZ1TNX+zOCZeM612LDjCOoh7
mk/r8IS8ArI1+lhAegEDOB070E3SVyenWTQoj8W3wHG7XfWY4qaV6xyGO9zDG0iG44oqdt/ojT5W
evwQVT4q91gjYOxxkTeI1LZFZmlwpCrRjpFaEX4xcf2rknx5wVleBQy5V/7hlgWiHt6E8W2QOf7S
o8BKZuvg6EVlZiK/9XaegAgzFDGDfbF7/PMaxOQLVg5s2WC0jF27ZanXtdt0hHYMbLa61SpnWIV2
Q/wyTnM+o6xKkFm3V1rcU2di/gl5Tv8eBiXgOjSJ3O7wTpbn6ID16GcxMjpi3s3nuUF2yPBhzGxU
A5Nd0F1N2RY3KPCmX3uh9lOk6lU2qYHj/T0UFQ8POpPR1EIF3vc75g75ZUgd8ANjaRCmVzJW9rJn
OAX4LOrjpMrNsLtiKsN12fBtvYqhGh8Sg5Ox91sakju8msN6hdoheJMpZIo82CMofa4yjBBOi1oR
9RDVU6FQOOyG9HuJpPsfOrXL+iOxcbE2QLGt84flUVG3URDZ3CzzqoAoWUk9wOKk9t80YvB3oPOZ
p6zl9pBl62rUd9CvUxS4gEmk4WRmZqu7cSPL0nI5xtsPQDV91dByGn6kOFvB3GDUfM/mffwZL8F+
ViFTH8qX65PnMvzGeGtm1wpHh2smgye5S3lu+HkQ4/q9HPcBEuiED28F72f/HR0lsQ3ZYPG2hao+
1FjU5kJ3XX9Vwx70OaeDyV7rbc7yXvk0+2+IEld09bzm1RXHOI7UfEKluoWFJQ95KcTDWKCoanBR
VHC5Khm/Go6G/QL8TUKeRrvt+mIRf45DphzE+sh0OJaLzeScfOfhkNu3JUG9+yDN5M4zd7OEYcBE
d/gm3X9ZUEaes0jY9RtHYUoesiM7/o2wZm7dxrAS3GTVjUW2VEKL9hAzMvD2HMaXx3FiWDpPgEtM
noe0ihYQ5vLqTxy7+p0hV26/QsyY0sbObI0fDwRHXe20VEOXR1llzkaTAaXYnrMzJ6ull0nE07fI
cOvuizXd7UVXyXAaIcnsD6ud82thEpG31KYhvuf4dBA3fqPtAX2frFcMX4v5SldC3glVDMUF2Rc4
6reKfCZxQKDaLiDcNtEOJfG29cOgEWiSLvjXYURtsJWNpkIg0PTHYQc1I5gGz+gs4yHtVZrIV/hG
ydrizozu1aa2ubMlQWhCpvAPN8B5bH9THg2o2oZ9yuCHZtOB0nbPfubOLfyabhKsoqHYyB1WPOay
Neh9yTenj+q0pWU1nPPAU9ZsW5j33iBk0TaG42HqcILicEP95/5LsnFaO6FMFDcVraa/Yt487Y+i
cHeTBcfNNSyhBNoxIlvdAxOD2Jrs2CEVkWnKcaGIeRWn2MNScUaTt4M8WUVhtKJJViQOIX6nEk9p
Hi3ugtwUKGkxcO84TLCWtd2yldl9Gub83s+8jJsYWnXyMgutwgmiV5qfDEbrn8TVqW/VDGznKYZS
QO/Sed1DB+8tQCRDOs1/1wFI/AbAwCg547VOk7NBjcIvLgMJ9prR4Kf72btbYg32sbKG7YAloweM
xqqt8B2piyJjeT48wQIlTp0EqxUgJ+UnOhyjauHiT8Ij4Jpm79dapMfHHqFO7AN+nB41K/bXKTwU
ojWSLCP0NzQ6eEdrmgNmFkM70finVTNFZflGk2Etm2mkfGyoOKC0VCNVWDda1iFqU2Dwn6cIGfbN
gnXt7TkbfXlZYjZvHXSr5BsOcfYDJocxa1KXrV9jlPG76khhwo34FC9XaVEnAtaY26Kbl5C9ztiZ
+oWf9pYmsSCf/jxDo/gJBAh553j7zJmlSrEeXJz8c639pBpC7Pa4Z7ic/tk9zr4DcJ3oHk78+emg
pgroSApoP5DQ/C8s+mRIDDUuHVs7p/H0EG34sJrRCHuVgmgBNGaavBzzEkeXcUME20OOacDRgfBc
3K/YPlk6sU61PMHPRl4rHm01fMfpvDVFEQ0bmr7/f7fB1tEfqHRSvoUqkfq5zJBs2asjo7bPMl2x
7tgS/ZbjkPgbDCrVFlAxnl8J0+Z7vIFy3ks43+u+wnWT4PSvzIPDbiKefLwn58XVLPou1uX4Cmlp
RbezkahTkll2W9fKwvOupGZXg03HvcH9ST54kgfaVfwYhwvx2fASUuHwOsURamQbxaoTZgRECZRQ
bOmMesRWAdkddc0RdkXwtVJ8bccQymc4mqEd4vHZ04YpGFk6D3vlxRrAappUwi7fuzWOty5bsLSC
auxYQW9YhP9tYLiV7TwwuzRTKSbIhnwfXwGmHxZAuFBAX0Agho6z5Hp52SWW2k5Qa7f3LV9gLYMZ
cd9a7DFhvjmNW/UHvY27lhH6xwZagjzzKYX2UO9MHF97nSp9Ejom8n7N6Rb9DsgM/Fdv0z60mo3Z
w7Ax+aeCMLz0s7fZ9+MYpmtIB8p6lAz51OR2RM5sBQnxH1kgnvXjsQF+vSltQadYB0zjG3z7y/G6
idSF044FJtMFnBTXDMU067FZmL3Xg3AY2I2R/qjJ6l5dgauHeehEraJb8i78aLI77iR7cd4O8WuB
ouA4RbHFcNNjV2A7Y+Kpnxm2E1iDo3V9jgKaxz5T23qtMARMWxdQQz7mjoezBQQQfUJIGO/Tcd4/
U3if9RV4VvYkmR7WpqT5bs5JpNmlciKd7vjNQIImJ+cCYhcTKJ1wR2AzerD8j4eY7iE5bzxtzU5Q
ztvBYt2KF2EfOp9W7rNCWCtrlqok36JiGtEPuip+VIih3Psyrd1v1KZsbuMdrVtXosZnLZBG7oes
h/wbyIYzP9OlzL5vVQaxzhTFHJD94GvIwKKafx9mun3Vacj7InLrz9vYY2xlWOcM24JHeFkzjhYO
DAugd0M8jKbRgapvWHFFaim35YEXQfLyVNlssE+mUDWFlSLsfZiPQj8dVYSKiVZqeURZ46dOT1Nq
OlcWNmlqSOfvgiLM7GNRC8fHhFgk/RajAfsJ8GsVWkmQvvwk/XQ8ZADC5HgbsFw+48iTGWkW5GX8
YwJjtrP3m3zCxlgRMA1ArMYzmQo8cBCbZTOn862YplaJM1217lHKwW6XEo7g2xTk7rcdjrL1PqfT
cNG4Ud5EWNMHkd7iy9LqEHAI83oIL1E9pljJQaxT46BnAjwURzJ9pEeUf0EczOUVfXz+GJQo6MUG
hTVLbH+RX7DJL18DTiyo2Nhxe/AJm0SDgkt/MDKxCDOcyD4WVkR49RHMAdKwVxlpM15NuqsGGs/Y
rOB4P/Gq1rYvI/wuEF5d+eArWmZ9Atg4zM3ITX5O8hz6hK8PpuBT0FXcQHHKoiYdq/AutxyVhfIe
PoIhIpjH6MgOgNtnIWlpIiVtoHrg5UGnBQ0UNSegvyVBHAvKBwwyrvnsZQwNNaTzBSK1ecMdHSXd
4mFX7YsxmOmhSDTuHYe6TT1BofTzgxE12h9wh1N55QkdSZfPqX8e5sB/zarEqozJEaNKKkQhPmV6
xscGNt0UtYvcWXh0nPBPk6MC+2C82H8zM+X5KyNEI1Rwz4/koUIi7J132WR6i6QYvFEDmTJoqWvx
hy01TRoMzcT4OMrYPu5aY46it/r4kdKpnKFAAqaHFPhQNhsWTO5lAbm243x0T2KYzfG2mX2qegAk
trXJCJWY3CCO5o66ZWTfa1+nx+1rLcDrt1b8JKXi49WgE456AoL/u3LO4IlFvE/9RTaIcchXiumH
taz6xDIqfuiJgxvYgCnohu4Q7hBd4cggL4q70t2zallfPB5Qf0ekHL5XyLnL3lfBS9WOGEG7n4Wc
tztQB2GACTHhUcu31EGfM1uNbEmc+TvqJfwqOFEYUPzYHInqywCZOLqsOiLRI5vgQXi8SYm/i5kU
DoiIAmWJkToNnV/jzXbW5Mb3UTSTX+TYddQkUb3qZnBGTSdlMU3rQka2D0g6dXTZF799JSvGGU+S
8O1Pscfz884MweYerK1pu6cei51L4qxsy6lWLxjEY1OrpGN99SCHpe9LPmGYlBAgtTrgLcr602GK
tlygKDvzUE2FfmMcU7MvnR3H3MpkFzjoC+47hi7Ao/9DA96Y4Ir8Pq3xPl2oQeT3wxRkLiE7YrHw
6kHoZu96HLepQRGjRgx4AuRUjQavbpfRkAmfYukhZhfLk81ttr7Udhf/kB6eIRULBi+cppxG22XH
nFBekFaKXwj3vsZHAxtZfoH9pPSt2PLp4qMhE10NutVthDQM9xj55OgHprV+BEKnmOA3q2egEGql
/pEMHUdHVo3U1yIcRbhtoYgXLOK4ZzWzzbUSwMMBN6hE6kWBERXUbxyqR0crkV5uzi/w/2V5TN8w
cgWvDEPz4b8YHTsgHbyMMN3diy20VZFsTxOiOrdmTKbwG+NfjAgRHJoPDWikqFTgJ0XNegNQ3ovC
CHLRcpk/i6rGycHnQP/TXAy8R8+NP2xh7AUIF7t5oZEH1PPTzKvhTyj49jebFIptuyQT6vQ1f8lA
e1RPCtCU46QliXqUk9F4UpNa95fcWHlJUN8FqI8sF804omM6QXvP5Rm/S5lC+uL+jRg4pV8V+m91
Ns5GHzXbPWBDRtXJGSxvJa8LGPG6WeLRfaswdZn7PQ0CTutp8BaskoCWBWrSHiPgLME5GLRO/A/i
ncIwsV4dmtOKYRnAIVrctaF08esxuvL3ocZkbsP/n48VSyCsczBWYwYebLKAT57WP+ItjAkmGZr9
tyYDcNAiEljtHHlcnE2l56nDXzm/URWp5K1eETTS2FQzfao3RTRgQqWHwnMQjBEW5LAVJ4zLshky
f4zFCAubVmhyMcj1DuMnUBGRJea2UyWnLO4WKqh/HIDdfA7Ew4qDwyn+t+qSPTCYvY8zi2ekxy2F
K/oZR8pNiuSKwbOC13yssWzVys2mM9hkBBKWPPbqYckrGV2JTMTcIxJolY9oPenRoN9HI094sXSY
5jl5Vy8Vxs8pWlPMqqvUiN7gEoCATCMIc+DK/d4IWTD1rdZd9uOaKnQqRyp5sxrpfoK6oHHvOcLO
sH3SgOOVZ9Olnuis7zLMN/E5JLcHlklHu4Ki9LrmcN9OLSkt9DEtBhCLoKOAQgCm2JqBrZYWAkyM
sXbNIsYaeWq4oOAkIQEvfbRi86dn6pBPapkwj4S3ZKwaNCbyJ+rn2Tdo1FnRJCVKsm6FH/V1nZB1
ez/bEl1QpHPkOQDBTU5YwuFbF9bSzg95riTvazpUEFByR+/rOlr8Q4QQyAehLTaitj3FCC9zIzb4
NVWHuOCair+LlMd/89QjomK8OVSh5AiOJHCWLHjeosEt7f/5Wr2mRJ8Gs6zrT7cyFPFmyeMnvVMO
/7tbsW6bpVsCfTXyemsq7G37pkSczBWkEEwWMpuzrIFnc3xbpowlp/0YMMtCeXPcY5Rtx7NOMozt
QkLxp6mGD+fqYOKNYK7PdtkEEKA3TDi9eaUYRumWcXrgfxgMZvEkAIXoeTlPJ9TMFmzcGFl3Dfos
e639kpctxmyLujE7wqtZYOrvKDaCqgsbsYFxncCE+lCYT97ZsHvRCszqKUqmw7KTl2sUNQzNxC3U
IpHfOXSVjzX4AISavVkUTFWwvRsmDQQRtshndRdhQP2mUDZl39ENavktI06Vf6G7j7AJlBOGNxyC
kOuYHRNoPPAiouqlVnwtx6Yl9mw1dtawzzJcBz6DHKf9kk1XkjjtO/g4cVZjaj74f0UU8AcNmqA3
ODUY6nWiA2lg/onRGqm6Pk3VmJc4T7lPL4zJ5W2mavpFD8yRwWoRFIaFpDYBm53r/BczjQQDhoBZ
3ITj3FX65IPc0w5aAYwQqMdhW8SsqgDXs97r+9VvCMYrEQIChxTP4SkyQsovdAooBUJVsv8E5mam
cRNUqD7hiQn3fllI75HvbrDokqouh+ldXtFrHLpnFJsFHbIIi7s0u7kPzIizvIX9wuOGy0eHSbnM
17hlIgvbs/CAQ0AbQ85cIySONsXgObiYQ+C8rrZi/QY3j8pe4hTf069CBhYuB87yqtGxGYu3uZJp
iU2zGSNsB1rL+IS5B846TJYhwqU6S2us+gK01lDIXHhbC7ZCZuGJhfLGyAcmR7j6+T7T7aOwOPY/
WTYxtKC3Ox/3O/HtUe/6HVb/YelvSKyxw8csP5U9yuNxWuN0vkJlwdSf//9XCXHFMnzBqHVe6ERg
NnAyzJ9e+lE1C3fYuaslncHcnaaZYAk7yKtzKHluVuulalM1AO2iAV75kUHKwJMFcwhvHWI/1lPC
M1xVJf7P38rmuYWqXsXvhXDTn9iPM21gOom/hC6L8X7YFHLmMLwr9lPipXy3m+d/K8m20IPqNNsH
efCjRq5ZpcAJJSOwvOEAGfguSTT9xyNdjS3Y0QA5YpkxfkUPBP/5Dr2b4rNHk2XSCk6sOU923N8a
R3q7IujE9kDC0f8OWKPedzjpLX6BOSm6KlOQIbcsi9Juq1dqf8lSizdE1dcwKQVN2Qn51Cl8BeNU
dFwATw+KiFKAEsXJBv9AUPWO8LwsjNODZmXqmnkBa6sjVEO8V5AmHwKMAHAWeZf/U6UB5hfodfUd
OW4b4CRb5d94IZOkwd1DMLlegFN8CBJHYleGvUBIKeTh4VFtGhK/Vi4qewmipf11mDXOWjNvR/yI
8Xui+mwFuq1Po4E9V3pNHZQqhlts0EcwL4WNiqLbNm/V3ewilAzbsmWPxUAO3wN1tY9dcHMd9zje
ZNyMVY4sGoVxTS8quYVuH2Fxu+mz/mGtdFKcjDdJhlUoJX2/RnNRYM7n2UdkYA+ERHDgM18sHIAv
w1TWOLAPWdwPqBPeBpLB8EVq2FYNdBosnAyqsKe63spnlCHiJwZeZHuq9DJf9jh19iIU/mrAMdjy
lGTCgGGmpHyO1qX8VwSGKgED12o9YQ6fPW8ofX9iWCDyBvsxMNgABA5QqJKurJp8hAHiOmRQmCIK
pPXfhYzBNzPcIZiOWumWDlUmrC86YAQiuc6mXqnVxCDGguaVx3SuMPCI0TI18N2gBo0lrN89gm5x
XyNJZ0clyjCs6decUzjAMM5/VVg2ytvdEv1n8DjG7ucd9oxuSFhiOnnrJNHKzgcK64FOz4d2fHuf
Fvj9HiIk8L3fTKWhqTIfLgVUZf0T7az+wqiWk6edDY53cM0MeR+hcn0IAnPUNrFReJi0c1kDP0Sd
NyP0/eMBYKjtbcxzZInhScYR5Pccxx8ieeWTCAWiSuG/8Kwx1vNfBT/y5Q73Wf5lh2N68gDovNda
FaCN+xxud9gllu/g+5uhzWIornAyxdU3aPzZ/jgWuHgauY01WH1HYf6EKYMkD0IPDReWjsujj+cJ
LinM8iFsbBp2iEqx6g5FOhm7McEEpPMF5e/WIBD7BEf0Fj/Po8HJg15y+7N6Nz/zbYjwSK447dt9
YMsp2ZHIggEilNhPv/JdNyZCljP88IN/EjbY7b9cBPd8pMRUZxT3Q9Lvw25qeBij+leQS46GELx/
qEpwFSX/lQRewX4xRJxvWRnYT+NkROln63pscRRZfT8T6nZMD4C5a00xkWcZ5cdvXLvWIzOGCNen
eyI+6RwW+I80+J6XtY4dvZPLoTHxVLx+SuRRZK0fKoyWAQJj6YXW+/odvTfHSNpN9BmHgCq7ER7f
L+nL+ScxFGL8TRz7zLga3+dBkLKl0IzwO4Pdg4dxWarTUCFnoi9DTL+zeBSgRe6wHME9xAYKk5zA
gUqdVq8YfdTNYBEcDCepJhCfNFytKB+q8Qc7Jqb7parl+zANOBTgGMi/wRwLI1eC3++F67zOcVTQ
mTfHpjL9ePCI/oTAitDdeJoEwKK1xDFb0EXfkSw43zoxgeoIYJ77C1UPi5tA9gfWHjMG3D2QaIDH
Jqqot1svUsavy8FECruaS0aA0yP+FOqF/DiwX5HemSqxd2jaUtxpuFXMOc0CCS8LxK/fc+Vd1Mqj
RFeBNpMWp+kw5UcAMXp+clNIKTpYtv7MffQ/js5rO1IdC8NPxFrkcEsVFZ3dTn3Dah93AwIkEIj0
9PPV3E5o21Ug7f3HyGRLyEfCGVttbCXVoOwsWqMR4KdshDkJkygstIVXnMGihTxIJxTX0EN5DCfe
cKU26wrKv22N+8da/MQ6Fk1T8OckvXsvAJktntJZd/utjD1+zuq6n+vgNeERXf98clkCbuu+7p/i
2XLLbAgCnswYEdYXKXHAonPhSaTjTflS6agodr0xwX9tGKE4aqnme3Na6bxWtTVZqORCwn3mhGrZ
XR8xehysdgy+omls/qsqZ3onIwP3eaj4eJnTrA0ESyRTaoJo+zchNTFHN+wttjZpvLsGzeBnhYqv
P8zQOBHqjhvtDCln8DLSnd0h8GZqq6TfrTvEWQVjseya65hHs9zpwRVvfu45624mTcY6bu2N8qf7
Z3pu0UbBneRR846Cx1eoERw+KLcKAyhj9oinKhgLqlyrZP4z2YLThgSn+C63UVge5nWO5xSstvjK
a2OjorUCh7Qpr2nX1BIw7wyPxEp1RdWJDIy0/WwRMiLNGp2GviFfkTgz3HJ1TgCkA6e8M7ighqJ4
znmsEZdXFkDFoGWMpMUPJRnXxnNPpXFseeqdYHkMoTTEbkTsE6VkpywiJWhG61ucSDSlRbBCutg+
wOtTVOfWC3IpRBnFMIq3aYKjk+nE1nohKaGW6KvmCtEzhm5WJkZFiCOr849EWfvrftRR0vMPFsjp
0D+oLVWIiMe01Hl3APzXEIbJWvrsElMx/U7IoPpP+Hn0Fz1QdPV0AJDszMz16HSqMNnHiSnHrPAW
1z1GfAa/oqRy/QwRnDkb0nLGB5q26v/m3irtB8QYwXQZ1NKYx9Lp4mf4TiV33aTdJzGTQXaZlNP+
loi+kVz5Nt1xrTWbBwoMwzmtjVfdITIZewrgW+sdhrBEd4xQfed2ITeFO7fNs+qs6HsmOTf5D7Gh
Nx4EqnMfPnMW9wjmAR874yc/aoqBlTyUZZnGUkr1h1urahdPo2+d6nUSG/rVdZOXYMyX5dgOTtvu
NepC/w4yJH8yMfz/YdGyA4b3itw+LIOA3Lf6vqa2wKuAg9haX230r82BxSI86LW0l8OtiwSHyNbF
E4o1A7FYQ7rJbImRgrxMvVm+ikFNjyaMi+5gctNDEIS6z3ES2rDpdeD7IAGT5WkCBN3gWsxI/1J7
SBRh/w2nz/ss/Vp/E+vOPbe2vbD2G7K2+t6LV9m/BG01L6ndMSwg3J9qJzX1YvZhz5J7K8CpnDQc
YbRJ/0Z3ccBeG8HEdEHzUMS3dk9EcfaBthQXH4QZ12shJ456EiGQhmnVFj8VxuiQoRt45spz4WVy
lpyFELCdi+645won/L1ZSd0O+u/ZjfEc5WrW/i7EsA7oE0+m5Nbo6/7NGV1gHRZV2MX55jVASt6P
7ZHKOlWfchqvXwq6d+s77VdGMlOL+YrGpXtfCVG/rk3hOQBWFcea3WOJhJJa58XZ+94cO5nVJZF/
H5vZlsfRMbM8daqy170cmYRBmgCCU4dWJC5s3HOnPkDGjcHYqxFmKaf+ZinyMRdpZx4yp0L7ghS/
pGcVpWV5DRoLTqiMSsGTEHvLfSvJccsQosnMrkKlWHfjjl+lWfSXP6zofbqpVefE7WCVeSLgw2e+
jeF56AqEmLrxu/uk47ZIC2stwxThqM4f48mpEAzlq588lQk1N1lt6CW4jyZ2oR3lHYl3HpuilYwb
YTPtyyVkG60RL91BNyt1ZIM1z4Hx0acVPobr1MljV585toaRVU2pv3EEsIXofhw5yLcklrsANVN+
CCg0QnfS2Mo5G9AJWh9iTpKJJrBfumrqnyiCJ8soS+PljfrBfFrA7B6nIQtfigqzWA8KqRmNdJ0g
y6p2pubNrcq5PLS1ZzvkLHK5ZlbZBRDT/TRz08iCdvhQdPH7hnKCgTwJS9APsSDtn9ENsE8ohLkV
8lwgs9zA/5exXe/XKW+D3Rys0yMpD92S4U6v9G7bzApBMI2yuZeQR11aJa5Q+3qjFjbd+NwX3ut6
XfaQr2gxRiu0jhOn2nQYKMopD+Xm3zQGy5w/+MvUgU5bXZmnvT1PH0Rc6+dZ6ZG1kaLTatchvQ+g
LDHKpEFbV8vOq027nWeeZsDcds0/A37kk+dF42s70BWVST4IGMNoQmism0h3Fw+k5B4ky5Ap6t8S
Flyujkc9b7U4xGUXEeO/VgsWHNSPelcsti32Nx8/tCmn5neEacDLwm6ca4KcXcE6bhb6cmJF6Wxa
+QrxbOJzKCAy7HNW7AlRVI8GxxA304pXa6oifTZ5YN9J18RAaw5OxgHdI9hBoLzwakeYsPA2zOKF
zvYBhi2Sw3Wpp4iXGpTqu85tFR4AoPnv8ppLdQc4Mb6OzB156o1J9QigEMRZtQRe/RgFnXmdpWcv
H8IrC/c8Uj2ZfMspXM7N4GkLsj4v7Z8Vpkw/SE0k1h71u0/kvVM34zF3l/roItYXfx36qcJ/dmcv
KkUYQECqcAeHxvC4t5+oRACo67YheN2017bvIWuyBo6t9O1R326PTLe2QO+Wjo/8lt56wglhLo3X
FuEp9BoXkW20tZkDIrZkuHTbBu6JfMZzgc1p4e/RsO05oN1nUUjOFgtl/T9Z+PYPmYOIj8jnDR9z
PExA7WuBg1EANSVHMwNr7wwZNCM0bWOQkdvC/wA9c3TWEae+QMNOwU8ydthJkE2innYQRH+NXWf/
zrVOwnvdTJv5mLnoPrlGtmTvh8TW7VBzFB2kTht+44wBptVzoKuHiY21yITTN+uOym8r5mup55Pf
QRehiCrrcC/7HtxDDp39qks4ziO/DEpIFpbuo0ESPOxBc90hc2ljEhmLQPN3wK4o/llhLn9qiYLj
KIbIG/eKwuCXoIJtE3pj//eATYIRqrlc320eawqDKyqcd0mybY8Cme964e3uu/dqiRBxpfOkpt/A
JP149CHIFxZUf6SKEGPP+NaYwhUvYxeQqW+CEG29vyXtn7z1nTtPz0BEdcTgum9jkuHzYgZNdlbb
Wa9IEJttJ7bGvIyRxOjB3TlfpD9JwvmtFokkjCHvqk58TmTPNJw92ozhUxk2C1J2q4jvB0+N8e2B
GWF67HAT9a7wdFJ+tmItRMoISRsD7I1DvlDFt0EWVHGtkBTq8zhFPVr2IWQhyGPJHEpZlmZM7tp1
3ls+DpU0No5emVg8Zgt+CfdpgV0aj1NlL794ufR0EmIU9rHg4jvBlCGkGvvRvSfm1Fm/J+iDPOND
Rijqk06N1smY7i6pCTbZOxH70HnBauij+KHWNl3U4qIWE862/Rl9SggfXSqu8uMES+ffdUsbHxox
uc7BJSr1Z8atfg/UhBh7AQHKAnFjevh4bUjjaP7/USymEqxZmX+jHW9vtUbKmjraVK8+eVfz3m4G
/Wit/qqOMmyA/6Q1t6TxBgUYnbfxotPijV5gTxe9Wna14wfyW0ZDDwbp9Pk/QJYac4nbT/WhH3CM
7OqKh4wJpy4+y8aGRGNmnZNdKzfwFhGBO+8KhWDlMq/gRKYdQGkXR9jQDB24PHuhaJuTgMvynrQ1
b4+YLHCXzWO4Xht2dK5keyy5tQe7HNMNlzXTmt9ipqxAE8OHZcLkgduOAyHuXfsFYcTS7B1u5+h+
6rTszysNlljLfB7JjP1qeWQmFXUqKnBjFmvciGC/5Byj4Uo8s0d/a/t7ktsid1+PxfQrFozMF6cu
WZS82cqvHffl2fZC89ENOZycR+sIPn7RIkAbY06KQ2659sesGdHSVvTmNcCV94QTHvxETnnzZY1T
/ssGQgaHW8da7fpeFz9ge2xT9UgMyZvNTPCf7YGuAt0xyUO5NutTv60TD32NOeYY29IO9zV30zOw
SwC8bbDvHuM4D95WT0jrLRFezjjcRvGHUt32qZgbUVlsFVPXFCyEdtiSgGVrspEWaqcdHhoe1CaL
CiyQ7GVzWN0VxbDCGfE7AUpQWHoBJQnsg29i27w1QRsVZ7sZi9v305ZYRsrFY4BlsoMUCTxKnPuo
egWMzKsTqRLlF/YYewGHkxr+MMCydOCMkPJRtnbwQHdOhX6UqMJfbS2tT74aue6QybVv6sbp7pRX
RH8napL/KW0z3huv84L9uMW6+TFyFMHtBHVnBWnc2W/apYTvgrZ5k6/w70HByTPGYDeCeKofzZsJ
U5eHPeOvKB0Gtdp2d8SRTQiyVovG+Cmu62seTd7ygvTWuxhNWiPBcSgLTlJ2Vn9yB4B4ptfY+AdQ
hArF+IxiCCpVJDDS2v8eba/hniEti0i3ch6fCEDC5Smwpf8aKtv+zxuK9TIUTg2o2cCdIxHclies
v90zcrVCAWuQL/Psl37/VinXejdto72dYe54dAbbyk/dYFn3aDzz8c2V+O72BJVOJ3rvAbGtdhIv
TIlez9dXTG6Kwdu+xr2KkOUmPEGpC/pEZECw2KeoNZE6elWx9kd/7aclK4RBHhp3YyCeEnpKqy9P
JTp5BBhYpnutGS733RIeE4s0j9G4v/1NuK/QOvbAzD2swbHMbbc6DRgb1I3scv9RqpGDoXZifAYe
q8sTosbqsV63qXwCfIjLtNrC+S/5/hxPJW71xUqJ6avMwa+cSIHTyWrbDXnEDS0l7rBd51d+dFwX
gKZT0AZRlzWr5x/bkbL0Q1nQp/HlEh1ZEpIlNJyzQDsGvgUUsDdrjMsbhQMr4n6dVVmfm870fzm6
i1+bN1pT5jQCqqrzBnwygnbmfxZT+BXZ/DpfVcTWu/OrmZA342xeNrtdUO/7NhbxYSMCEjfFAmLf
1HyuNKZwAwfB2k7QvK2D0dXJHe+MU736QEMS15gsY7hCBqC8/2WtlvzGswH90wGMEgywms7DKKLx
eVZKqWtT9A4pTSOFhsd5wKv9Tlr3PEKFgWHD3asqZIgPfAblZkUe1Pq0pyC4G/8rQM8XVnZZoy/H
tAw87lqIE/EYIMntHZdfRS9xdaCYoAtQXk9JAVZm49NiHDWfEIvNb49LwOEBY6FGhCyKQ9ATi3tT
CES/oCHKhwVTTpnKpvfVMQ46xLdTuHlQ33Hn3zlM5v9cGa3OYYvhF9KeoJj/Btb78gw5V/91qwBV
YjFN0zeHSLegsWcMPWCTU38qp4pifC4cOikeN1en64Yhdt+wF+LkCWQOsewn0W9ssi25IFUbOzBJ
rfqOIjzTGrw12gkGvmtejDGVaNrX/zEKoCFTsx8kpFxIJc8eSokXSUk9L2WzLAE4Za3+TcaOv3yD
5YFgJEhdt1h47xPL52bshqGLj3q1kbQWoVy+obVFf0I8Fz7gP6/Wx21EenJimYdgJHR+M7goR/sH
3xngGD6F4tLaeEkQQjpNs1tKb3EyDKyYMqMxjK8O6FtzaLYEqyEJBGj8fCd2/3abE30Y3ZkHeFog
chnL6W3kPW55y8P2ihkGsZs0uKRE68FZ2GtdPc6D59uHdSh8jpJCo7QvEXdfrIAbZ09bmH4kIbz7
jivH/7d2fX3dVvwA0GW+gtHD9PiPYjfvl8deCltK7ZF1qKKR8q16AmV0Pbm1+8mQ/41esUB8wy/I
botkYnvirdb/oXgk/n+QMFGn2unCEwMAQQpSWbiRrEGiQyQtUuzL3nODr4Q1yuxFEUh358ukXE/e
uLnTeW5qeZGBXZW7wpKRf4L7Vu2uIGqQ+Ahlb8NnQBuGc0ZODu9OukGLeAnB3IAUhAc/nSO53LHl
VcnFYUUa7ickyM9q8duQJIK24j6PmW2z2CaSLxViWu+9+QbBOGJOov08+D7/iBXJ+ne14WM5Aozz
mMe1Y+kXMol8tfNzkVxLy7oBbnkoHgP6FP/aiEhs/u9VdLXLuPjNJpBsaTTnTXgmqk02164BzX5x
qt6qznLT1bbPUfQjcJXSASLC5hIJ0dVPup6FkwLTqN9tkkA7+VLCIs4ODYTZWDhTua9xmz9gAsWu
yFrpY9YO5+UOjyXce8Tg4aad2xokqSYimHKoW3/Zu85SB1yalJXuusFMd24+VD9uPPrqKyoX588C
LyTF3m77XGZ4j8qHGHirOc5qTVD1UYCQ7EYO6kfEGJ77H+9Tm1/bUrkPnJMlh7MK5vFOcSBgaGz4
+5y7BmjNu9QEUYlzACf4OJfj9CdCjfRjs0u+jGQr+tmyieEzHqpiykp/lPOLRPC9L7Hd4trvaV2U
sYmSC2WZxclW7QzrWegyq1yygvcRiuri4OV+3J7BXGVP63bC6cvvrxfGrbl+M8lgj49NXYlrxLOz
wlv1YA35RO3F0QACExjV1M3OQVGPJ49A+HdnvgkfUaInbzLGx5uGc9T/LqbSv3HQgtIxFVKDt0tg
kavUD+rij5JQMqgnwD7p04Cu2HOpLK9KhLxflcCOmVqca/qci3z6DJhXnwqnUUwPvjv/BI6efy2C
8g2GTOMdEixav4WuhnaPeMw62XKo/8R6ZCGvPTmmsFkuGepIl719CYk9HXK/KtWe8mb7E8WT+mMF
YrjyRPTciKWIXtqusvOrS/HBlViTxTsXMWncB5SzWCKJCTIvpCF32x7jHoaUjjyR/Mr2hOQmaiH8
0xXiYUi1GxqPPUgFX5BySXlyeOy5AuuofQdGGqa7AnlecwgpGp2Ie7TlPwb3wKOoIHFtbimX1Hnc
DrF/0mxA2OiGXmEJcZfC3QlxU6upSjjtHelz03yok9GDwZWNem5hIYGGHBEj61/yYLuXghGaecaE
3ln2bqKYWtw6P6wBQEU2R457ILMrZi+Gg0Acl7f9rsbuS2tnPa64PFfXOs8zA0o2j9BTqQ0+gqKA
wgqCJqZZsW2RlKSv43QThLsutw1J0kOEnCrHBoY+UzxSKguX5YlFE0UzTzSltTR0Hsjl3rhrG3Jf
UiLn9O95Hppf+SDX9tKscn0c6tw8MAdDVnq+uyKbHPz+Lkc3isXaygeGcM8yjy5OfxdfVTBdB6mS
7R33//YQ2WNXsvq7KKcZZjWA2xZjJOeVeFkigpAOVriRBcynEkdEvHAKXUTMbX8MxraZDxZUI5ct
QjqRkWPQPtL5y0vL1ee/sCv78pR3pJqQwdXLT93k0XVzOO5TBtv2vfdEez8Ru6z2RZOPB7awGCMb
IM+ZQRcFU60USfq0l8WHgDE8ZMFVIbR1FPXbT6d8VBPdFvT7scrzBwJNxuIOqDAoxU63dsKf1U/v
Vl0Elw6TN58qFNpxaVZ/ygZEhCZVwKUA81Xktj/uTMHA1QgMb1NqVf6iPhoiVv5rew/1mDU6i4un
ncj7efKDJZXKU9GBkY7hRxAiUKdkE/bQZfWKLhGC3imydsrtq3LCm1UIo59AUG95yBBuqsddvSA7
xwPn+qC0I0mDqe6WNdhHNxgGYMbP8c/hU9/SHiXS+GCtaEUeuzoKv7ux89DoMyDobPOXxP7ghuvi
y0Lx3gZ1zuGblovS2MOW0EIPEYjtEtbwMTK15mm0Dl3PRLgf7Z4TXKLp3Nl4+4tdgnwR+zB3426p
4ukBvDzhxeqZ6w66xqd6SzBfvCtyKsrFAQd6JIeV0D95aMbiDeVoORwCnqN8N6qedKEYdgtzf200
zlsMhOWTyd3uBRnRhB+WXTDekdWR/OfPJq7PkSqnn3ZZy3sTTyGhPl0bPFpeELh/anKQUEeXKFXS
DnbD7G9DO0tBWWM81NMaziQGzDcX2VqEz6FNFQCXutUBhLpmGJ7bGvc8P0xiG4vDpRqyuOr9l/xm
hWXitv02Y4f1cScPSDNwMJXKfkZcgTRusgv1cPMdnZcWqQfQSgvC0eoSe1OfVP3A6i2j6sjYhK/B
C9fXsCMf9fda4ACbpiRun1bll/Jc5qWWf2cL1D/FQgG5r+CphxP63OgePfsIM9a7eBsSYDVgoDzh
zW+RDj7D/jPYaNeQ+xMSyPOhI9wjqbcG6y+wcP9ZG718V7CgX2G+dd6DV4uNMBs2YMCZTrZMAVHz
zymK9a8Nh5On42aG15pf6IaKwP7u6xJ3IrtYZX8OKspdL6WiJebVFPy1E5RZ1yYQpaMKEO0zJ0Hf
Ene8E0RmwEiAZGROQXlQiWh3POAcsi/FFjqVOnJm6PLCUXJrhEPEHGYuOkJuTdvbvtEUTdueAuY4
vtQ1EOTO9/Vy7Vvur6x266InnMpV3mvY9KW+xDI3fxTMB14oAlXeb47WiiiFanngRGTeiiou54Mu
W2BnPbCtk7aBziJDbVW2v0ur48w1ttDJWQyz81yuxC6eHN6bIi3WenqwTLKaXUL0AktGMDD5D702
0469HusonMCMddMhfBitv5J/nZLIwbRN6mDMPElXFVHeBb4w/pIc+MsNi7sR0ddXBKEBKVCVJI/7
Y1Qm+4KslGonarE8KRoDPqx23YZfo8cTwlPKG48qtGvNGwu8MB9RiDQdC+w2vlnE9HwA9dy8+32p
nvKi5q+BJjV3JHP0lOhQVdaliRyDV3IJySCYK7FxK7Dco4fEeBDvEmHHj4kzagzgC2rfCd6gUsOd
H3kxSg2nGJ+8PAr1wSGj4oMyyvAPH7cXnPx8s1nYB3yrB1vXS3hCYisuDu2jaucNgQNoBjhAMNSI
2ne3UTMPAc7aG98nzcI6PKmYf3YNwzW+9mqd71RR9MNlrvIIBi0mJmYHiBQDjYA8YIHlPwEigqNX
B3wAuIQmuqeqHRYQg4urtrd5zwRLdEe5urxt61Tk/r4eSgS6RhdIAIBSGVk7YpPRCpCX5mQLfqAj
aos+zCysfAwFoHz2HoOl26ab9DGTe8q1n/shx4nNEakyvK+ltTMGjcKuGrbNxUcUC32a55DzRTSq
EP+17FYjmTtUzqbTOndf5bol6oS2zw9Te+yLX1U4FW8TJni4yyAZg6yopP4DVMXnFZf18DU0tg07
hKkkSvER6TtoeViBUa8EcbneUsZHvIX9f7Uhppowj3jNU1NJfB85TtH1YNQ0P290zOapLVHsknnS
1q+kymzOkXh2DGl5yNdwafLJnRvONfsWb0z6XIMuyQouMe7g7lI1EREEkml+OLK1i9d14HjfFWjY
Rv4BoOQswso/HxpJ6EoaV4TB7b0yyV9Nawvn0VFteEYNYKodOTvFgQTmujmtshyrK6I7LrQBJat9
SQi1VSnM2Yg/IyE/EFFSeISN1PrOIWDN2cV6Ur+G2U9+OZio/YPmxbmZ3pV1NF3VF0cez9spbyzN
KW26+gCra1APLW70MYQtMsNhsRAwTT7vZGJc/zj3Br1GU7ltfJzUYML9jKX0cKNr8blgP70hlD5Q
KAZHuzss4xy/WFoh+qh8OTb7BK3+10pyV7Rv0Aq/oESHbcpxHCNFp7pRp6Zzg5ZAlBIN86I1nh4L
piRBZIoti/GrYlFbAhSE2IsWctluYsKyd3qRjsSx/UzcqW+L2sgaQIDk9o8zP+vB2fBPZIRnWAU/
txlOK5Yp6wpE64W7BRf6jDS3Ds45BlWzb2QJYMrJMScp7rX/n8F9XD21wgX47GGnUgeuMb/Oq5H2
wTQumQjk43j+3yHy44e4H/UMHU96Dpo5MXROins5sndVnphnvrypgcyQ6juhB/izQ9ATXSIvF/bJ
Sew1YWx2XXnnLWYLedsC9zf2ruidG752MoPik223cpJvR1vOK+EAbL+DmsE5WpS9GuPiT9IPm7tr
iZMxly0vnOIIiJ387cKuK8+OZxcEnwPCW7vZM92W9RQQLXeETnjVnoGKObhVk/7YdO6XqbZihYHZ
Kh0ELHHAzF6jwZjOTtiOvD5J0y4HT2Ei2HcF6H4WBqR6kLdH8S7sf25FryQ1YL4IC9S3hw1oEVAv
WPyzAwTcQcT4BK8FZCleDI3fwY68MXIOlmVYKPWz/ZgjBMHis+gX4cNHG3DuEpnw1YsxtpMHyyu6
FzBGBPe51vKHhJX8zQstWZ1wk7nfkEUEczKezcRwGtfNVrA3ZxfGw6DguQLMw/VUkzdX4pPhLrcn
CqeC6ZZBjXCYgS9C7y1TIoDlPx97l7pEAbPZTrRc/RltX9Etxa/Ep8l7lbD0kz9i3hi2+JYUhY3b
3l8jR3zZfTgsiNY6AlGKcmufvIRKyOPCFMwTDi7QvpDRqcAqNx8soeZY+LQaNOcn5LEDeZJtBKBI
+4hEhy3dMMdrHNl86bPDR/3YaKiJM4MJzelsU0t9QbRj3xqjp5ro0aApY3y9McEJmLKh/7a25ybn
sNi2a9QYiVek3Zr4AevsKB8AoMOvqIeS+2WRAhNnK7gdP9BC1kWwxdZhjfIasR1DHKpgZaYq+u8E
2eOlxby13iFzs7ejN+MbPk6x1tMjfGr+aFRYf9tyHKoXRODoFnkGVyBKnMZsEb1HjYltpiD67QH5
iwuOuUrsh7Zgoqj5AhUGTxcpWD+o0bqUbm6/1yv1nafaLOKXrUYiDialZmwEdYFPKI6r5soHMz0l
g1JVxvWj2m8xMPNkg1Vt/dEE1XqPnpzo8dXR4WdZIy9ceL95bQs9lEhgo2J5lDd1JQhU/GITT4Xd
1/XEoQftn6FcIBBeZBEivsBHUJu7OvGW6GBbrTxuNhsQHl27J5KCb+PqON3U78hDS8JsEv4UHyay
VNHrB6T1Y7sQRp5nL9ZfpH92UBQe/NVJLiRDZvPAYnMShEJkq0hG9ZgEo/wMqq3+iIkMZAdy8vXX
ugmh7twFOV3GWBO7WeGiX94Xy1bk+zFeUWGWBDLxbhRotUCWHZgiFkH4/SV2kRG2lFWXxAdt14UA
IXNUSVH7Oz6/esLbWyw8rErLl8YSs/WGvJj23UTQ1XYX0YmZZ6iPywTOzGZJcuZZNid2uFrfD1Y/
PNmL103ZNM5ThUpBlEHmEH/5WaPMqg7RkIzmCLlSUm6bsHAtnYvKA5Kk5SLcLDFlJum7O89TnU+O
TLQ1xyFfXN7iABUve4fVmj9jsqC+6gIyALGgJ/FxQ85YpuwTLvvk5rQe4Y/1qD4W7iTkHo41tikG
IQl7Bia/4LLyRUvsRWS6FEmrtzwxD7rdjkxIgNy4VsHFFQi8z5NWc3Xu+C6ACZC+dncoQec521Ax
3dfxVASP81gn9f28VAtkdD0sR+Sj1c9sWZFNaZfgS3PczT2DnhH25Iby9oIPVvBPllO/PMD9Rvow
NO2QXBYLJyDkwYwJHGptLDKHuE+CsAbffrdUYEBCtnDk+o9WwB5ycwS20bCKcSsE7c2jZlFNFI/S
Ji9wg40EeXML53HokmImpyyMgqwj55sjYWTqOjgdmBGJRQTzbZ41/6DWCP7VSuO/jluB7dhTar3H
91b+MIV07c32Pu6TeUH/dzvL96w+C6xsuRQvSgvwXcQbIIK2tj0BySb1X/LKqm+WLAiknHnvGIEB
lHe4xQbKt1GfGVo5xsa8VrNirxtLL3+ue0f9zCP+Y5IcMBZmtTNQ/Vq2G6CGEztkwkegnQlZDi4x
WzGHBhcR9ob3su1VfMkLZd43uW2vhGiQv8A0/hezlOLwieg3JoRhSE7egHqLsJ5t/WXXfXATM6wo
AkOerufBK8WJSq3iibUJAiocMc5fmmBgT7qljqkd8WDEKPjasUQaj5MTnbux1j+mn7FIuhpbPXm0
Pd6lGPRhPdm4Ebr3riGE9nArCPsT1MtoLpJ394hbOR+vyyjrfyCKg424jN6zAJnGSPwoHpR/yYRb
CiQPpS/vb8HgPcWt12eE0qkk1V7eHhORFNREtQAhl0WIxoH021xw2wCnAqqZrn4gq6xoHgip4ShW
U82UG3pAvvu+YWW8LbFTfoltiMXMdrdIZbZOyKwNJD661CdOFn0m7vbxQfGm/fZ1Mv70kcrvCP6x
UTXPI3qQoeudW448mw2zfVhv2RaXzjM50EifdNJ0z6gjoLgHvubTQBQYBD474m8b/Xu9R8ZLsDPJ
scSvb3nn1JlVe+E/vizt7CQZ3OXZrxYXtKYjBnGXB00dXLnqTHEkj8gvj7go+Qr4X06nWMiGmynw
ouEuRxI9QMuvOY/gIOOPkhlFnwqbGGtHSutvYOf1dtqkqdzDIsymbm6a9hnFK1isP1vj/zg7jx7J
cWZd/5UPZz3CpUTZg3PvIlPpynX1dFW7jTDt5L3Xrz+P+m46lUImagazmgGKSZEMBiNe849AIUgC
02imX2mKzN4j8i2V3AedaL4jZB/85D0zPIVAG9/rfQ7tL0vU4mNsq/KVoOc8hW3afHbgSbY7X3Fs
KPKpDlur1z75JJIfjWnq+42PDkLDM22KcDdHB/sUg2oCERcKnetcjE3txrwzYLXbNqj/pmiRZfZ0
z3iXALNXCKFR+533Mt3LpA/Vf0Iwml+7VlpfRNHhF6FGiB3x2PaND4nWAozK8fDlmorN/h59LFNu
EwoTufhCSyz1Tnnu2/0upeylbyPIy9WeKpfyYfLC6asmqqpyMag2vlAmZ5tjSsRLCeHZ6nlExwAJ
AwRbaH0DR3qn+xTCNyQxGqlSpoZPSgkec+M0ft7vHMVMqJzRC3LrKrRbGup0IICrav1PfYySZ8x9
PVDOXGEoVXl6DXDOw3F5a1j9ED2gxSlem468QOkSDyPZbqB0KWz6bL1hZcrWc6RjPtmTo6K6WRvi
iwnP4T3onSDYxsBRMSDNcJFHC8trj3REoPFnpWJ/wknVUl2FHHBPMRMtojbpEBvB5GkI9hk3HrgB
sHhb2FFVtIMTRh3TSJFi+xu4vYArh5oI7LOipXM9zK2IjCYvVIsEflE/aWpzCIAVzIoAdcKbK6QH
vKkNeoMohwEeu0O+UDtIDFzLd7UVIfgAPEfRDok64K/kUYCUoMMLM/3YmkhngWlm7PeVWc/SuSm/
aCyr5ocfIqBD465Xiztyqfwh6hsVgY2hL36OpiIeNGo0lPJpkD/KWCvavT06IKtjDqx8oEw4Ra4h
C4eoK7mxn9QRyMRuSkMl3RdJa3/ibYAtm6iQW9zQWOIuDccJCb8yqhrEYsgA+31qT6TdnrTzau4t
+6Fr9DAaXD3S5javYnivozkmv5qMLP2XoZLv7VEiVdv7tETgZoPIHxr5XUkXcaNHU27uMmwje3oM
lE42Qagbr31Q5PQbbI3aflSGUMjpBxU/RnNKB9QZ47p3Q8iu3QY1stLAh14zf6Zg/O6rsRa/ZmCR
v1E73gREH6oPmxZ1wZlzBGQfSdjR+aCmfhc/94rdBvdhXZgQ+SDxcxwrSK9lnkfQoiq/OaTYviIo
qjsJ709lmr6FlHQQv8srdZ/7ZqNT0rF18IENQsqPXomOzgb39jo59pZBRQs+mqg2XqMYH0Lkgn80
JprISLg4/bvYqTx/a8iaCOuFnN+9EQBV2CeVMRqbURb5E2q79O8V9FnQjx3EJ7OW9bcGGXIQNRpp
6ME2O/Ezws0oeeK2zZ8gM2HdXXtCbXdK5QmA0gkERSbgR9Q/Uem+s/smekH+hH4UknnVa6GXGHRC
B+q+o9BV5psOg8aflZ4Lz0V2gkYGimf2c5OYAdkB0RYtu1KPfjkcQdR/tS6i66T35kNPAgxHKWit
7ykSth16U2jnbBKegtYGFSaCQJaIvodxX8Gnc2i73k0l6QZPr4HMAG0e84dZA/Guo6rytlricXvk
srIeQZ9DcAGJ5HwCUx4ctSpEjadKe6jIkYEg9471ABKCYHkDYGewrbnNFoC2UGUZZ+9EWmjfczAB
xclBMDJFo7wWP3D2UOR29DMJZTQzm+ggQKs/6faQNgdH86Zum1T0NncjTjriAOpufDLtoYW2Mvjq
4KaxUfyT+H74xQPI+KqbzoDQ21BxmH7gZijSA9pPbb0xU+ELwDZt+z7EL8I7RlUchyewDuTUgOya
k63nKiJSwMc/DVlof7KR1id/6boB2EvaoTKtTt0/YSrJ1qemBr2X6Dw5AUQaL5OtWxQzkeWChmhg
tUIPpomDd4qiGq+Kk8AFVmI9md08qXG3KBiYYCXSygRPTMlpTgPwd84/GM1EUCwKmHZ0O+uu3ptd
Znxp/cKEXq5N8sWcABTimOCLXUSfGqQG2hoavWed1ylnKDDQG4Vo4QJHtiBdFvADN4KGaLhTR4sy
k94hebvxU0KrG1AD2/XoM7VEGzr1284C9P0EDqRBr4wmEMrWAhKEFm4Zyyl3ou3j5MVHacRD5nqg
+Qh20ul26O3CO/DMeKAd59ljeuRCDn2XcoieHKUETbcrtE5+Q/u3Co+FCABjB1YjH1Cz72K3BcFP
dNfxg2CzKfKzWvnmi8fb1t7JVJ0SIErQ21xpgeVwQe2QpsJgzB8G7FI+puAhvrV5pWS0/mz9Na3H
DpUMuNeUJ/xC/Yz2fPK33VUj0wfl9eggRVHho3wfJ+NdKczZRIci/K+M2DqCeMsDGzHFrqDmjgQ2
vhqWPbymXTt8LifA7oodxUCQ66m7r8KBGrPURYgWLvju1wQcnnY/4EEAL4wca5YVgGZ1wJOpelY7
jQ3SA6l7GQuZY1eY85XADEFfRqSxB0+FtjgUDBMkp7IHYISuVIMJ4gfk53ztq2HW1Mx7rL+eAqL4
d131tXFvRohTPyqwS6gVj44dEV5ReKcYmEr7WU8C6ActBI5yN2kBtMooGOXo+kAwT9wobYIgaQ5y
ulZ04+82NVpusoTLqYBD2m5CrVRi8kmzujO70HHcKAsskhQUYuTOGpru62SN8qMajJnm1nRl8ejq
Sptt7WNo5/KlR6rHGaQaCewovR8NIQVFFsdrvgQ99O0H8pXxDv6y1uwrSU3fJyRAsad9jx44dN78
GewnT1Rat8Frh1coiO/Wl5FLO8imMO9R83B5UsWfFfQ+yi2SlaO1L+jxfs6C2hwQn1GGu79KHia8
hugyWYnBLSNyhDq6qkTE/K8ycPq+zBKcaGyZiocKH5FvUg0iqsCpoHfSeXATkOYu5Xe/gXQKDQ34
GjoFvf93YdDRwdUlotyXpWg0UIYRDUCXFl3Ar5TGW/u5rIKsfaSVrZHD55XvvajtICZXCyf9BNco
TGHalEG2+cvppRwzcjsXbE10T1/BQTecrR7v/1ILKhYFBUI3sDzzB7265jWTUTgnUMCwBMzkT39N
E2RG0UnYv2ateaS1ArCiArqVWkiRmvu/IE82jrC8ZJebWiC3gsvzTsSY8BwjMMzjDVuoFT8jbfZV
469YAqGK2XPoD2csVfiIu8ii2YJJGlGaMgC57Ie+GeRxaP3kYQJj93X04vFkUzhw/+s//+f//c/3
4b/9n/nz/7cE/U/Wps95SOXr//7XmsWQTu+bZF7XhaMuvA57chqLWMfTB3YH0CUkaSnnOffXR1mz
TUIqTwfUCMLEsRcWgH40VlgG8XpSNJqrqDD+UtqmeuKdMdxdH2n20DozPiVOgDrXheTtY/BBzz9m
HwV+jqYWlrKVEt73U6sduEz7ra7gC2Gk8p/K7BE4x2Djvjba79cHn6exGHxeQ9XSsXo16UqfD14G
nR/Dw8c7IquiUyFC/CqR6tjXfgNDUO8CNHjiZHd90ItvS9ePzh/DCQB1mrNYwWks+iYwQL1NdVt8
FBJh7KwolXfI4Ydv9VRkYo6hS1ui74N/2WIZaZYNDf4GEMyKot5nlpO5UFUbd/BwVXrrrHSVmopq
WDrKhKZYmHzpntYVaOAjNmmZHyonSh4HWf7S0y59evtAvCV1XOhVPqNYmLIlqmkAbEItAJ3cejNQ
EXinEVX39MBhZ14f68IAjsnoNiaQDj57NlTd8/0BwxbDldTRtxZqo2hJj9omljkNC1DCGwwxurce
7nk8Z14u4ooGV+58vKhofITOGK8CjX9A81HZ6e2Uvn/zrPD11ByaFILShr5YqrT0J25zm4QTO7Kt
l0fOHsIoyriNQPxE9uYNX8TLDY+0tgW319EsOkLLI64q8GBTAQYvEW291QyTZm6JPJHe29PHN08N
dqVmsN8tvqG+WLBuLg2kIXYTU5aYr1HR0nCwCv1Xg0DhAbxq8NY4aek4n4PlozzAAdPmqf9xFSj4
AXBBgqJTEOM9Tn5ORg6EasvtfcuPceUrsi2wsEOiSYcds1g1NA6ambiA4Aw6oEcMXTgBVGe2cNfa
GwaT60OhRDv/67Dzz2eleTBT4BDNZ1kvN4oWipMHgLBSIv1GgFo5YJKYQSwEakv0X6xXoQEyHAKm
UoFjgKHLA7v3h+gQGD2Ka1MZvT1KMZ4jdNM0HD7lIvbi9dEnncNWzHBBPgy99F0dz7BDU0e/ru/E
1W+oORKpEVtYXNjn3xCSP945FsTwuKItP7W+t6tyDOqjwa/+zaQkdErBJzQNuRjKJ6XX1XAgSvUa
OnkoBZwMD9oFwg/WDdfIy9saf2dkPemrAVDE0/Z8VkDJAd14SAqjhZMBZu5Rzdn75OM05LEL/dVX
FXC9RlPogkzgku9GR/Lg/Ref1ha2o6u2Le2lQXvO4z2rBnQeNE8p8UCCbU6xsjoKu49uBOTff+s8
Q4C/LDCxMAXdX01dpCfCT5uchpjcZlMWfFYqOjibZsDaqABl9k4ESfwcVpV+T3OsfsAMT7zjyp12
tNrtE1Ac6+cYF91PYNmZzfsebBbd/fgYhSrFXQX6y40Laz6Z137uYn0UBZhqbNpyG9Ov8LOADqw3
YH2A0cUOuXaxTccmRGsYoZDra/I777w2sna+M1BGgeLSM3KNeCOAB5TlUvudSeFsW6pmd+/MkACK
BL+8SlYPIkyDY9l6N37F2qEj+LNe5hy47Pn//xGOIQ/pkQTdA9MPbUkvRGO8Bu5/QiS8vDHUfKgu
5ouAAiccGLBpLg4dJZeohbqnb73mqwFG80BTJqOti45sgYjQ9a+7NpicjUVBekB/0BY5j1PEjT7r
39J2zHx1m6t68aBYUXUw+iGhFq/DOrsxP3XtW9pUCshINNPSlm7GDhxrsgg8OBFwqdH2xYsABLZX
nCzS9dOI2xdgFM3cIxfYPxfcFHS48ATYURqJXhXNMe9HUN+lC39G7EuK5Yfr32S+GhYLAKlYRT7F
ptbHFXK+1tn8+XMktEDFQay0S/D2Oq233fVRVr4C15JDQssFpQmx2NbeNNB9RfZgW48CSV0dgRTL
0DZw78f99ZFWQivhW+Vi1/ji0lzs3aSXHWg7cj+6Q9VpCjLvVNDd2VJGmVsQZnboajVAC9JRHnAO
qd4eVEmoiXUmNW+i6mKLpQPMz7APjK2j5Mr7xhRwK8RY5A9QrpPP16e6sp0NLI51XgpsLHX5gAYh
CQe4ZCyAwrMLgMSnljodaOqphFiG9dmNb7uyiiY3I0uIQbdBN+98r2Cig5inQUkf0Fp9V/Yx2n9F
Yz9Umu3cGGr+U4ttyVCOqpHW8HJeWjjj0lNjDORxGScWLaCkDlskSsMAEXBM1Xa9LrRHnLGUGxFi
dYa2ZpsGmBvDUOfT8kfkA8RZRagzoYgG6WJPnRMUSYEmOqyO/Pjm1aMzgR45Z9i2kBs9H8pU0JKH
XkqSO3nig14WEX0DcMdHWJWxAw6vK7UbwWh1do7Jq5I7X7XsxewM2ajEQDaM8P2m3CmIij2ibGJE
bgi1/O3PFb4iS2japibJgM/n1/BwQg2OT4myignSiDzHwq97VxXAO69/yrV5EblsR9Oxg7XkYl4x
Mto5+GNjC+HMwGAI9WElwaO2BXx4Y4OsXdDzCeDxQEkHrudiWnD1hdm2TAuTJ8vfFnbeGcAErPyI
sL6ChnGA5HDSO1nPO23sf1ZV2Z3w8qnuplYlOX/7zE3uMprnBFXDWISbOsEVyurRycR01zq2MKD2
g1O/tj2k2H8xkuOghwW+h9tiDkZ/nAxebxiU8gvIFjUMBaCHIXWkgXvFEe/GN147+9b8PsNVjb6v
vbgs6qEColUDpyiA+57QY6TLhnuVW9HDuUM4WjlBTbT/xXHkfQH/lshNjUKez8+30HkcEc4GUZz4
MG2BYaSBqX4Z9fRYTI5348W7OkfaR5ZOioWe5WLhcjgOtjai2+SFefveCvVoiwfPdERRI36AJYjl
BFqFb38mErvlDK1SSevMxRwnJOjA1yHdnoBVVXczaRScYGNpTw5jfzPCIPxyfdesTdO2bPYmO9Qk
2p1/VZTQdG9Ax2Nrjkb9OkwIjVc5cNYIR9KPfWAnD22vjD+uD7oWDqgroyjq8JzTjUU4EFVmlXqP
UgJUmMHNR2XcmokCQYBu8eHNQ1H3pCZDVXAuAi2+KC7bM9OM3gH0X9UNqFY+UFaO90npdTduxJVZ
USaH5iQs3ozkOOefsoW+BCmrRinWEWIfg6ykF5KYyF/bv65Pav5Li7sXmh+bkvyJaoxYLNogPK+O
C7XeSmAlTxWm1QNczwyPzuvjzHv8YhzJIxiqnGBKi1BqW2UWR0jbgnepnCNnJT+YQ23iOy4RnJpM
61V2YBYKrkNMEKz42/Xh54i1HN4SJsASGmUmRaHzD2pXWWv4luTEC6P/YHli+htUN5KldpftyzFT
blRcV86ChdcpFXJqXNJeRtAWbKIVxLQU7cmHeZTm1s9c1P42pL2PgMlsTwkE8u83T5KYjfyLlFII
HhLnk0T6GNF+sNrbzkGcLkcl4p1Jd3qPHiSaJrwob6zp76+2+KpciuxPWxqcQWsRvJ2kH2mT1gir
tXH8zQhS6/sc4r8JC0on3KkKfXY1GAIoTBOkD9Bc/ktKBdJ0r0/88msblumQUUiyLJzFF8cFMgfy
TSGFUmEq2ntME5NftCRwQIWAcI9UgmFtRgg2+ub6sJebyrA4pswfWgiiDfMp/uOaNNEXDm1MlfAv
xHEszmYpE2wmT/BZfrIJwxuzXB1Otecek6M6XJrnwyFZqEJdAuQ0awC+gOPRT1UCL35QBkjZQY7M
3JvnN39RfL4gwavM8XxA25xVifO+hv6j0JaMZNp8mFrdPEWG12OgmTc3Zriyjhi6MabFPULaurgo
ZdmFKS5LUD+dtD6GskC9HmsHV/G8+BgEineaFEV7d32Wc+Q538TU9InnPHF4xfG8Op8lBdqcNhJH
FU8P0E3VgMlgTMZjqUXxwwzK8kfU1PgHQDK6cX4uo/w8sklmwHvcBH51PrKOstBYlQYXJvqlO1rP
1qmStvaAzk9+o2W4sneo4KqSqhylXILg+VCKp0VFoOtAHAo0G6thnHZwqwE7T8WH3MPJ+/o3XZ0Z
K0hdCXSdbixulTi1AmUKgZ5Acc72ORkkMH9P2SOdk9z4iGvLp1LgcUyHtpOwFps00gY4HumsHzNB
AOwqxd/p6O6g8C0/0vjVDggazTYJg3Ijq5uDyvm+Ib9iSNshjeSLLjZr3I84E6VVAwWE+pKCS9E+
pPBx40hcLhzvD8rH7EtCzcUZ7FQ0SSB+N9u6jpDUgRTgIkJT7FHqRHEIZ5gbn1Odd8JyWtb8OKPz
pJEdL45DJQpEkhvZ0HQq9aco4QUZRBmmZrosQ1xbvOogihqygCnSY1mmSJWGTrNrOl8i69GXjwJR
tdfr2+lyjU30+zRKeXSeuUEW2wnktQ8FjzWu0wR1iI4g+9mPm+GATpD5qWlgYh6jAXahC44bkOX1
0VeWwOGdSdbHP/A2FmHescwBXm5JY7+evvrIH9N4wWR6hNJECNxfH+wyTyIKqbRpOTeG1Jbt59kU
F0FE3CkE0O4jhlyI7FhTf/RSLHMprFmn3E8Rk2ybJtoZQBHeXg+2OESMz68wEWRfnKeEEqlA4Knd
2nH0gwdR/YhDu4eQbKy/vz7VywPESCRkUEi5u5nveUxqS6z5YgO8jTZkMI7LoDmEtDtvbOiVUcjA
eGDOqQE9icXqlYqDjLbw+KCTA+0X8587RUMq9fpcLgOeNZcg59lAb2G7nM8lR7MWJekBedZZzmsM
ZHcy1eiz7Kfp8C9GMsnwJC87qmaLTLZDtAz2So+xK2Bk/Ex96y5FfBi9D5mcrg+1shepnfMIUVGp
prO+XKDAxpbGnLVj8H2sYUm0xl4ftP5R1ajXb1JZxy/pCG+vtrryU92bb68koz4HZEgDoGDS6Vyc
ewR6qe+kwKgwL8weaIdPu7xHlzIWg767Pte1BfwNWnB+L9+yIYgGTNdardYjx1NCk4ohk8F9j55R
O7zVmZg/23mExR2XGc1AFoGg9GJH2h4mVeoI27KUk/yA3l3xqVBM7ZOmgO/ddI3tuGme5W++rhgV
5BoPSpXa2XIxkesZhsTXu+0AlPIeY6XCVXvH+BfnAIM76oAznoBG7vk56EeMoYWORDuMQ3RBJ4lW
q5yqLV5+by9SMRXek8QPGqtUBM+HUjUYy4CsgT1ZWJZYiLTucMIzNr5EjuXtm2OupcwgAjrgxuLM
aVWNKVAnu23p1eNhclDGDmgU75Nu+HZ9pLVoRSOOa2aGV9GcPp+U2cjUmRLcNsqqaE9NxQs5s0H6
Xx9lbbNzoUoDbi2qmMYiWhXSo/QXwb0sbWxDUOVHCroyyuPU5N2Ny/NiKCZBVs1LGJMvECaLLGlC
Z6k2W7xdhdFZB+xRxmPZt9QYYCHtrs/q4lzNQ/HlTIqkZLr64uZSMPKGV4TcUZyl/hH4s48EURM8
48lWf3E6HUpqhGNHfmOGK8OaZLnYC9FF4JpZRkla2eyDAi9MrgCy6uYztonqIUlj7SeSq3aOCJRR
vvWc8WD4c9DF5jeQwkn9YJjQssshp2kY7KDK0ezHsO+O1z/rygrSyXOYoQRCIy6gSCFPIA3NhG2B
8OYdiGWUOS383ACA6zfO2UWeN88K6CTtWr4lgInz3e8BLgnlEM/GnMmANRvSrrpEgAf4gnIoOs38
Sh4Wfxis+saxu7jpFgMvtg6aLsDq9WDaNo3a73kHol4UGlA11Skq7lBbD1yUvGDgYz78QGM5vXEg
V/cQlwEHnw4KlenziSOyNzWVg9WJCDCh2oQCWUvXD5LswUMiIIKiUaIMMiJxceOKXx9YGuhO0UUj
4zwfuLJUJFhx2qLLF3cfUf0o/9GwITpAhbHcUljTIcYE8u0Hde6RUw3k+gMItvjafaE4aubl82wB
8W8pWdXpQ9tkWf996jLluQvqSKGCm1ffr2/li+gKrIhXMNVbCigSeN35bM180ssRBZwt8gvKBJuk
BRWPY7H18vZxSDol6aYDmHTZe+O60Eq7gj9tUoaaHXXGyrsPAngrN5ZvbUKEVioXHDkMGBcTCpvJ
0hMvFrMmMuatOf4LU93d6s+uRADrz1EWxzKI0WhH+ENskQNpDpbpoeIeOLMKkfXmkggrRLJOjwRy
Jg2axXWBjlSZdoEG6MbMtS+BMqrvtdai2wWeyL2+SCtb3yKpxbXenHvPSxwdRjm2kyWe2KL4htoe
mpWogvfjqeqEffRx1t10iLPfWLCVCEe+Ypq0D1TEN81FJiGswFIw2VKRmEur71Re/kERcXrqiQn3
UPAz15hmbznHQlT++nTXFtGcK1xUE6j3L7cKZnd+k8bskjY1xwO0dIwYI1h+Glo7Ny6ntV1J1g7s
jcqIeQGWdej1VL6BRAgF8PyQi7x0LYoKN2LmHCXO0mi2CsVCIHwW7EV72Tm0dCQ/ywkXN+DVI+qR
Vnma/W735Wx32ZejdqOhtvYB54rIDO60eB0vYrQzYBmHzZe2rYws3eVBO+5x/hoP8Bpv1UFXh7II
IIJ03eA5eR6nRAkTimaTti0hJe6IlggTYlCG7qR1CyK7+hW5/agrUhqkVXE+VByC1k+tRNvWeGKe
IDHopwL3lLsB5uK73pD+4fo2XDt1LBmRUSNTo711Ph7OCVHTmExNyupnDF3xGDaw5mIcct0GwwjM
q6f8xphrc+TJ87tsTk1lCRkoALz72UDYH51GbCe1jCN3LPs0g0OPDyMi1NnD9VledkbYnA5XG+gZ
ggt82fNpGrmJIcDoEJgjpw03Sfhb8npw1H2MfDLCdaiGEefsfRgYqNHBN1T3Xi6gmV3/IWvxhnnz
hAf2RZNmEU9jS8UnKgjBv0W29qxgyCLAaJj9gXJa/z3LGwPqErL0XV3JW3C4y7E5/wRYjPwo51NL
Ov8GheKbQzd62HXlUem2uj7E6ORtNGcPN6l2Sz3od01aK7vrU76MPgxrqOxlfcZkLR+6EPapa80X
O97q+s4aI+8xRvvueH2UyyM6DwDam5c0N4VYTi62pxEjuQEsrWcQeHzMtJB72Q9F+enNI1k6UWB+
U5OjLZMJfNEp0g2WBjtRajsnnoJDbzvlQZ1688akLg8njfQZuGubgDEuQGa+GRpKVodA8x1k1WWW
ox4uFGSpMtvbA4hVkBqobwGVLk8nfWdAobx3eYzSBjnfJq0Fmbs1APHB3QyPeom3bYXN3HFoYN7W
ITjit37PuZzEc553Ir2m5ffMujiu8Z9CJiuYWri+Q0VkyHl4PKTga25sxsszcD7YvI3+aBEWrRf0
/YwgsqoGIWq7RivCb6UrJqPHqhfevpUT4lNcvW/Ue1ZCkAbsCzEFsOdzorOItLkwGsOn90nHPbIe
sTHstkqgf84UA7eiAtlThEmxjx2QMC0rHI+NVOtuhMHLpTW5MCFUzewSAsC83/6YfR46dtAIdXTH
SnHulH70D2Niecc4LScUhsZbKd3loWQ8+tDQWBiQCsz5eAkSjkgAOSNOOprzSMV5wAwtkK6vt7eK
DZcLawmCjKZqJs9iiBjnQ6EmM0xoZfSuUVQdqoZd3byGDprtatvELZThwfiK8Up17+PGfmNTXX5W
xmZRQTbrVFaWFKtkVNFTHfLetbEKf+xh0BwzCrLoXmn1IRBqeyNTvvysc95II5j0xwbDKM/nimPO
oJih1WOIWBK8nWjYIKeB0amoPl8/m79bnudJnTUDXLk6aa3NPa/zoZKgcqjY+6OLdSwyjX0KnmhT
6VilAvWT7ccOzaxnE6Wdd6ByR7T+I5ojm1kgGo8CDHY3fZKaN3qnlxeKpRGABUnzfJUtUYCIR7UC
GDEqKp7AdBA5n2Ar+2z8dX3u81W8mDo8LmNOVCgBXMRBeOK4bqk66gp+jYIQVHexBfRThgcV31Gw
aRKAA0wp20Wus5GbdEQ37/pPWFloii7z6BTrEIOYN/0f51V3PLRjY5tNbYj4gRShOYrKEHcA5uWN
h9DqUPTToOAQ80H+ng9VR5IspFZ7V5uUBi+0LFD1bVDXKD5bsm9vPH5WgiHFYh5cEiTc/N5bzCzo
WAmBZAlKSL2SbVtNhS+Nps6dhLK67RoV3rocwwMsYfupnir/2Z/UW3zPtRWGxkqHyAbGDSNoOWc0
BDU1H/AXUtWHUZP4xIRU7rJ0Qq8QN1iULjXFTRL4/WQx7cv11V0dnnNF8DDYz8sHr57UXhATOFxV
jQ00KFUaynEHLdqOjAG9RPDxgKxbVB4KbGIV6814a5s1oLE8k4Lm1+FiDRoTaEc7VIPrd2nxrcCx
8CC91tj0bdneOLIrEZKLh70MJ5SqyJLU4qut3WhTPyCTEiOlgYPysR8AeSN1E6J6ozWH6592bTcD
PKJzSydTJXk6X9kIU8xYt9heZecMLyYDuDAcm/uoCG8hOdai0VwcmdMlsF7Lndy0AuPIEKxjLAst
PwWZjdwSRmgYD1yf0xxqF/GIGgX3NpxXGLZLyquVjF3h59xweSnte8xRjZ2XI0OUt830oTEQvUZu
y9ldH3TlQ3Jxz/WYGVmh/UYn/BGB0Dm1ej9GUM/0ix4TMbyC3ELOJkFVjfjXjbDwGxG3nCM9duBG
sEhm/sH5uo0Aj9NMjFg2gz7uVfTOMwfDvykT1n4qO3Xa9V7Y5Ogup+M3RBkMtOWRW0Xwt5zlaHoq
pP2mERFyoDGuFk/gs5vxQE9U9fd9i5T8hNbG11ZYGMwi3cYaYRtjTu8V1Ve8jVH5nb1DqX1o7iIt
zB+ZuJ+gzKy9mTPKXpHkO6RHDkwHbVF2yoK8SiyjRZQPVcwPIu/v/B65RTy0rLtEx0rhzasIHY7X
JiBZg4LJvMp/rCLCfl2dJInOE7d1PtuN5T/kCBR8kVo33UhzVzYMDHobxihgAugji6HqvkRnKWh1
t5Sp/QGZmPS+EUZ2NAeEDq/PauVAzI0sqjImyclFNtvWAXyylqFohA/3JNe2qzZTcBclNOjgXWoP
GuZHN+a3EslILulz8iVpoemLlZOTVlkekmRumpnZ+9AKT9hYkIRVPcj4prmFMVyb45/DLQ5ElsxP
auoa7oTflXNsbB/BNTFhlrhxaq6qjg4pTjR6IXbXP+7aOiKRiWYAr09KpIscM0Q6FblBirz9OIgv
MdWaz6Xwy9ckTqfn60PN98zi0NNh4YWgA6sC1bOYY62ieuLTonPLcRI7ioiYebfyFyY7mHgNirbN
MYD5VdY0KK4PvPJxGdgCusliqpByzo+FEaGj1Xm16saNhQ5PrykvoKZ+5a3onoYGXKU5qtmN77qy
fxwKP1R86bsT4xaT7e0C6WSLMTuvsrkoECh5TAEBRptaw6UpG21rf32WKysJTVzMgBG6LRRoz2dZ
IwvmtBMCpj1aSF9U0dRPox5h4Usr78b7cu2DziRuVpMgTpnrfCglgR6WIvmA7GgjUAdtqt5u3ltN
ZtEHaTRtq1W2/dwXsIXePkeojVKiwUQmZcxf/Y8AF5aUfiRJpFt5HhZCDSqpL2WiVMirOWl1I5lZ
+6BsVgqKc7ZMJDgfrLK0Jg5prrtZ5tmfZD7mGEuEmEaYdjjeyBHXzoYxX4cg9AGLLBE3MfZ9DRYw
qms5XlXjA6d2911iG6h18RClHDNHAppe2g5VgPYGaH4lQXUA/JBrUB1m9EWCSGydorLSsTYwCqU7
jVbiHy0PrfltOfrgxJpE0/9OPWm+pJ3R/spq6lPX13Vt+lQqZxQ9nUl+yPmnxhfUMvq6lK4Zp8i0
J7URDQc9T4x/krgSJwPT8V0A8s+tRx5pNwZfmz71GtBOM6P0Ar8gtaEdcrOXiIUFWbIbLemXiF1q
5YfYAUqr5158j2GA6fJc7XZQ4W/hvdY2Gs9bFBhmVSEu0/PZx3TdKwXVIRCdMkMItxGbsHD0o4I8
x78IEjCEZ/Q8+cFFgh6ocRRY6JW7aR+g5xjY7SHF4/WUFjidXF/TtQjIEICeeMCTWS6Oj+ZnKjJn
kXTxq5f+tqd88jPrgSRv8Hbp7zvsmt8+JFILnB9qjOCS0aY5/5C+kRdohVUTcanvnls4kzt8OzGv
4b8O/xQeumXX53gZCG10rVCXmHWSZomf8wERGK9MhAInN1G16DN4DVSuPEXdxAI7pxS/xA0yzMON
6Pv77ji/SCEbS7o4s9gDpZHFaRk0gQd03I0ogPoid4duUO973fD+6WGVf0i8MXho/BpF7LHIzGOT
Rv1jjOPxYewc8eP6B7jcumSBpA309KG7XfRVO1ROEYlQqPxhBvAioBF/y8ALPhZZmX26PtTlMSUL
nMFMXKm8ipbpgybpDUdVNLktatu7IdWcXYBf7a5Ia+PF8dp0J/qw2nC7Wsc6Hbzd9eEvt/OchBIh
6LCSKy1h5z5MaZNyGKoYiChmqDbESORFoBpIzrSqfOg6p7qx0Cu7S5UzcoIyGCh0e3Hb2bCkOwwL
R1edaRldYlY72SrODpuW6RseSOUh1qz316d5GYlRcKZKb3PLkmkuS8eYlKlDWyJRWNVh+Jqk2nPt
2fnfRELlqPYBmqM8/l2bZPhGuFjbSQQ/sMKgsHmDLibrp5h2OkEssF5F/6gZNP9eScD2x03s37jY
L7H2tk3mArQCvx920rKwWjdtlfQGBhcSUCiA2j5CYT7GSNCuvPyJzdNvEixm3Ujrh5Ol+uPfIXnX
C3KreKE2SfyolZZ/vP7h1xabpiXVemBYZACLQ427WISZAaEknCAbYApqA0bHuMnfethbYK6E0PAp
cwx0364PvLbipFJUa+DLgaDWzmNYlGPmFQ395NZF0T9gGKR9xK01Odm1TH+MQyX2OYIHezXW+xv7
e+1IEb5AiGu8jylxn4+s5uhjeSW6ydT7m6ehVnPmqiqf0MVq7qrA925EkLUtxiHmTBlgcel8nY+X
AtTtrRB7Suij7X5AlXpL6odRxGDnNy6GebUWIZpYxdek4068WlZ08xQj3tkhE4ncoXlPg0JHcL7p
X9+8dNRr5jcVdSny4cWZKREBHO06GnHvTIdyi1+hdSozBHNUJS72SG5SRarDBndRWB7KjX2zsmHJ
1GD/kiPztFrigCnnll1Ntcqd/KnAPassT0bRa08t1mT3lMvbzaAO+dujMOkEd/sMVmLvLJbQoOVv
hGE2K6jWeLrqOpYb+ELvRWe82nGoHa5/4N94geU6gtYlf0H2wODWPd8yEjVbLcbc0aVRGm8Rf453
WFWO+6k3zPeFbPOvKsrP7ohnym4QuCLuqkqYBzw045ewLdCtR1FS3zolj6IbP21lN9NuJ9pSxceN
fVmQJJWjj1k3o2vmlvYcO8p0srq2/AD0Lfvm4wq3EyNyqnFfBZ8LXo3fIyx/BKKRer7H8TLcTfgH
PDTEoqOIo/7G7lip/FM8oW81v4J1qv+LeAYhvJgs+b/MnWdv3Mi657/KwbznXOYA7LnAkuygZCtY
lq03hC3LLOZQzJ9+f/TM3Z1u9arX99Xi4AAzI9nVrC4+9YR/GKZwtCqJtE49jnmYILPzVaqG4mwd
BZ/USxuVjJcR7H8cVHGpXqPNjBLBmZ06EWd4AzWVwR1DWUBEh19ikdIcFhX9f2vApRJ3vSze9ig8
X62T9mWDmotxOWO3trfxSEbw3Ctf+nmuk02FVlnYOEp5Ay7W3CVOXVxn7YgJX58p1pmjfSK/IQqS
SKFJuQ4L1p//s7YdGge+lzqFaVRNtOgXM7nS56q44q70npF2R163Qu2drSzn2le7Ofr8/kadeKNX
8gDDAtD2BhH58BNYiPXhGKnyciUW1n4xdtmX+BoMj3buMrwZOoS3N7j1ub9/D8C4YsmVtghw5ege
SLtGH5jY49Wn9DV2oy020a+iNRQo1DrwB4zenUK/+O2HZT6umdCtQLEZx0WvFWmYYyWjGuI41NbP
sTKLfcrUs9m5eAUkfixxi7rE6Wb+7c4i3UTCNp0Tghiv2+EuA0I0sUUq6Qy1Wd3gg+Ph1GJkTQ6L
OVKWPY71RnUuWKxx8SiOgTJblVyZ0ZP2HF3y0D91KNMZ+vWVjeqdFo0ZFoN9feUN83cDDNI2Vfvb
ycuG3YTOSsAAuH94f8PfxivaExDsuOdBnSCHd/jcppEuo6BTG4I0059oFlmw6SwEnGSJlvf7a52I
PuBaVNLYFYXBcPfolRce9Y668LIs+iirq4IAVYZGLpyvZt/K9qZY5tndemY7m/jCQ3IMZIQGN541
RXWOzv02FwAM4vwidJHfoot5+OBjYiBtAhkDa3bCii8bTewWLHPOvL1vo9zhMuvP/xE/urGGW+Ia
fQi8zY1xJnX7K1njbICnh/zmpYO5fX+TTy3IC0vnCNwAA7GjM9Wldm9NRTbgRQdl0q1wDMLKFBIV
Doh+BNzmTIZ8ah9BzK9fJw0F1OwOHxCTTQ1AghxCY2jjm2qR5Sfdms5d+W/DMK0K1DIMpJvIErWj
bQQz541l0Q9YCTRyCxkzs30PC5pbJlXt7WJ50W2TKcZNVcdFaA+qefv+rp54TVib7IYE1VrxJodP
SWtDmGPK+qKQZYj3Fk7jnZQ38zI3m/eXepv50/UygHwQiMicjtkPiFn3+gKJJsTWKcMipU6Vp7TQ
nctY07D2ZhyPE0ipR69UBtm5rttb0b6150ZrCP0h5lVvxgGNgtVArHc8aIK5RYAjSHTljDK7KtXO
bhA+QrH2l6XiF4FXchCZdf+5a/qXQnTGJ5ks+SarxYTA4OBcMyPq7t/fnFPnADIukNmVXwrb/PB7
qMRkYilUDIyy+5qONiJD94pdid2s1IaBb7TroHc3jEgYpYb6gKi7dSb5PHXeyQNQSSWIUSYdfYLI
Lc2o9fgEo4UDqy+iAsBu6soz3d9TrzEcT6D/8E3h0x+FpwxrvUHHZS5UFHV4bCo1w2kSE9Z55y1L
sx0YG1+8v7UnH4zGmf2Lo/F2ap9IEyeBkheZi/lJnfTog2FTpLy/yqkXCYEQNJgIGjB8jsIFdO6y
qgTxsMw7ddMpkRMmxYA5WKX8Pn6HpgWoeDomaM1Rvh+elSgRRFvhIJgxuOmuGkcvtIUqNlHs1Wdy
pVNPhXAQPRJaUSx6dCj6SqvyxPD6EEQpSq993210oWNsLsS5jsypg+EQ11eRRZ0G1PEGdl3r1hbx
fcbg7EpXuzTE+LvE7Dm1V5eL8beB/mQFYL1WnArg++N7ksFGWff4EYURJCK0vot2105NHGrYuG3f
PxsnIp+ukmSDsaBAIQk8/MIAQBkp/bQh7BwXydlo8YK4VFLAI4Pc67FHkaCYwDXHLDrzUp+oKFEm
IuSBRVr7T8eC1UIH38QYqA9NRcjHMpudJMSU0/G1BGDevqk97Ssy0zhgq3iozYEYaadShZrlarCO
KRWnucetjBtsH9eQEcP3t+bEAVvxq3Q46equuiWHW1PNbi0Zpo2hidPBbmnyrzX2QOiF22cC7Iko
cLDQUdyRESX8KEBTLuAGphAVESxLjM6SZ7p9b6saSlC4jaQN4KCYSBw+UI8B99grHGN9WdSdNwwt
la+mbFoTJUFXLdUPCnqCZxY9dbvBpbSZDFBPQbk7OmE6Y4HekBiV9qktqmBRZoyADTRDA3cs9e9K
XajoWKidEaZUmiNWL4Z5Vxp1fV83M4rURI4+I4uK4quUsnPHGzM9vf9Nn9oYUPTr1I2IYh4L8GTY
EdpmjXJKqin2pxxT1o2R9MomzjxaK+nkhJhp22ei8qlFVxwgU1X6N28UOVHVx3/ViYbQ5TDvU1E9
58CcNh32pBeYh+H3GkH/fP9B15h4WPwwmeAWsAgvGiH66KRFqVxg2yhkGl5cfrWr4UuGQOYuqbvy
WumG6CLRHKSy5ra6yqLs9f3FT0xryI55HcE/rj4ox+Ta2h2jTrPX+xVKgQwL2VYfktmJPX+uZmuX
VF0eFJE6bqdEq8d9mwMXGmUJ2JUh+jmG04mYvtZgzGuAvK6YzMOXAZ/LPB5yje+8kPkFIXb6MMb6
t85p50t7auTu/Yc/FWfR5sD6Zc3wgEAdLZfhnKg0eE8si9X9xOkH/nJX1NbGGht82XEwTa5iJOI+
LFbtnblOTj2qS9+HkTYDI7KUw7UXQ00rLLW7UGtmb+cJFadoC50T3/PaYtM245nJyfosx6cMLWAu
k/VqgflzuF5W1ELzetYjNZ02eYHnsWK31TaznP5MjXBqWyHT0vYFBs8/HOUbabnMWYGZapg4+phs
pGvhQ0czFPsuKfcUKt0rqs94mALT1p/e/0pPvMArj3EF9QJSfOvTosdVVsSs3ZeKve2VbnUgwz74
xuW/NoFZpt3lZDfu5v1lT7zDgHcYehI81g7C0bcprCbn1W5hwMaJXe4zVR2xLFPoISSRMt1PjjE2
u0FXjIcZLDu6CtI8V7Gc2HXQIDSB7XUoh4z34RdsY+bnLkokQ8Xtsq035w9OPWBvvej9Vq29+gLx
fRFKLu8zb9GJkwUuYoW4EuXRCDpqekeJ03pjl3ehkibuM9605i6f9ZohVXlOylA/+ZDQZEkBUBSG
9nT4kKW6uNGi4rszTo71vcXA+JLJlL5rh3y4WLpehCK2ReBoSfm5xxLRhgwBTGNRTTyQMjcaYh96
wngxTJMRljFwRAJribozyHP5pakNgWdSaX8coyUxEFxfhucCNvfIfi7jZZ8nTUCYsFyfphSue6nd
7MWcnPPWOPmU6CauzT9YrMe4TNcVWNrKscOPSqk+KdN4maPKNkMx1Vuf2fqs4Fs5LTf0XJszxc+J
sAR6idKH0AR0+fgg67gbitaRXdhhV/WVyPnQGFUsAb+CTrCE/vj+e3Miy6IDtnI71nj/RnKkb1JX
kEd2oS1rqmj4ir3uF+U5/ZRTRxQAEc8Fjw21tKMj6jQyGkqhdKHa9BhslFmRYCBXy/mydnH3fP+Z
TsUCILXrLYbCJ1PqwzOK62tq5cNCZaeY82Prmm15t3QRlPJ+lMbNSD9qxvKoG/C2pLrejBkWfe9/
hBOEGXAXCCkwuURgnKbm4WdQ8FoYBkODX6lZzYSwP8qx6EXUMrq2lxK8Sxsb7WdUQszixhGzvlqC
DzGKIZ32ktVz9qolxfjy/oc6EZrJcRkHkbiDdTwOUEJ6eZMbuBgDtRyvixT76qGzum0Rl/MmaaUu
fNR0zgmXnVgVPvGKXvLIrZhHHe6E0DMP70mlCYda2k8eHDM8B5vIfFBr3Zx9hibeVSb66vcflrkx
kFUaWAZ37tF127rtAG4VXewhdVUZZLCFrrOKAU7g4YSyQVsaqAY31ZnX99TTrnKAwJ5pD3IlHT6t
oSaasKMFv/LS8p6sRp8oJMwohRbQxvVW7cp+a0/xdGbZX23Ho+wC1Ak51DprxabxqIpRS63NXF0B
lZ/xbt0YmsSTfjC8/PtMD/0+9Voj83No3vt+Nkvb1zImCmE0po0O0l1gNOsijRtqqH6jyghtAQ2z
Dmsyf6mU+PX9c3giGPyqHdfhN1/NcSakWZkYa29E6KotdRyIzdxL5lvbQJmjwLaxb88FhFMLEsYZ
M1JYE1qPbmYQbDVNdZS1VKcG608anV+1eZ1cFh2CCMH7T3fiBPBy0adYjwBH/ugE9JMrXcF1H0ZR
aj3J1n6s6qW4cXEUDqdmqLdJE5/LAE5cGujcken96n5z4A9P3cyg0sxqpwnnSsEeJs2lg5+4mqM/
azfjU+ON/402OJRkaORrobC2Ag5XxB3ZXLquaGlkiTGDP5Eu3V64E0PcLPHQS1s0Rdw4sTkWl+PS
mErql62uf3t/r098sbC8Echmzr3m1Ed7nTB9iIq2aUKtAGA8O63hK7FDHBMY2m3fX+vUHiPHwxAc
/RNSvKND5OU0BHidm1Ck7XAfa/n8mKlD4bO0uyuXWpzp5J04R1An8YlAcYk04FiF1jFpdYBBoSLM
teYOuT+cQic1FRPyll36sakjMjx3GM6Rb05kBKtiDURDEml0yI5uTyPXUkuXjMYS0DcbgSZEqLkU
x+/v5olvDmlJ2tfMFgzkTI/Cc6J6ieNltQzzrK+gmJvzZYrreyC8rPn9jWTyxRCBnGpd8+iBlmru
isHou9Arrabx4wxgV1bF7j078AqnyNnCcIg3v/18HtaO0LSYL6J6dvR8AKbVSndRYo7KdrkdZlxu
kQpVwAJq6ZnYf+JgIhGyKmX9dbUfLeVmGXL+TU0K13fi51gU7UZLVfUaCpBzX1b6OTLwqfWYNlDe
rVkEnfPDV7/Py7ZF8roLm8l0ug0Xa7rs2WPvipRKf5hkb52Lb28JYQwfIJ9BPIYtxYj06BkhRib5
MA806fQcuYPRQeRhO9IHL1I/GbQqDRupGo9a4izZhTbQ1N3Gc9Pt4kEl0TQbNTIQ66os/XtrTU67
i1UrfXUjq523BRqW5ANjmxZ3C+/jKhhhRLexLOMfoqs77OAUrwK/ubhPeeUWReBFpR7v3JxB4Jm0
8c07z5vADQ6SCJw53eejqErpNvVW0vKY4F7uUq6ocDJa1c9rc9mn1vDCPjy+f1DfLgkhn7bEqu4G
F+VYEUUsICCzsrLCJpXucAUoifLNzPGu9+kRtMtWyUhzLnugPOcywzeRhukpsxdKV24QBmlH0Vum
uNzNc2yFMkVjYhOvTvdJxAH43XdxXYdASj3AoB0PjMMDK90ID4UGGxqUTcbZn5ESD0YlN67nyS2+
v7+db14O1oLxAiJxJfN6x+Iq6HSUTo8+e5gaUbRzjdr50rbGba+IaFMVPdfgb6+3ZppggKkXVVq1
h8+mO0WLqSV7SEOpUHq/sSPvpxDJgPl2zhF+8IwS3YP3F31THq8YXEb7TJ9ByL7pdGBU3WqYQ7Go
GqONrqYyXOq0CNs26cMZuE5g4TX0UY+Ncw4x65E4SHNZGSbKykfjwKEcfPi4FQ7DvUxSO5SiUR6H
GKDaPkU6I9Dj+qwZ5a9U7Xg1vkvkTEmtOJ9Hmyv1Plfxg4d24qHL6stOmNcNBuWjT9aR3qkuJEc/
0mOd8rzRkbm2RKp81CrLvcdMpvipNwXSB6xYGCEcmWUFeZa9uMjSlrTXwzrsRs2EhkxFJKbLPoU0
5eudClzSiboq9VUFIb6A7y99tqts/vr+t/i288zAQ7WB+9A3W6FlRzWqKSwSNjzSwjpO1GuoAvro
e5NVVHzMNm39cXJ7a0NpV1/1VotWpjNbbeorU+J0+JIYTrF//xO97S6tn2ilwtPNolQ9Hqqr0hQt
7ckK2TAzGTd8qZncJka8KBtUGHUGHstCTVJKkAk+/vD5q0m9gzxkjH1esKSqLYMWr/bWV8HAl76N
KHcVLpNqqtsEGkIWJDJNb8tGzdFMN+z5K/1uq/Y71OqzTYXJyadZd1DByjMTdwwMmruLZBm9BJsB
S4PcA1H/5f1nfnuiEe5AQh3+KpIsdKIPT/ScNzCu5rIOYf/ZwVzp+b4tOvAOy3hu0vU2NsFAYpxD
KcQo/w1ntWnhhcQokoS62/ZfxWDaELhsDWMetP18lWLwTJw4ecKYclEjrKkCgiyHD4cnXVysKNhQ
79Jxww0PRjZvsw2JEZzOoWxDpXFVX6SLtVkAcOzLOYoC4VTJX4Cv/zjwmpe/vOdfqnpuE/Tej/71
Pz/Wr+VD176+djff6v+x/tH//auHf/A/b5KXtpLVz+74tw7+EH//3+uH37pvB/+yKbukm+/613a+
f8Vwuvu1QPxarb/5//rDf73++ls+zfXrv/94qfqyW/+2OKnKP/7+0cWPf//Bpv3jwK1//98//PCt
4M/dVvm38sebP/D6TXb//kM3/1whNuD64XsZa6fkj3+Nr+tPNH6CqizBjxnQyqsm9JVV24l//2GZ
f7r85i9AA9cqFfUf/5KIC/Aj0/sTlylQGRihUWzzS3/814PzOeYYNfKjf/9X2Re3FSx+yZprZ+j/
hF8g4+tsFPAykhQrLvcYoYHKqdaqZHBYSNTLskF0X+22qRaXkV/GiuP4hSPb3K8z27tdGmFvjCwz
pp3eQy/9rXLl10dZ7zugysxu1jHD4UFG/nJsJEV/0OftvIkRS9r0bXs/u/E52a3DePB2paMUUFax
UpcxSpulp8ldow40nHUh7lNsJYN/nIS/N/yfG7yGlqP9RdEXj3YGfmTEx5PH3NHmTBaaGsSwbnbL
IMdgwo419DCb3WCZ0UMdk8ASyR+vFNeLztw/p570n8sf7eli9gBFaDjzvovko4GGUVjE/XDvGN10
JhAdRr6/NpXBG+qQgG+oCo4u8mqSbWRVnCRPydxrqGgVUc/NFB2KgKchnyZFq2zf393DxPqvNemz
rl0nijOU0A+PjIWyu2kJHi+lQBO+0ihcaIoiAllJ5YOSqbrPKHs5c4X+8uI5/lJJBEkK19Efs9XD
ZecY16ysR1kQ2bDqydX6/joWEHg3chjtaFsZE57CrVNCkrbQwg0RF8rVi3Zu3eEZ3n1h762Y+mRT
qHbbhEifkrVYVemWIZeEUG9wAsuQGJnxNbp1qFCcM4fy1KlYZV9p2kKZ/BXd/glTheVVDUC2tMAx
M332MenL9uAwx8k3uEjOHEGU7N6+A3i3slUc8ZUcf/QtzYuJgCjiOEGF3N3gS9SBPOJKktxVbikY
M/WijsLBzJU8YBLuXDv0dAe/q62a5toS2Y4fKxViivUkyRg0KsZrTTFtJxydzmlAMJdGtx9AtZdh
03YmWudLN31iCKlpPntePQ6TMxWPS2ImIvDivkiCFKiF69M7G4Z9FNXNTx2eJsNpzS1vSwFjKLS0
kv5y6CRwe2bDVUgYayh7ewU1gYqJG23GUO2TMrltKwctz7pxR0QG2kbLA6XMlucSCkG+LVJTt25a
twdM4HSx8tBag/m9LyxRbyOjXKjMsiixMcEex1CN6oQJxqK4L1qsliVVtdbiMYFd8b220kdbp7fA
qGuk5j7/73pkuUXXb3R9BLcx9Vr2pVMb77Y3iqjD0MmsH6n1VOdmHIbqzsoaq9jNVV8R1/PFefQ6
BFgC6n79o9PK5ivbZMWIien9DxrvzrztzTjBGX6J8siXTmy9jqZAimbUhgjOZZ7LF9ucnaek6O0v
9Gkmza/q1L6srW55kXqKnC/OncYXKyuXD206xq9kmOPdUEHsx/A9yp4zw63csC2XxfVlDECnyyZd
YAJRW59n4KiVP1T2/JC2ZdUH9VKpD9hgxfGGenN4cLPavV+cgY3KB30e/Sl1OxN1h3zZ11aVlyj8
Fn3vj+paakPT6lw6pE7jId/jxJXPpjgvdjlF6W7JlORnl65kE0baCIBFDZZ8Y555ACdm1Rk+WrHU
L5s0GWu/4Aq456Z08o2tJ7rT+5XjmcvnCYnRYWcrk2lfCtrF5mXiDnok/aUYh3QHWzp9LKNWdwI3
BtLql+mYDT7Ki+2jxFTb8B1gP/V+lam0LkzEiqutM0hb+Cbzys6PktTqDb+smM4KJu8y0T+Ak15o
vmgyjnyzJUfctEUz3cWqWqJrywXT+DWBzAg0tAOgwk1V/mKILJk2IIspf1qBgo/vzUP3XI9J32wV
RVnQSR0ca97PcrF4VUwnpUHTOd2jwQWGXjpqYUawdAPiZViDZc6GBEd+wwsy1q4bEBP+WGel6Q9L
OuYY8unKB8zoImuvi2YsYa/GNmzopW7tsNRrHUHWoV+mrYsAmR02RsRRABALusNPAWiXV9ZoWelj
1ZBE+Z0yoEJT2kvj7WYY1fNNRJ9KudFbcP1Pk2sAhSjrxmq2mKpO02skRTpdxKPgf77jjHYfUH1M
+Xe011xIYWOOcpEJ2PyztCMxfNQ7PRMfmZ5bSL3wolyZ8SwkLZO4V+9qANNPltpFrr/Yc9XuFDVW
MBVJylIEFYfVCTro0SJA9bPtPnAEvCe1nmv7wpyVCAq8UrdpoGuRt1xIgf1x0HtLcr/Y0ZSHhiPM
h1LThekDKDEQRKs99WbQpRL7cHIZGXXJLFO/ajyl39txbs2bQVOJIATNytKeLIjDtw5q6N81q1+G
L1FRU0QiLxxFzXNl2+3SBdXYIzd8I/ShoaDWtdYqriIjapx9ZSf24ATD0NllhRdlo9eaz8jLMT8W
Gf4KVuipMo/zTRsndO8vIqVQ0Y4CCfIp762eUntaHG7A0jJr3xA2Vjl6nxXFbjRrDmGvM+UPozTu
3WDE0+tTgxaO2BepNtV+rrpDF/T8ZYZvOlP2NFvqEvnajOtwoHS9bW9pLse7Kpqy4saUdabv5dzJ
6qG3ZkrpMi3tz1lvD5/sofSuFa0VN0ifL9AfMy1y/MUy4yuQ9tNWZLZAXwuLyEmV7Osy1I+yMqIH
U0xD5cfNYIXjotm9n09F+S0SOUbDY6P5M6KH91LU8hHxazqV3kwveHSHz5Ey4xcVx1GIAOem1WW3
GVGmzEUzfUjT/FtlRuAvmgjieIm4XCi7Fj0smQMZEt6wNfXR8ZUo1kPRKQhqxW2Rg6wfBtW3ek29
Qmtj02RutlHrxl/G9Guc2nFoGjklXS86a0/DK9kqred9yXpP8SEU3rVMnJN9UlvXtEaim2SBiI+q
xdYaREzDQbWvlBZ2ylQtw5YABAOwj+JgmZeHaHZCt3RWn9dkHoVfq/Ym9YpsY6C6MThyN3sOapPm
YHE23Dj3TTHQPMhysUWEZh85zROy5BWhqJ7cbxJ9mq1T5cWeuqu/yNoo/+pN+rQfK3PYFR2Ba5os
d+chczIDZ1nmTW1OL6VXPWVZRI1eic1sNFwBep39ArbUW8ea0pt0KmuG2oa8ymRtqIAno2dzNDV4
g2BK/N51ou+kMxeloSC4Wuov7giIOlAK7bnJFiXo5oTbXKbZri9aVfhVOqp+HVVPuHDYT5Fc6k8G
US8gv3TvFFAhmwLxEUa2/c9U1Daq5OJKyuZlcqI2HJr8riqtC4/+yE7R0yfAeLcjQqHYoHBLZ+te
ZTlCqHGGvMvSzr0XRGrb+lpeDheRgNyN3calTLRPem6YQVlpdeBB5d2OTGv2qRlZl3PGvK1MGiNI
FNA9PblB4QMDUb9EidG1YdTG804rdeNDCmOh8lF3SsNWH+lKtoOe+0PWPJtlIx5KfUCSG8xrY6Hf
g/DUxonr29ye7W3XgMIki/20Qvk/jInFjaM35Ufshy6xudsXtV4Hrqy+CwjGqRdd6u2ioOymyQu3
q5bLKnY+JibGOl4vrwVshiByPCWwyjWsoHQyp6CMi+sajMpPMkX3u7Nga4/lD80IDK8DIFXLVbrY
2P54vY5BBjh+ogHke7NUMACpRu5jrtNrgUa7P+dmtEGN9KJOluXBGo2PGHi8qj1/pitnfW/JNBgq
9edYApCjNv5YK2oXDKULQA0r3FopXiI3bUNzcdFTMMyPYoyHL5MllQtzEXcZtW7mNykuLLqeKKFa
K9Xdgv+Yr7VTGdpLvjWk026L0gl7F1y4I5tNb0+WX/ZLMI0oRSdKtyEbBNlqjXpY5e6wgTR9V5lt
vBVO8RzLAdG2UrvM3HoMFBUVGAEE1ovcm8jK/c6pv5neQAGjyAdlSC86nEpkLL7gj/xp7hHoGpr2
qobhHtYi/lak3G90ITS/a6IPRa5s7KRuNqVsxFWtURpFZD09wBfZkII3Y+UGTqOpO0ETLjCi3A3r
tFIpS00l8KTOLw+xGe3iNDXWvU/sL9XsAC2a55/09ZJQwP+WfbEESfu9LgzLxy4daSA7Caq6znk5
52dE9Xtmm/1mUbzu2nBn4u1c3ZgkxKNPsHf9fInHR3dKEnvTzUq7K9uVrKza4xiMVQM1oJhapeS4
ex1ZqtcBJ+nIHb/EVoyYujDF/F3vG1q5UzcT9pooddGQaJM9Q4DlLrGj+AHeRPkkRluPfMdKGnat
iBGj0Q3hZv4w6uqr0wlt8VO7B/bGVCttgjyxlbUNWnSlz1XK1pdIVYTkJ3Z5oQmpu76lWEv/xWuc
JdmpWBx5FzCtuw/pMEfmVovM6jZT2zrCNMsz9ii+i0udGxikR2SvXdFWny7ULPf2yoRVcoAIeMrJ
gdnu+KYnjO+xZud5YEGFTTYpbgE/2cbc4YooVbrys/ejnV1t8NuoN0c/QwiD5ikwALEFT+c8e/1k
oldVztZwUQPL/SDp8LCNihp9StViWEWHHP3enRPMPwxFSz+o3SyzsHUM95s2lhoXAR0onUNtySQA
Vp3RukysNNrUrd7AEPDUDs6AG5H56tYCWzNCmkaGg1ernyl7H+oCn+fAo3WT+OrY5IhGliIdfKjN
/PNgDp7mQw4SP+tIo+PcSzOGeSyVmmli1aiNj21WcqEZQ/UcG8a8Ga1I/9x5Vqdv016RT6PnALGa
5pJdcnR49v7oQcUPaje2r5Pc6FRIp0PLfxZly0nn6nKo7fris+3MyeckLjioml46nzR34hoDTOom
vgAhnkOCiNpnWcuUvZqLZcW29k1Qoz1zK+bGMzcxwubcDcy4Wdzp8mcnbVwcU0qt3mt6PuNdppvN
a0ST+7kYy+EOuMz4DDC1ucj7esYqtCobY+PknvXUtVGXBHnZYDaE9kZHsr04U1CPNMp8PfXsDl3a
Xvs+iMR7MiOPeJRbcUrczZQY7ZS5tR8lDnok8hxMVLuMfLw3nab6kQ1FQViKmygP+qmZr3uEitTA
XNqBcqU3rWaTJcY4bFUDBjBl8mw+q0VkfTLsopZ+BfSvCpLBqiMfPeqWFlWvjESuac5r3sVy/GH3
JV6SS7ny+Tt70O7N3Onu4sgqkkvJKvf5SHbgF2OkDDvT6jLuy9HOg07IHrKF4S7fo8Kq7mYFDg12
H3H+Oar05mXI1eVjxri/Wl+z2uIwxM0nALAdla8tEI9vOs8DqKmMuR7GvVxSchkc1YNuWWIDnU/L
fLbRi5t5cD15USQuKly5UWEyx7YkoyDRJT9LGFV3vQFYyTc7R8qQHGH54i5VI7lnHKBdshvmcif1
On+cZKRBDyqL8ofS92ZKJG6b+yGfKFDhOFe17xJq402el+qPJmKUHKASPjqB1GPb3Ixoy+E6PGOb
6y/LOHfBYs3zdYK50BjW+PN+zQe31bDcUuoKf5woWvzBnWSGa7AyVX6R5e6qSDdTVVlRyxxFjMgJ
owrnGjjx6dwXYkxjJzD03Lo3iiV1fYUU/zGfGQ37mnSxflswJtcwNcDKei9stWw2CvO0i6Ef5ng7
48sImruztYvCmmPUkUXaTdsFGEy3ywbdm2+wK+1AL9p6+lmpvMLxndQUdw55q+Yr1thWG4t5Sh02
+D9lwOCLMqYD0VIaKW22vLqG7AEeV5gTk0AOyr0r1Mn1VfRLBLdH62RbdMPGR1tp7SpYNfgUMuyy
udMWhLn9ZKSRul+VUIudGhv5XdtNGCcsk1SjDZZwQ8LB0mkcDxn2sD4sVuJ5xB1OvTZsl8Kb0D+r
bfcpSuhSBow/aG/EeQRwXGpR9u39xuSRvBGdSbQU8BGGP0xncu39HrYI7cq00TorRJiXk3oPtSK9
QHEXjtvCDbFTjH52/M7wwKt27jrbpYCuPtSTEm81rMc/6TJrbmS8iN9zDvrrc0ETR6uEtt8KCTj8
XIlnySzLYKzpxvx1SNKeBB2lhaqPkw0JmXr7/j68aQqDywUxQwtc/6XAuXYi/0GIz+KmtfvJTkKc
aLNQj2YkF+g+7KEK/UR72di9v9y6qweNWZZDPZ4WJLAnoBZHszBTp6sPYC0J0aaN5LemQvjzM9Db
amNioT4/O6OiZd+aAU0cyDD2mU7nibYqnRnSY9ospgNC9fBhS7WoaDMyVpgJ4r7LPeLPna3uwCuM
Z2Ylb/YVTCC4ZyQ4EeFEZPhogjHYabb061JTOy/bpjCy0Ejx1tA6e9zjpv57UKtfjfb1oRhlY4WL
z+PR9+hAGVOtmua+7rRc6YzSr3jvicSKMp35Dt/sIsi4FdUL6ElfPaeOljKM0WmFyFkqdu3AUclq
gPlOgbFo1n9jYvl/nUMezC7fnWv+fzix5Lz8x3+NAd/MK/9n/v1bmRDR/hp+rhNOfv/vcaX2J4BO
YEpolDBP/iXU+/e40vsTVAiWTsDSVjDTKpry97jS1P+0gfwygcGVGYDMejz+Hlca3p9Q7lYCM4oO
q2WZ9TvjyqOzwZySv37VW1zl+BgT6IdvWNM3SVNi5BREqRjusrJDsMUZUmVT/S/qzmzJbeRa108E
B+bhliA41SxVlYYbhNQqYZ4TSABPvz+Uuo+LFF088tXeDofbHW0LBJDIXOtf/5CTdHVhoPVLlPhm
O9Fh+7KBM6JdBrRwUk+2E8DyFPgvi30B++8z2bfJd9VpaOrzrq9uXMXsxUa6JY6HVaHL75i1Aavk
kT7cTulkU/iTsUcB2Vvp3Rhi4xpElD7e2uvr9AHivK1R0dtkC4aGV1x1Jr4nflHWCHd6sH+fvTrD
lh3S1ecsjBZQZQpBJQebU86PQgh5K0dPi2crbouavjQ1HjLEbveeLAZ+C1A1PMyEiaYpcqI1FNNN
PrdhHe0jFKblyrJ6D8sVM5WU70lNnaVCFfd8kYX6Vw97qMafJid+xhsH/gLJXeD+Y1lwZFsWNgXI
aQnsXcPUUoCzs3q4jdq8+tSNYXFVyTr9EJVOm+5SYyJkIteQla+EbPqQvt7EB42aurkHftejQBOT
NrykTtbQBmqz+BpVnnUXh/FsbPC+sz67Xa8go2hzHRuQXJc2w+qyeVbBEZOd0hXDsJqzaHpwMlEW
2DqT0O27tdJ80Rm8fUq8Ma/WquXmtACl2oGxqTONoKFKSY+adNpKjzX3kz4No7GacJ/5XhRkyW4q
cxLJqm+6LvI7PE+Jj4487UEqUWHsFuYww6FZ6x9SadgKLTWOeT7hWy7FuWMO6lYujul+KVv3ilVb
qyu3nbxHRvoxQQKFa80riCLlsLIVx/4ajygtVgWdwzeFXDDYMXNqRIGdMcXalO3U3E9SDN/TVvbm
CtRYUMQn/Wj5hdkBr2ItoT8xV29nP5tHl7AHcLitiCSKMLwQpidRS6YkVmmm9QqRw3A3gG3Oq26A
2u2HMdxEi5nIprQrnB8NbFZeklqtysDU6fQyQMr82m1j6S220vYPOpAUTJRckUdO3C5Zq3HbEipa
D52609S2C2ItH/rPJno9vGYn3BFWBnQOPcgzR34lvXdsViGpFATcVC3ATNQ4C4e0x2GRXlJ6xb6Y
Okx+bTOfYp9lonx3U9uhbFEUdFusutCiPk9i3mwcpoLMnKkzViMUsgpcVGk+Gq3F5mC0Y1xuNAMj
kUAHfxsBpcpIrrpGjt9duRjK4SIqslWN6iwLBqQZoGdKAn4DcJ/RmmqM71fIHeRPOLj4bEs352vm
ZzxaBsjwzk7izgnwNTYNgkOmOvalOoF7OUUutI3uyf4RyNfwVmxdlMiYYGU3jlXVxorK3r0txlKJ
g3i2mh8EhoMdaaHW2yu38aopaJ1EfKNmdRL+0IiArtiV+VfahyU1pq8BH8MkcaLApO15kYZViJuU
RrUjiY3IiC3VY2IdMKWLHuNc1ozGx7IFBk4a8VceU9r7/VCoxs3S/ONrNg4ucsY2psc0unluV6ad
219n6nH8ztJWvxM0z89O0qmPdT6UHyKsQjtfbfPh3vJyxtlz4+rNGlqiU/wqd/6m9vxNozjhEp38
7X8mDP2fPqjpE947qu/hA/XRt/ztWf36f/l1Wiv2v/AdhLaDJHfJRUGd9A+7SDG0f0HjZsIPp5Jq
WKVE/PdxDSWJSo40DF1l+Ae76Z/jWv3XwsLU2dMXaq2NQ9g/ZcTRW4Jm9fff/2fyC1eAAQfXkHE+
wjQ0syeyNHCOfDbV1PGjLnNuYaAlD0MXNht3iJJDUSYVxCKEW6umzJIbtbfjj2+e1Znrv2pI/32A
LxUrHmcqXyc0fH7GKSdFQrosY0oZn1+qPLFzsDf3uslVy3E/MCldkWIKkGaKLrm1CsUBSmSWQjbm
AB5UMQq9Gi27fi4m+wtnJNBBMxryUY/SYd4qNVYlm7Z0gnK0L6n2T4hZy0+nbYRJw3OD36KdemA1
zBehbgHz2vY0FrsJ0Zu96ZIawG9igvkZMmyfb7xRgVojwllP9tBOtOxqGvUuvMAXeU1nOH6OCz0X
pvXi2EuddNJuNNPU4XJiSOIhcKkNvKEHjjCnPiM+QovT74zdrQ2eB8SEh4RW4BnYDUO4wzlJqNux
LpL4UNF1TxtdIT3NzxU1zYNcRgxxSZNLuiudw7i50CMdN4M8QVtH+GLjOkm3u3Qtx8Wiknldjpho
9EcKloLDttfsnV3lNvF/RBZVTEYjXHu0KPE44mKVquH95XfiM7P8ApozPkuchLEhoak5/gXMvzNb
g5UJuIVz1Coe5jLyi9Ej89XIB+a6TeWl8UENzUG5L8zJMxnV9NUYiVVf2eGHTM9lFwiIMfDutBzE
WkmbRDz/+c9kuSHfxI0ZVsdS2L9t0l0voQgN597nS8pGcGi3/6i2Vbape1WNfFVvBKHNel/pu3RW
9Pi2nsc43Y5RDTioU0yNAT5lGhTusnEFsn9D6hfMBI1jnuLyKBfZHWJjKhmq8VPnQpa5jjeIXvle
ZUXtHYYlNZnVsVjGfZO057VVT9DxBw9TVWcqcEGw3ZzxqoI9xa7sa0DPSKbuYa7C/nsXy2bDiDKT
V42Vf0+bVKlW9pi1HypLNK6PomJQ1iXNrbluFRmqwdR6kcmAJy2GO7gBobVt6c7DJ7Rj8olaJKd6
7hcQ0e7pAS4s5BOhMzfPyJBGBOI2qDvs7ZMX5My5Xk69A5ciSuvUx4446leFqgJvSbWI4ASEDTHG
UpppICdd/RS7g3HdIryEVlUBhaJ5TnXnws+CaMfCeLstOOysBio9MB7I7exYxwun8YRk+DVlME+q
3NlrlWz2hECN6dpjflN+T/UCDN4Jk7K/yguxLxNioALqZeZ3wr3HOZ5IMm0Y5d6p8xHugbLp0rZ9
7tVePk6G9xk1mbHPw0TCzCp6jUasqJ2ga9vx2hMlIHKJUs/Ry7tEg+mIgY8oD61biK2htikMaFd9
rIbyB+EhWGY5+VMezfbthISCecY0pYGCaoUxiyz8sJEBNB+s7EzxscbJYtPm08+hsaEu1OXXUW0n
8CtoSVdSabsQuw1T3eltnK9BRIorpND8EkVVN2Uj0BOwXOIfWQvfbTU0/F6WquMGnbokjipJY91g
XdFt8BOMQFT6/jCN44cZdcQ2Qja4m+ux/ohfzUcm0doKsaW6y8d0vjHHHHGdG5YZevKm3taj7X5T
cOXw8UiNb8Ii0dZ6G9pf2csPndGaRJnY3m6q1GhnlXp5GBvG2EPkZEzeBfoTn2HCUKxpWa1PjQ0V
LHOUj+jqPKwiRLnPNVJLNaEWmyJxWjKDCCJxhJQf6kp/8sImu9Nr+HdaAnQ9KfRULX5hSlJeT1CH
P7cECn1FIY5+o1BT+CtqKmb1YElbUpXaWf8y0gT+KEThW2MXgA9n2y4f83u8PcagccPiYx2Lr4nu
jRvCJ1+MUW+6wGtGwqfGrGPmOKn2kifWpt+JWK+Zu8JJshiehOnPTnTOjwaw7t4ze/tTO4buC6kU
pfAZL9JziVi5NfFQ29bdDXWHbhb93kbOsMOkGHWaWl6pVsdUjyERYDHvIViUukywHcNbp2MMgQ67
vAcphNxHcxvujaooqq1EZXU7IIdfkdjQMu/z4IMNstobnWuvaQ/KrT7Y8bMxMVstZ+MqjUIZkEdt
HqIsVlxSP3Nz2w9xuceqIN/NtFTs+hYcxroZ/hqyqO15aWX7DaOy9rsuDZ0FKs154yZ6+dESzEUE
MwAbClaFFGPGfu+bV8IOoCnCp0VAL3RxJP0EtRsFkVIkjJlUjXMHYbtKFradynsSiGnJYPi6q6bP
6XnszOxTvqSs7DbZaDvtPu7GZNun2N1ApvwcKZbx0WWWFSjD1HxnY8120tSbr1h85PfNwDzXVUFD
tSnF9chOyNEpoDxmbLCPTQq9e5wcm5mGi3eLOutpu1L0TH+ykkGu4jZiL7dHPlkPMs++aPrsesqa
+SZi5AX3U818PU5ucgtllheb3q60bPXKGBwQFEQpWxrz77U690+azorFU1gfDzKx282AbbtfFGZ+
yEN5D0Pvi+jNYTOqbrtndBkTXEyVHMy6Jr9Uc5Y8eAPCCU9m2oMLDfIDA3xlrw+yXE82c6K2cLwd
bmrt48jMAUmxk5k7qqp7/i55TtUy3WXOYA2rclAcMBgjeswdZ/w+ML37LCYmESRUIbUs0M/fTuTv
7bRM8B9jDP++Daf2h1ZlXcLUJS2/iGwadpMCtYOHNO1C5HbZSuQhI2ajbPMnQIAHI0+LO9Jrp+/e
HAlkKOJ7YVovXtNgmFkbSnyF7DH/CACQ3fZ6OvwciQOj9jXS6loxI2+Lb1S869zZ3umzweszMkk+
KhyZ0g85556Kbv7RJgltPjGmH7CcldgMGO4B19DRp6XlIYw8x78IP8EXvShiPwNq89ZOqRXBmDIF
i6ywW04Pc9pGWgwUhM8HM1QlGVfzkMgmIFGrfNYz17jLrHheWeRMXhvkAAEyxNlBD+tvmgiHB6h+
6YHJ3riFG+ZsbEvJbluQs6CWYGV92XbPYVmH17ls9f3kphNUzUHcN3mX3YEijCvJ/zoKBiNZZYtO
px3GKSAqLd9GHXReKjD5KQFuvM1a4pe2Nrat1ibMO7Ixpixp7lxolauklZjGFVYUvaj4mg2wp9j3
cYq4tTsaCWkLL1Coofirtxnn/AW5wHBTuGUZJKj97vt0KPwYYrbf2WkKF216hsNYrq1KhKuqG+3P
CI+8DVNgBmtZA620D0Py6zs1NQirILmKxmp4iFo9u4HqFX/QpN7uU6KTKgT0OUM1+CTJHoqv+tzQ
mF2HlWITTsipB9gGtYVL69scLm/QWomzI61V+QtFxEviVfo+THT3QO08jSt74D+ckB0NczzZovlO
Uvh4VNRtU1dBBt6xGVtXf6xHTZlhxJg/lM7wrt246OGyin64S3p9s5CwUqXun7qi1LbWoNqPNerh
jRjrfj9nlf7V8YpN52K958di1l6sGpGYM+nlfWhG7ZYidPwy9vV8C4ugv02sCLZxlHR7u15SXJs6
Q+ABLnxlJPN0J8DQdoNoFvKopq/YAYwrvEgjuOH1p2H2vANWuJC8kT1X13Voqj1ej/Ax3CS7SnK6
rpl1soXDXB7M0hh2xTgomR/mmHgkuv5S26aEpiPzjbnsLe5Q4AfajO4jyQY2TjQ4XQII6tqmcM3q
I192fjXDVUdK12aR71KBr8zQmMCeZjOYKkt5Ftak3ibk8X0ZjcLZMcjXkgDBq+dP4chQd8joxBoY
K49qWLXPTaQanxU5sss7Ripf8P1w7u1yhhDVFUjvzVFU4Jju/E0fzI+Fm0CC4hAaHeF9DLOx/doP
efRxAOH/Kecqe8H8MH5IkjDb2EKxd24HR2gFmxbPkhoWls9UdtzbtoCIV8c/hD0jucws0nFCFbl4
gjdH1cbZjVjemW5i7Q5BgrMqS+pkB5LnrLKUT8SY1OZjlVQdnYVJdTGSkLJNx1nzYQIh2jSGJHrQ
dTyw+LCy5AeZhvqVjnUCnTuS1L9qNYGsYgzCDIQMp2c51MoDLM1YrhVI17BMvMn6DG8SoBRD3Y+D
YUFRrJIJ9LBwf8Q6Ktg1Mgl2ABNsHoBbne5B5zpabVR1hwmi5Z0CwRFKchkzQubDyteex1e/6UdC
noohqz5gbUlEnadOP/rKwuJuLKZWX3A254seycRZqRrj5hXln/tkQkglW8zw0hCPfy5poPcUG08p
xvHAED91n5GCgFnmvceJyRyQrx1zdBNDtbotTIlY3PPAbNGgRKt2hA78MCT1NBmsUFxmdk2EkmIV
wt+1d7CNpntWRxZdY/8SyU3a2La3BqEcrI0O4bfwIxwUdn0nvCct7osfuiHq3UCz9zNqsB2htgBU
HPs5ui9mLcMLo+/hy0Hs79l3POD82LEZRPRleRM7fVX6seb9wD2aBLnUGCh5Iqf5wskbX9cMbHdq
knqRn44JBNBeNcNprXaCcwO2ib0NlaTmFDOw+Ug9rVGIAO9NPxPUN2tOnupL0UTOGGhOGT7ZLVOB
Dbz+ufZLPcfCdJg1h7Wv2A2+BN6Q/xDScJ/yBiHQKFv+4H6hlPFnVsq3kGMr9ykxqww3Zyd6zEYz
/IbvGu7Ok6EUW6iqY+Xn6C6eZJLJcssA1PlSZi2I56gYQmw1b/LadUJZ3vpqEju4u0PEhLxLRWh/
teFpohNwhBr7atVlt0ofQ1mbFKuE6IXCwd3YMCY+jBTb1CQ4pwIyK/gjrmUDx2FVJ3p8nVeDcjtU
Fp5hy3Gd+5NMpDxkYek+aY0xWqgWPEu7gpFSKz55GF76tURMc82nXCoHVVV6saU86OdtikMRJkRc
hihBsPr8SsazSH1EJyRj9m2oPrtdBnsQxgzErzxSWK96iYKI2r2xKh+/CKxaCYJAjUBSoJNcGWrh
PEMVxZJYGXmjgVv3ltw4DS7Mq1IWcYt/sPCoytEJP5i1ltxO5I8EtodtMUHfKqKCOiN3wYJleqPg
6fMlbkdlXIe9awQkvtofqnk8RHZs3+MtoR9qPVW+MapBwC3MmQeW5mmHSVzN9KWC378doGR9hB7D
0VDYOJ5prel9qhdqnVvZTRFU49Re9X1kfBvZvG+ZGQ4/PbBIk89IqVAnmIItL27NbpUWBT1n3+qy
3ma26IU/xTO0KyJ1JpJuUqCyzWgOdekrnVIqUDCtogvex2VeMzeO2muCOGgq8OPAUgUk94RP0EBq
6YZQ61ZOUzNRmGO6nySClpul5Id7RcosLodciSQEh9tvQ4rfpi8k6kmOaN0TvpOLSNxVZL2bARYD
UbEyNHgP0Ol02KJzIvovvT7mzNMyWVypU4TSTMSDhP7F8jeZTCGH8Ae1yQ+SSGMFqw/Tm+jUelyP
1JiB6KoR8E2XeiGz/AQ3hIvy5gXbOHoIRKvgxYzXHM6Li8/LCcZQJk6l0kNjkpVGf5mqV5CCEnbV
yyShuvNTpK8atfaAAI+CnwM9W2X2rAlfMD29gdmc3ml5YrJqE3O8YNv+G0iLfQhuxotxL/I4i4Ht
8Y9TG1eKuqHq64omfWImS+PXqrOHnqhoiuFaRniR5ybxJoGYU7KmnZzAJl8xG3qz91fLgmYePadl
+o6af9H1g3qfCnmjWtdhWC5eScTmrJuhvSrggQaRbYjNnKWXknKOJ/ELmrmIkLllDCqhapz6i5kl
1o1JoharcDK/CWWsn4XdzX4lbA/iwf/jJpwB8c9eiQywJWAeexHnZOZfRJWSVtFUgJt4sZ9Mnnpo
ilj6mJ6a+9dL/dGY6bEq+PepKP1oxvQfKSP/C4kgDD3ePO7fqCAf5cuPlyOt++v/4d/SdUyxyIiA
0qFbGD3+M1zS1H9BIoOhgwEbQTqvSXl/D5ds9OmIlSFMmJBI+GJ5n38PlyzrX4w34fS4FjosF8n5
nwyXjuF9xKT8AIxYbY0/zEEMdgI+9rkRlx4TXHRSNGui7p0H6vVubcazvitaLfypp5UN5gZv+QIz
5HhJ/rr04lnvEkq+JG+efPY64JvXZTUAQcuRWehmfZMMTMHdWisvmJifvxQMCxTO4BavHudvCHRQ
3GJNn0sLy3KzWaNLhXHfEFmkwBy9cFfHO+2vu3od8jA2ZDB46jmlReT8Gh13pSWxeZBIq9ZmY04X
9sxzrw0LHdiAGA9ArzkZJfVFFKUhfR5iTqBJARC2GSa1PvR92exDHbXuCiU5BUCfjtqFOzzGq/++
Q0JCllnHAted4Oh9o9t5mjaW3yiCzMke09J9oebVZigMBZ5E4vihdPsLO/O5V8ghYcED5boUZMeH
hLeM3lubqyYih7ijTqPfIEnZofLufm1g7D7/PwPX1xvUie+yl5ApPs/XKcqb1eIKLZm0wjbB+6e4
WLW9YWxsO3Ye7BZFs6kn+K+7eRh4wNU3Yd0ZwZvN48xefWYJsXCW/UDndi395OWWSZxqbs7LHcY2
vdIrT9g+L1NcOn2OD7tf97mMIZczb5k+nFxnUDG4RZpiQQrM530tyNRTXLu7rsu4XSMb+2NLJIbH
OtQ2PkJG7ERGHL9CVxmzEH0RzQg0MbSXIMgToN8TMudLBc+Z1bIk7JomMy779/zkHA6mUbuF5UMu
+Stva2cbubl4iK3skgvGUj7+u2L49RCZJmBBiCWOxQs7vqlwSL2Owo2HSN5EAGigJb5dRNoNZL7u
sRjpVn1p1fGzmoXoegf1b1bHf1ytZz5HslqYOC4JipR2J2+RTD8tZZxo+XGtK4/EByfoKeJp34hi
fOqHjs489PLd+0v0zP7DCoUgRLITuYreyR5AD1CPkc7zrRior5qoiv2C3IJNNErlkJF+t+1bz2L0
mbQ/37/yuTeLBwFbAMbe2C+clPPFkIy4dSM61kt9Rhff07/lOKbB9VHW71/q7E3C5CfbAYcH7GeO
X63WLW4cyJB8yrFqrTVzuh/tUfted4N9U/RTcj/kCoACdAKQrfevfeY22X3wgoNGyrD2tat5swcl
uHJFam0hZIzTfNfpSYoXsrdkdlbxhXf5u/fR4t65eC0tdGjC60/uE1DRyehMyY9r3XjtNXm/Usq5
33CUzkz48mtmh/pWdo390SgqFc9G54eixtWFbfekD3j9lOBGcKIBw5B8fpplgxIA68KY3xHTlS9o
6hPjB0Ki4yhazXWDQpX+EPg1/ZrKAo19r768/9DPbIiUaPwQ3JgplF9d1t48dNGXc6TGponkXzTr
UbGyKyPr441tjuUmM/CeeP96514ytBS4DUuBCLnneIHVJYMt05IssGpsNsDdBgxLJASRqlyyBTqz
TZmazfcK3WUp+Jaf8ubW5kFpVQvtjp+HOQmlzgA+YWqT/GjLvt2jILJ3jTPULw6Ow3ftUFh/vp7p
p5DJGAv9RXVOtkmCudSuVPIlo7Av/N4EDIUWO6HYnJrt+0/1zK267lIXowiDgn0qIKgZGpSgQKbv
cATdTaaRrIlpASWXcbfJI5MINEuNgszEx6LO4ktZdGdO77eXPzWQZzyqRNWkGBzZy5KN1GzTdFN1
YW86XqqvlTp+8RCaFmRD/S1cT7UnWceTUQdlriUrQy/sT4h8jXVFMEkQZnZ2gTpy9nqAJ5ww8Ce0
U2fKOi8FTCmvDmzGQGuv7eS6rUtep0y+efFFssbxO3y9PQQMJDe4DrZd5qm9qKpHAOAOkWBq3anY
SpFzO8/6t6w2w003qNqV6eEOBzM4InQvNi/siMdH6t9X53TDbQfCDC3K8ceiYBnQMa0QQWgBgcQG
qHCm292hhxpMZr3UgGo64/79ZXvuokuTyMqFlg9X5fiiWg+6j+VuG0gtLfZ5CcinwisPPHXOfjpu
mj04cy8vvNbjI+71TtGGEF3ISUo09GKe9nZbCAH/cOWt20BpYFJnSWXheDDZvtrMTgIDuxpXXoS4
i2Bs48JDPrOiMDvG3w9W5UJvXH7amx2pD/GlY/zTBoWIoKTgR3PNmMOD2e5ogd7M6oXj5dytYqi1
1IPcsHvKz0Jhl6a6LrEcVvvaH5PIOTiWRJM62jYgcd6kvjCU9kOdgda9/2rP3irEH/o16lHkF8e3
msdK4YSYcQeTI9MrRJHWKhZifEa+7QTpNF56tCdUp1+vlZQVNjiiitj0l8/rzbNVB90uy8hsg7o2
vE1ZMIAHcp5hwVhz/VQ5NvSsGkcjBM8opV/i0vXuU/jre4PpWaANENUvvO2TIuPXTwIVAWVYmIRg
Hsc/CZp2jsdA1wZOIZ/4vsisjcAZotQCZPT0bDW2un0NA8cIXBUaUCqlsYHK0F/YOI/P3F+/Y5Fg
wcqFtUP1evw7MN7AhSM3u2Dsoa1jBzAfMgDGtWb/Y+X4Hyvz45Pg16WgzILs2CCqzKGPL6XAzIpx
LBJBETnejSn1ajuEtfj854uLkBukXsBESxtyfBXM61Hw25UIvFYr1nri5ZtcnbQnmMDY4kGY+LPS
9O/bAkyHlokjKyjA8QVFGCMzUBsRjG1ebvpZHQ9YNsu9NNJ4++f3RsQM/2JoDv/0ZB03RlROTK86
FMFNE9SqU+4gH00rM0IAFOHfu3n/eucWBwxrTcV+3UaKdbInde1UyMqwMYtpB7npHUvsatur/VDH
qOv9S53bjqj60KO8BhTqJzsvaDboSRyLQFS2vu6suXysOje7y02YPBn1up9qOaQvMcJPfP/Sr6De
v3vWX28QBRoOmEvsi3sqDpxrwkgmO4EtVtjuvvMYlo+JjqeTMwjIxUr/iEdS+NeEKGOHvsVTdyJK
sg38FGaDZKmHdyImqaQYI8e9snMIfSsyIMO9qYkWj1Znci8cU2fKAZowi7SSJXAIUPR4yYWQsRsd
R5RAlowjPHe8HgHToT6W8R0RJf2dmijGt4R8po1Rjt6lvWtZ0cfPa3HcIzoCrS/16+myyK10AsgM
2bviTFnlcR/awdCkVrROlApZVzwjUMccpPO+1a2C5XPfi27lQuTeenjQP6XWbDy//w5/fyIcnvTd
S0VPufC63b7Z4c0aIptwsjoI3VBsnLh38aZ1xGHGJuVro07GE7Rn96Fou+mBWMZLIt3fV+9yduO1
Qb4mAPZrK/fm8oNZG9KrOgAPC4Wb1WSezxMytjois0NTVe5uznGG0iaUMu/f+EmXuCxeYq3ZveEo
LMqLU0I6kV6hY/YKl8acCoO6bt5yYKnGtqmj+qejzPa+s2V0NXphHQdMz/U7LVHl0/s/4/edwtNY
iyZ2rxgiA8Eer8jYCbWZjB6kSErtrAlYxjJm1NI7eC/T/r+5FFsopgA8w9PVx1dcwV3iUtlsiu+t
0lpB2LUdhktObF/40M69VwSmlN0MBKBLn3xoEvKJAeOgDtBNd/i5hLLMfQPJ0moK3fmvuUCS3TQj
/AHMbSDLvX+n5xY1xyU7sMcUjprw+KGORDlOmRfXixOBfhXasesnarQoOxlXZnqo7OhilV3mwroz
S+1C+sZyHJ985YDL1MC81OUwPakM0tBqHFifdZD2bnkb1QOz6xkLtis4eNVOy7M/LwuXeRzDHJ40
lzttVEmJEIZrKkWQ2m20SxoFiWc3WpovnHG+SiINz4r3H/CyKk9ukcpHRT/MTori6eT1hpj8yyT0
imAAXFr3HNg3U1o44HRdeJXWAMCDl2X/xRers5SAmLkuPd3yLb3dLDCzdHUYPoEjRLg1ciu7GY0u
2oyW1z4oVu8cGpgm2hrvqG6dViK7hVgsf7x/62c+WE46zCSAahkjnGI7naszbI1ERcjVoH1HrlRs
DXwGNrrVthf2hjMLifMZ4QyzNaDD06CKWdWWZdo2mGj00Uune+WhDHVsYYXarrHUmpsLr/XcnrjU
mPQ1C8bzmx9Fl+vMdl28SMCA8d5TGhEWwL7ZY2gp4YTFvDl8bdhL6yABA9p2lh2iRoxCJw/++Ckb
C8qEdwTAJfYYx6+afzIoOZStgL0bt4Ec79SDhGe3NkIYLev3L3ZmNXOrePBbr6q901SA2TWGpuoH
LHgmYd30RWHcz7a0djC7Htj8YaIqiXqhFli+kJMvCDoJQ5PFjNqBYXd8g2igNJlM3GCUNdq9HKxw
zc5d/PX+nZ3ZhoF1uMbSloNxL//8zRdD3KuSWJNVB7DXiP4TRnYIM7iGs0M55huSf7ZKR1jl29mN
0/9i+VL+skMwfVqkMscXLw27jYmeod42wu4a+8vBH+IhHP3SHLUtGdDzn0Upvx7pVBHLJBOsnRV8
erticKrWCOvAdYp+VYuyIQXekV/yOvyhdpAXV9Gg6H++VPk0PWa/4M2Wap4cNvmgzmoxAf/VDhzM
IvPcWyHn8kMNTeXz+6/zzIZAobSIlxd1Kc/2+IkadafVSuZQPxJx4tcNhgRlWChXBKWjqLOr8kLF
cOYcNYkqJibapFpyT2dSvCsndd28C3SMFjHD4sOgGZ0cH0NUey3sSl63WouzOPsxFrYYFFzAss7/
AJfhMJAh6+jkhq3BQdpg8QP6OSy/QgPsr3V8irF36vEuRF22skZMHvrSqT6n7aVg33OP213SXshb
IzrqtO9O+zxVZd91ARUGLqGh28SrDhdXfxhQLbDhF9v33+/veMsy11wsZAB4+C+naSBOAcJmWbm3
dvHx3SUZ8rJoHLU1KUmP2Koa+yHuR3/CdBllbJE+Txizwd+E3tso7nD3/q/5bYvixzDTXexHSPXD
6+N4takZBhGeKbx10khx046ptZ5cDPX+/Cq0iWyDBgEL9MzHVwm9rJwyaWNj5+TzJhUpXPGhvTSb
svhTjrZbVM+co6/GJwziT8+TinvU50jX1yN24pCP22KP266EqWhEu/dv6PdL4ZgDgqJiOrQ8uZNt
r44ctjYbI0hUZ+UXyZfxhBsCppsNIps/vhTVHt4rS6WNO8zJ1uONhQBym/Q1Xs+Ye9dK0ouVQeKJ
8CEMoqh7/3K/fQ8A9ox9lpkpgUTMqY9fldW6LpRX01i3k/1dKcKB0PKp3rSDwwCkkMqFB/nbx8+V
mJ4t3ToQCjvQ8eW0bIoM7Pd0pi5xvE5Ku8HCF+9QVVrDDTTe7gDxB08vaPAzJOmWEOj37/d3rHG5
18U7CtW+RZW7fCFvjk+kP7WVmL2+HthgOz/SQhKRHfj+nxCG9MiVzNb4ZMKVZxJWNANZO006URSP
WgHDMUMGdKFAWw6w42XMD6Kl0lSYd0w2T164rJs503KyldxOMb+6cHBXrYiaez3KP0xKB/m+7sRL
PGqXIj7PvHpKUbIVEO/zl1M2UtEhmhENc6gctj70UwNrcDUSV6ltKJt07uwLe8+5Rw8qATTB3AQr
o1NnNK+fjX7sURIDowGYtBpsGb+YW77ePO8htnYYYNXBGEp9WE/MeDokCEizfTUN25+DqoPuvb8a
znzX/CKYIAaTK2zTT77rSet1/GULda2jVd3jf177Nd4iAV+5uHCp3+vwhU7DMc9rXkLOT9+zrhNu
G6nutDaYzgUEVg+BrLLhahrMclOgZl0NylAGi3nhOhlgjodT113YXM68cqpTvKK8hZ312xsYFLXE
y9+Y1r2jNfsq1BDXhui564bGWsI5vrC7nPncQRIZ2RsEiCy1+PHHlnQ5KqDMUteGGQvsYePmRlMa
5dC5pfKidYbRBKbiNQ8QRUaJlHJQzAuP/cwdQ1pYyh0QaeC5Eyg1DeEko59X12BiyNlUgRQS++kn
FALzC1bWVXLhEZ/5nBejEDAK8BgS+5ZH8mZ/kYWeTV4YautMwVjtkCEbPhiFAnlbsa2m/R/OzmtX
bmNb109EgDncNtndMyhPeUnWDSHJNnNmMT39/ko4Zy+Rzd3ENGAbBgR7dLHSqDH+4NMIchscBgr8
R4QZotN5f0nvfHKeHtwgOJCh0QcCdBU/Ti1QAgg/Boq7pBc1X/rlNLdwo2pboEAVWk77ktd6eG30
YfHR/vkXdyUJhskHd1EkvPkAZp62IBNbfKlH7M1S5H1OlRZNYNqhDN0f605uhV0uxSAwY6STxjaX
nFCTzbzaNfHlKNsoyGqExEfWPkQ4aPFRCrWrQ0I1cCH+PqAGnJvkWJoFQR2y9Wj18YHz5e3kc6Wh
iAEK0SJb2JY+Z8p82kALL0AOv34bJfb0QEbbnsSw5E9l2dW+iNvhSm366FPcJnZUpqR8AaBEDpdt
zTEzyKmRvbCCqTOTBwfdlCfkyMwDrOztbiIFkrBjubos1dLXiwtSV2fUiWmhimTqL27U6Ne0iU1s
ImH9ZZkkLdyf4dsDmnBSaVLibix925hVYsiJuhHZcI8yhMfCCQMtA4ouM11f/kUoanuYhUGFINNb
j23Mhau4eWkHXMaa7wqXfdMhQ+xO6D/dD7X7Gck+OJAQMSWvXIdaojZRNOw6gioz3kwijXAHzI3z
4IaDjz1NchBub1WS2wEFplkmqwbrcKqujIuNoTu3XFN/BhCcX9i6td/rXfqpXuAzFpoRXpGxSA8O
w92BOtS62JrIYG/xhwvdVJicI9800Vp/qKUrxBirb3FSyx/olxx1Y3bj0Y9BD0ZaZG2b6ZpbIQJI
HQzCbDo+OPZYfPYii3ddHpaPyLW3f92fyNvDlsKa3OygenTaQJvDNi2iJNcy4o02HxCnUCSuZ6t9
My6FCUUOZTZF4IeIQ1X22GvW0Ttrb7g0Pilzcd5TI9lsR2i8yJLmfF69nj1MlizjCqQpoijvmU/L
FB31x+UWWKeq2M6qNnpY6CWBvtms23oeMzMaMJXJwrR9m9PDflE62yB37MPA6HrnEtnRUX68G5Sn
HDwHjZb8tt5lLB5VYehlAYhL88mLjMqP0aY81+4cQtAfmutYo1r++olF2kuCMnj56e72nTKlhoeT
DtZRMBhbXyDAcenApJgnLR7sfzI1KgZf1ZIMcExSqhDsnfjz/Z+wN7kAACmVcotyl28SiT6exwW9
ZQvLqt56qiZjOONGHwa1svSBEP3Ry2gvHnUoXmVcIxTDN6eEN7l5XlBaDBTdmH+q+MZcQHtWf2og
641Tl1XZj/sD3DnbKXuBE5A1AnzL5A/6LVPKcKXFWsUwgrHTDC7GOblYpLznyBE/70faGRqlAjTz
2Sdo3m5bG2mf4T5fLU4Ajf1N2pXfK1yXzkmSFj503aPu/U40MNcgrslKAG1tNamqLFemJVGdQBUQ
UoVBScIRhhY0cMCDDvbfQdJxG48TCIoMOH1ZN9jy0jBliAtbSSLUz7X84nBB+2OqKH6RoouFCsNw
kAT8woOujwGEYWmC0XCnhOiom5waaUIXHiSPhRYl0J+Tmbg/3aUrPiLwob5TF8P8VkD8/BDHafSY
1KLJrviUxBe1SMY3tCJUGg1lB/U3RBIUwNsRvl+eQtufx+sGbxadRJyZWK8rhFXpiZdxGNh6bj+w
M2tfn/Px8bVrSiJqKAdJtIvM99dRumpAMCWdwyBJx+padxW6D4XzGYmS7rFX+oMVfHsI0pLjgvHA
DGlghjZ7xaD3R+bYhUE2dYOvAy3Hv70ysHsosVxCtOMMV+sIR3q7QSkJkTcwy1xw7J71EE0j7dLY
XlA2UBGL1hbkRdIsMi+kGa9u15DakTWTooCEk4W2dahq8BbNRVTgnOZ4SPeRg02H3aAhnkMrz0a1
eV4qyPr3p3BnfBZvQ44fyBESELwOisbQRNfNxgBktsC2qDC3o9ERL0Xf9wf9471Q9BYd/RdjD+fH
dagGybIY1d+Ygrpm4MlhI9ZkwxVgK5hTdr0/rr0Nim87twbEXvkvmx3Ay88ex7FEp62cqr9re2jf
j+MiUDejR3VVC6PmojaRfZ1cvf2J8lOFqxi+t8GIVuOp77lq0EsSf6BnEL9twNec7//AjWokTR0y
CIohgGjZpSqlzvXnqPLcCCOENM7TMOeImmhG8pTotfI+TSwV64cRn/IEofcPy6jX78J2TN52Zplc
m6bT3zZGNb/3UDkAXwEmdVJbhFrSshXvdSUu/8QGzcD6EDG1a9coRx6sv07vzekim1+QISil0wDb
7MTaBNWD82N8RkH6parV/FGDRi5pUlhTOkCA4qLDz0HUKKAgl3xVuFQhJwj3XV4ixQxmpD74mjfn
P2cdXEJ6gXTS+ecmCZUYsRKtAdNPRyd+jMqsG5CzoIKIPKPxycKV43J/+vYCsl24AGhcycLOevbC
vqwQE1BMnxI8AkxxZzzVsNwDJy+rxxr3gYP1fLN54LoRBnwuxTOb83Ydz2kWzFQwlfBxUx8vDXQV
4AngEZbRnYL7Q7t5KsmGn4wCHcEAAbf5liS9Sjqg4ewPY2NBOqdK9I+mwSykMCro2Wfqg1egyo/v
YHcQemeUUMt5RfDgBQ+6zb8UHmNdUTcm6hfCPUPTwrCQvrVvmkJ8uj/Km2cLEdh/0j1D9se3XVwD
C0VKURAu7ASFG4yrHCoUIf5AhbMgvzx2QV7M1adYV4YA7/MjYPltIZj4KBuyhWAM0CfaLKCYiOCG
UuJD6Qm6UMUxzeuG9KF27BRpDvrn+F8VXYjznTZqn2HCz28zp24eogyT2vsfQwZbbWj5YwD1QKmk
sEFbe726alAQmhPBfol0D5OcWnMCfKKOpCZ29gzJAsvKNSRDbcvZUpt40EOnMn2w/MNFeNjrKYAW
T249eEFWGUdPw91R8VaDVUnHhffwelQzBBFnAsbsG3QUHscyKt+IZsgPvt1NWiK/HY8GCXLjRNym
ntpYABMZOxOdOyP8y6hIuozELn+g2JWil9Lr5ocZxNEBwXnvW0oSj0ZlAY76VrUDTTw6PLODVR9m
HF87Hcn8k2XX6mXBzDc990Z7VBvaj8hmobZHMXsLs8OSa0BEGN5OMyzjqTAr3CKjJj8VBo6ffRr2
B9/1dvZwYadiIm1WoH1sW5uF7mSLXhJPF7pytRD/faTdaF3ur/zb2SMKPUaQKshHO1siDdL9UUx5
GjLUEiE02brp2Wi9+d1Yixzg5qx46J6q3f/zBPk/oe+3H5Oky+B1xE6QqsGby59XEHtasBVM6IQP
IsTDwFRH95y4ofqMicB0MMzbM514+JeTfaHHbVmb64Oue+HVnQdoujeR23em8lFgjHL2MDdAgo6a
aWUhtlwh3XeQYO4cdISGVIK2s4u127Y+NEemMoKjNnxLzxCj6rGrmnpLP7cdAu4zmORTpA14HIpp
DKxCny6KrRifVAvs7v2pvr1cDJVNQaoL8YMse3Mc9AOYJ6R1kXLQhuwcNg2iSVrvPNnWfJRV700v
64qyPNkdAg6bUF0SjYoeohoRiR7/htqY/FablQfdcoaT1vXjQXawG8/i20rGsXyYrk+6Lje0Ecwo
y4mFdY6Ugg8o7Bw3NsuFIdvNB8/fvU8JcISdaYFJIgVaxxP2aPNcQMQhc1Gw09DZDmbUgM9C04+a
83vHgORtU/qGCQrWYR0q6ZTMNkpCtU4kzh6JXWCUaALeXxt7HxDsAgVEUlqqw5v9EY1zFIdNK02O
WwTo4tw+xRih+G2Y/nAGJGzvh9s7dQAgga+iQcRHlD/nt7IPeoqZjlIZxNauwwFuSrVrnpUKbM+2
e+pgdvudVtoHi+Q246GMx9jYBdKYyzbWQbV6pvnr9KaPgTboaCX1xIdpnsSD6ow8QDCSbz+4SlP8
x8yU+mnK1Onr/VHvHUIQh0kxuC9hb8uv8tuoUXOZvQwMmD8nM5ZlqoAUj9fOVVM87zPv3ZrHTOkF
CsqKH+9H3ptearUkOFyXDsNfRzamrqzske/t5nVz6Uw8/pKkSvAE7hFB74whuB/vF8t+nVABxkEu
j1YDzgCAWNYByxzBWFuN2JCdN2I8F5U2bMlIuH+NLg9fNJ4R20YgJLSLwDYibBhn/L3fqdhDf9XC
Mp1OZlHXyKxOpRYhKVY7PKqSHluZSVQ40XhYbSB3CzLvS5fY2j85RefeLxu96B5A/EvHDMxgqJLY
dvq34fTT98zGluNEDwAIh5UuojzVy1AfwBt2lpjkBoFp41wg7dqs676K6V8vEMSbCX4QNtj2yfAw
JU6iGJ5og3bW7NmNj1Bfccr78gg3dPumJiGiPG8iaSZxxdtt7BmdV1uhayD7oiZ/zgZSaygot+rP
Mce73hdpK156DVDqybQyPkeRGPrnRptthL/6xPxauWZEmzxuG+ua9SL8YGFWj/o85e0Jb0BB4g2a
C/nciNYL3KO4GI8Skp2jldYwmKdf4gY8DdYrJ52XAqslEjtHMacA/b/8ZcSw78SDfD7fX6V7oSw6
xqAS6PmBu1mHMvAJrTU2JOsG2CVTR6tG6xZujbw/qM/uHHiSG/S/oTYXYmnK0y5hVJYltOcBs8uv
i3wanXgFxtgQl830MFnVcrk/wt2wloPiIG9ntOM3H9M0I+RUEkboNni2n0yzQ4MzHQVehGot6q+e
lyjn0Gzdg7g7X5buKYUuqk9kG9tOdOx25RTze3y1NYqHrEoQEu3d5k2oqz/vj3A3EqJZPGU4vTlr
1nOYF1XXT3PGizl2SgDBk3PxzKbF5Mmxm2/3Y+1cxdyM/421yTKmEpX7SJArx/j0vQxo4XyrZV/6
fpTdEUkTEJdqKPzJzao01Qr7Ib1G2UOLGlDcjfcJT4jyKcHT819Mk8Yk6TxIJftisyqTCn34EESh
b9QmBK0WugNQnexBF0V8UCrfWYnkFTRCaOHxTNyCTofCmUY9DnnNzC2gJ7QsLoqLQnZWD9E1Sxvt
E/4r1p/3P+XehIFtkwuDphZv4PXiSFzhOdXAhOVzwVpMBmi8Oqj5+1H2JoznNQkFBU0mbTNhlE+F
PTcMrWtb/c+oLf+uS935ZDfZv1jrDIUkBfEpKlyb6TKcAYAq9ml+FQ/J28pquEX0KKqDZQmVg/na
GxTpNFQ6zmLeL5tYtVSMyL3R8GN97ANLBXbXo197reb5iMS7N0sk09LbAt43/Zr1LMWzNlrNyNmo
dSleuFUUX50+fDXSkVqe5OzCtOYrsejXUerSckcbRQzf6dsfZH3Nucj05YL3D27lNjY69xfF7qBk
bZS8XT47N4OyFW82a1dQn6BU+qYUOMQjY+2EanA/zt6+kjqR/z+OnMffckp54+iGQhxjhKelaVZ9
whZbgP7xFiQxPGT32dsHtUOZxmyyO2liA3oF2DAKDZugsFoiO8dXwTc6iKanMOySL0My95cmdpy3
ee/i1Hx/mHufk/cJ1R7Ls0jh5S/6bZgp/nCpUFn6rVVj2rDU38tI1Q9edftBWCSS3QL5f3NbzsiJ
j7rdUeEphv7Ja1Kg+no2+feHsjdjkmCmUjajbnXT5tLSssCjz/ABMiVvUJ5B+T5PWhwV4wSOsPs8
euE/90PeDoxKi05xB/wjAkpb+kGq9Xqtjaz9nPcBJsG1/UkbDPfz/Si3zxtZz0GlFHKmLLFszkEc
IvU4hmgLi8TJ8ejolmc9Tdx3JU7dPkK/zalCd8Ivq1Sc70e+/aRERiSTgjKHFcyx9epALaIegZUz
cW5ZfDAUI/kCqFk8V33TPhpmWJ4t3J4OqLC3m4BCkqw8SgwtRCz50X9bklQ3uzxm80G/wqqhUSxc
tnNHCUyr/1pyi17uj3E/HHBOGEK/6mbrcFoS2aj2yHCV3fqGl3h+yAUaTGn/c1bCI7zYXjhOS6y1
OSyBF8k//210vZXSFV3Y4tkgYFsBywvsOItP+Hhlf2SiUA7quXtLVJ4mkhdJIrJFRieaAycHhW4K
ggj509EcH1ScSg5asHsLBTwGhalfhZttCSxtEcODggjSxMOKjofveFUQg/fVZez9JGncAOpcGdyf
uZ2h0UVCUEQSHkFKbFYnMEqvh5DNzCnR+JzreYy1G6fM/Si3FzbYL56eoJwtYmwTYbNx7KLPiSKK
GaCtU+JDY9rdewS/slc/ZshzZAmF/5Zq6rYXhyK0GGwsLX09VcNAMSbcbmJ3CbwFczfNLDEYsKIj
avLOgrRp08tuFUvkpgFYNkti1iUXXWyKP7Uscp9oapVfFGVU8GoqsoP8R07K+oqTfFmQFtJ9i+b0
JnV0sCnMi2VGC8ydxw/Y905nSMeOjzJM5OdNPfpKoRRPUxQXn9xYPxJtvJ1NyBHc6So9Giis1iZb
yeMhV73ZAZpfROM31w7VJighx52Xao7EweW6G0wWLZhQdMC3dMBiXCZVLJj6uk3WXptkNt+0y2xf
eaVq1/ur9JYBgQIN7hKSQk/5FJmG9blSKg42AmIugnjMB8g/w3RW2RJnLxXzc9RP2RtrQgNpii2I
wcr0xhzc9sP933C7H4lLt0reUmjHbIEHoGgUG5tzXJWjfHrE8bE+R8kSX/5FFHnXknCS/pnyo/92
gPIaZ43mbhGMuugfErJckBXU/u5Hud0VMlGBSiOLe4xKX0cxejT1s5IimtFR7saCZXjUsbR6SuwR
LW+t6o8cM/c+HmeYQeffgju5RX9HZodQMnCCYGmM9lOvZfbboXa7g+x5b1gOmBDwK7rUt9x8vCJ1
0Ldd4hK8HPZO8YQEQL5UE1pnU3Hqtego3u29wBf8LZ78Pb9N1lzRU4aZUgbOrOBxZXlfEGadHxKr
SqFsut96L/YONt3NEKEU0/uSADrKdTcUCTXELrGIUHuddBzMhlR4/mg67YMpkedaUh3B9m82OfGg
BFCFwuZCPvnXQ3Ticul6vI8CPC6SS9zWNH4M4A38yv7gwvvV3lkdnjKWIdsILBK405tMcOJ4rBDy
LYKuHWbPN8cp+spamt47ixiQrkuKkqbbjNVGIbxzU3vGdyxLdKSUMzV90y+x/seiG+iKzimSuFle
UEeaBvrKZll8R/WD348N3Bce9d2DZrfzRyrY+IYnRjOdlKo9SPR2vxxnFg0Ybli6pesvV9bIPE9s
pyApJvvNqDribA08dtyuUw4Wxc06lB+OMAAypMroFocgJseYRp7eAY4K3yxM77+PYTFfy7SPQc03
XYrNfJ4cKd/tRZUIMaiQ/H1DAiy9mJzSmIqgUrT57C1TDf/BUnC3qaNL0SsqMH1dO98/ufa+KsUS
CMioNwL225xcmCWIsLGVPMBGTwRtqs8Btm6w/fryCMi9G4qGD1gztAR5360ncFy62YlACAQ9iLCT
FVuNnyVjGMRUvl97HjOBKOoh8A5GQBae1qEQuhzN0TXzoB8L9+rQVQsGqx/OShbHF8Mrwv/c/4q3
96kMCGwR61up9LlFXygTpTYd6EqgTRGOfppZeReAzvmTaJUKZ4yle8Y3pkOTN6v+SrxWPztqWh3c
qDsLiChAP+Ct0XjYCrh4BejBqnSzAC0GJ2gTowqWyaxPFlIY77zQa052YZYHQXdmlaOTnJCyOhff
Ft3SFT1kRdfMAjQMk3OIFNFnvIk6Wi8gJe5/5d1Q1KcQHYbfQV62ntWm5HE5j4SKWjW6dl0eYWuo
i3edhcXPvwhFUvIL8kGGJO/f324i1AcH0ygVQg34g2Iq414UBJX8qmyPyh03KS7Zj9SyA9aLuDNP
uHWoqEglTCnMEIIpvECNMutao1WO+Zbn/bQt/IYHDenUViIWEJU6ehbtfVSA2VKqi6cEhYl1+IaM
yFbDKA/aWJOGzArKrbWK5VkdioPCzs5dC8wU4IPsEHAIbE7wxUnjprBEHizGoMIga+uXPESpqgrb
8kErjPx6fxL39gOFU7I/G2gLpZf10AxBkcTOpjzIIr1+KhyrOVe1jtuY0i5+phWYKsVpc3D0yEFs
Ll0Ewf8bdHPpJnOxDC0qmsGEUxsSykU+4/lGGl+VmfOYGUZ88TJHw/jB1LM/7w94NzblLLAX4KiB
Ta4H7GrT3A/6wnNl6o3nBWeyE5khiMnOiP22FN8zr9SexGQfAff2FhGVYymHi2IreJN1YG8uS1fB
ZSxQ+yV6mHn7/pGqFBA4ro5gobuhyNZ+XZNStmkdispWXtZqmUMp0D4uheq8VIMDYVmo4UGVYi+S
4dHJ5W0iZfs3g+KjTSZsvSwAW5f4S7co53Eq83M6Oe3l9RPHWwzaO8keiMTNziipC6a2ynGDRGj5
OBdp25y8vPjUNK1yNTAOo2utKTQB2umP+5H3bi5qkfRbCO/AnJPH028nHbBTBApHi5NuUTBU9lLj
0rRq9+jOtvRKw/bv5CTul6GJMX/UZSt9oMZ2kKru7VTp/0WPVGr9bIllc5hksm6SBb2Zeo9Cj9Hq
M8vYb/Lyu+ail00r50jW7eYJxbkrkSZ0i8j7Gfl64JjO4Z9VY3TdJ9A/J7MTH9H9cQ8KantbElIK
0kWyjgHncx2lL6J5ijsv43gV0/vSZD5xFQ0v3JbfsFLHx7npnfrdbCNncfBR9y4WafsAbw6wpLNF
MY/lgIxRW+SBOeht7Zt9Mp6nLsMd28raL2lfu99dL5owgHWL2e8WVz1yZtg78CUDHxwG8h5kJZvB
i6zBRtLJAptLzuf5DDYkFimWjFRv0tI8Ivzv7Vh5g5K9A6imsr+Ol+QY4fUK8azUyn139pZAa+z0
EnttfrBj94YG/YdHP9Uhtu0mVNpOTpdUBmmPl+gnr3JtqPxh95Db5Xweu8U8WEe3Q+N8lSKedM2o
Lm5b+bbZaksYRVmAgfynqO3EU6+SaGKC3Lw6oQOCQUlGnkX0Rrb5SC5Fvjyzy4IircV1VNnsQOWH
S9EO5sEKvRUNkHAP/qIbLW/M7bnndaVJMbggY8UF+U+9y4bmZIoE4SmU65eXmabeX+OUT37niYSm
uCU+DlVpn3TUOi7FOFYHp+HtOcSPkTqpHImwL7eAwlxVHBNHe85hJck/V6U1ZhiQd+aDPVKuOoVF
3f0RibqMDpKG3bhUWFAadsEabNu8Qo+Kth/SLEAH9eekKMkZ6IHzRliUwnltz0EhLOPl/sm/t6Jg
c2BKIEUAb8D2Hr0vs2iqLDBHLYcrOGYXJx3Vt7OBn8a/CMWthlYepwDvpPW+XEZsKK2MaW5BN14s
N1nYMY2NkUl75D91uy91sBosYG5sCe7fHDldF/eWMAk1mnqFbTBc954cN2iiSMV2V+iPrx+avLVA
2AALBbq5Hlqb2EIv84bdUlrvY7etfO7y8uL28XIQaW9kPBRYHRKseXNfzWViuMrIyHI7kdpE0BaW
pohOU5J0L30+lgcgutv7UUJEyJohZPCq3E6aqc+R4lROGtha01wGR+neN26rH0Ai91YhsBcp9y+5
7NsGvaZX1PiLOg2QNh1OVD7ss5XR6hKcOef7U7U3oN9DyZ/yW6ZTJiauxj2h3CrT3md9mF4R8B7+
xVbmHUUjEjw/jPVNDj5xFWoR5jeIhmXTs1f27tuwRVrUGqbwh0NH0q/7w778ztqQNiNSfYVzi+28
HlrUlYXKdZ8EdNH+CkNKN8ViOHhgwD+b4fS8/kv+0tgGUsqjH3mZdbgQVSq3QtwEHYAG8+jYnj7A
kXqd7xnMRMBkvwphZPs0K7YLsPX0wowbooiiHlqAwmHlN22dfptiZXoHvPSoI7GzFuElUFcgE2Wn
bWthKPC5RDTkWpwws+/wzcIVGk3l9FB2ZC8UFx6FBeqZ3H6bY0oItZ5ofySBamAMH4U4swyR1nMW
Uzi6v+z3LllZx4RRRa5Ctrt5MRlxBtubQzfIx1A9YV2i/dRCxSxPYSLVVXL80FzMCYJ48tRrhGqS
jwJKfi2xufbHwhbf7/+evaFLWILKMuVptW09mXDNR+yVE0TZleS9tuThWw49NIrU6Aj/uHOtYidM
6guRGRGgLaumw/zKLpY6CfBKyU+G07SXrBZgreOkHZAo0sJzlXnLw2sHyO0DOAC4EcoDKJqtd0es
08Zz1QzSVZt4Z30SuMhPHAhWmqQHT9TbfW9ALQYeBvedTvDW4wFIv1OrWZIExTTmp6RrhjOANbxa
Klj9noa27v2h3R6hoPdkZZViH4PcvtNgCoMS6xHUX5CK+0KttzjDG1Su96PcrhApw8dbic1Bi3kL
6RDZZOfw2uNg6kcjwGy4QSurw2IH85fT/VB7A4LLysMMzapb0faxRGyu1JQoIGNXAL3BVB4p8wf3
o8jdvK4JEYGqMP4frEJW83pFoDlKW3CIp6BEkuqj2nrpxbbQnWp5G16lq/nJiZTyY9fM7usXCJc4
1UWyIdly2jxTYJ47k4dzbMANjJVL74lLZ3Tz3+WS4hZRZvPB2t9ZkGRDkt0gOyiQDtYjxXQp7Kye
eGFbzECoqtwvVBE9enozX+0cTu/BBN5ucR4PZHr0X1FuZA7XAfO6R1+oIEPu0ia81pB2ETlddD9M
WuuJZpX5ZCQiPUha9oLCUeUM42WPyJhcwL9lEkNmkJlPE+7t0VSe9Uw4Z6fD40qzhfLG1qPqY4K3
2UFisbMrAAf/N6j89L8FVfUWjAQACDqhduhXzeI+04Qa/bbPo0/31+vu+EjTEflnZ9yQkvssb8eh
Zr1ijjv/0LQR2ww3UcpLos9K0BUspbJyXs0e4x0IEZEtTy0aidfNVJqIClVTnE9BZsFSoes2BxOa
5E/koB71Pct9/TFDPFI0zATkQ34zi7VYPEyzyilInbnxSXX6s4kCpT86qXNwB+8cADztfgkB0vfi
LlrPXRgq3VCJego6ejfPC3oL5zY0IBmlaappD2jhKNdQU8u3lTGGB7F3jjjae7IbRhmGoshm3WT6
lIrGW0buu/Glw0np/dSY6ef7K2ZnceKjDPMYfSZyjW05hKxJK/FwHQMRG1JeUSRXrvc6yJK5OXiX
7CxOyH70LOXBhgzBJp3xkiybK4/T0y3pzrfZsFCRVMunwqLfl9dp9x+lGPKDoDvjQ/SAEp48RzUu
3PUEzqqyUJpJxsD2Ju8Ul7kaoLXePaTO2J3uf0o5H+vLAiY3NHEI6pRfUFpYh7KtLtS8Ebo/KzL5
pgCE800oUp+o4hVBSuH/oLK0Gw/UJkgcwEdUP9bxZhAX9diSD5mz5T4V+ZS8jfOohm88RcWPxhPF
QcDbBckA6c1KnTYezduOU+fGzThpyxBoLR4pUTP0z0k39Qc30U4UlOckwEhKAiGRsR5WHC+ZoTeK
CFiwUJuBQTzhT1QeHMo7H4+iDVRGoDisym3BaBmMTmjcqsEQG6NBRj0O13CMsi9KK5LnRWvDgyrA
zrAkTUoqRVCf4p5dD6uyxiqhqSsCrzLVa+0Myjk+Jtnf7jHSVhoRyJLLOFuk8uLqWePZiwh6q0s+
RG0fPintnHAyjxrlZOF8QNqkPZixvW+JAgVpCmJO8mm5HlqSKIJ8xRJgmgr3B7q/uR+l0/QQz8hu
p8N0JH1zu6d5gVF3lCKd0AO2UM3Oa+B81cWAD1SBUU6cNE+tyYKhensE492ZNforIJuot0HF3KJ+
ZpF6S9eXLPlyaJ6a1NCuWcyT5P7JsTMgdjFwMDYxNcTthbZYqdK6GgOawjz/oKdtf07NCnfB+Ehc
9TYSeBHw1hDqgcmY2zODZlXs9GlFLuKq7XuzU63PXlEsOuTExosPhvWLNr4+EYn2a5YQSuYI3tye
yG0NCaZ5UyCSuBrQAi8lRH9JXOeErgXPq4Uuy4OIinm4WuQ0qP/MiYWCVJmqPGFr1cpPIc7EP/tF
sTo/8/rqj3Gc55+K2yWf59gcfpK3egD1GpTQHmZKzMYpH3VjCe5P0O22ggNIgQGpDKmZsUWJDBAb
MiNK+iCJqNec4qmo/shoG0XQ5FzjhMg6JCxvPNhXt9IHpORUhyAVINDKkt9cXh4nblfEdR8MELy+
TOGioHo8WIt2roWY+2siRvtiSo/dSztCPrfn0PhHcdraPi1ZbHoHR9jtPkd2m7ejhHCgsb71657i
KO9GOgxoj3fJc8dL+TxHOf5VQ9Y/Z4kTHdw3e/HoSYMaoTXOmpWb87fE2cTqPdPSnuSrsHS/QBv3
7DVwb2OwkyeBf9bBnXC72Slz40fOq4QD5uZC7QbaKnlFXpk4SQPWoWUHltlRtrwXRR6VdGzpuXNU
r0eFASgwbcCYwVCm3rXCAvdCS6o9WLG3G13KEklRQy5s8pFNcjAsrVZF2MsGke4mZ+pu7UczbLKT
yh58NTpEhiJHhQxOI3iLIUhnwOy515D+Yy92spZi/FY4mLGSkk8PdlhF/7m/GfeGhkwF8kvoXUpl
9PUHrNFeg8lEXlybk+u3iJKnJ72s0C8z7Pzn62PJRITlR/Geks06VqfUggWDWNXcmfEzt194pviU
vR2UuTxymdo5ZFgQ5KrSu4lEYTOudppKToKIx5sq1Adl8pwTanfVqQaE9NjM1uTrPNPP9wcoB7A+
ohEzITdGjpp7AWD5eoCh1kxer8ojemoEYMUkfimyUUgzAfdlRjHssQ4H59LNg/b1fmT5f95GRrkZ
XBFAP5q+mxU6eZG3LDnTKBqKqqitIT3C+T+6P+7H2VsuZMdodUlKGmJ56xG6ueMIJLp4dixUiAv6
iKe8dmv8Yuvp4GPuHVgIDRGHu5W36SYUDYR5VOYQaTM23ylFVe5Sp8gXpG77bGfj8Of9ke3MHakk
OjEy2zPAD65HtkxZglesfJyWloZPKAhNkXh1cxqWRXuYe/yI41h4p8FYjoTWdtaqTLx4drDtGfEm
5QOdoelFm5FHREsGT9LIsSZIwAoYeq98pUVYniannq73B7wzlauom+9r5NG8LCOFBgPxH2wK8/lZ
i6LJrz1xJOiyP0BZfpaSoSyb9bdl0Eqjzhxqkxoll8m0Z6AsFTUNwR2MZ/r47Gbakb+F/J9utoRs
KiBWLIW3rS1O0gmrCSEODRXATEUgOmqjd+G4vB6PzZVKJ1JmVLwQtpKk+TSqCMgmXHNe9LXPU+dT
vjjhpTWEfkQ7/cUc3I6I+h7FbhIoDBHlZ/7tCke4IFz6CoSM3bnFeyvOxeMQhSbQ4aR6p02T8lc/
t32gd073hB509ckYs37xORyyT4tlcbL3uW1hsGH/FcVm6JNpdP/Qa6X6mlsz1nCROOo27u0qmHQ8
0Wh8Y/K1qYSG0bhUec3NqceLFJhCGjxvAVdWgIwCdJyrcyTK5UxfXzm4SG/XHCVmjkSV45jOx3bN
jXZv9ZnjIGOl1sl8atys/qiWajOeKNgnH7RldrVHAd0nOgh8u68ox6i83iiJ4gSxRTEMgwFkZKb4
28+2fVn6xnvmdZ+fliEMX31EEkry+BB1pou0Fay2ezW0p4kzK52VEg6vM9SB0o72e0upmu6UdcaR
bNHu4OQ7EXAI4JitDLmqNC2SLYJrtbfGIEk8+1Jgo3FK9FZ7uH8+3S4dBkdfFeUeIOUsns1qD4We
muggBUXvmJdeX7K/M6V032PY253rAbKf1UMEVdXsCKJ/e/MQmZOK5hzFE2on68hGZDSN7bGn53qZ
fC+bwjdVwU0XhyMiB2VWty/3h7obELMlWtdUvICsrgOSujazl8hc2XWaZwcK3ymv0sov2km/xAng
4Pvx5F22PkhctETpYNGkkC/YzaeNTA2jl5rzuMAG/SlpjfHJ01DgmXF+CtBnyl8qwBzXaqiXk7m0
318d3XRkPd3gB9Ah2TxkIz1vBD1B3n+2SV85SijanozC5Qzz2t7P4HdcoJiVb9NE9GdNb45QazuL
ePUDtvft2ChaMTp90Dc08WiPgCHpi+FNZ01HRKfbS4ikgtYVvxdAK93n9cxOWuZ4hVeKAL/rLkAO
0vRVF+HW+190b0CcdmxIKoloxW4X7Dhadj00ImhsWvbhzEEzhwIn+NR7tYEGRQiq6LQmSFek2Pp6
QAl/WGumEIGaYZkaamZ2Kkd0Cuu5UP1YOVSR2hsaVEISB0ZGzrdJy4aynWqrVkVgZVH54CocpHFf
LW9rkJr+/a+o7WxDWXNDm4M+IKZU23VhyC5oqwswf1CWyb7oYZ+yWXF+0NLylhNewNYF1+W5vM46
NP9zjPbOe1fEVkGnTaAwBFpCE2cqzNVLNof2G6dK0hgJAms+kn3e/S7SwRERPoMaufzz33IB+m5U
g/JeBHrStw9iQJ5qauPPSZR7B4fTTuGEPBGrMAQGwARSql6HmgY38hqNz6JWdXdpuwqTOoWSbt2m
9blp45cUvtQV25yJvau6vust/ROUrfZgfnamh99BEkG9jQfB9u5pZmi4AqG6oBK5h8tq8j+knVeP
3Maahn8RAeZwS7K7J2mURtLIN4RjkcWcw6/fh7rYVXOIJqQFjg0D9lF1sdIX3rBYPsJtdkBqa8BX
FM4vJzu8czYfmGyA0HXbVY1xg6tyKcZwipP+3nEH6pXDQNHNipSDue3cyBAHwJ9zXZA3btsdal4C
ypvHISxsAycCOGL3i8xliNVIF0ItBCLTqcNdvcRLaOTJEfJyZzdR56Yax9hrVrfZ+b0NlTYpXbot
iVAf3Mz4K8d85+vQHB6ynQuRdA4QJKeMSvAWjl0j0VKoSYSMc1EZp75Lq5clqpMDUYDd+QA0p8iM
fxId4esta9WZGZObDiEqUsuDXMbxFGeJRtFUqQ5WbidMoVaDFAZ8F0De2xisdrwipwMzhJYd51/6
pS0essgzPml6qvtDhTVVkWiTn3fmr1elAHlTSqEupQG18zZXgKOwo0CcD2Ge1VoI5YZYty7laY47
4yBg2L0DVjU/enHAebj5rz8o4sboLVl0/prOq8+qlotLXsjyNKXx56600g+DpXdP3EV5ONhL6vee
W156cqODr713BxBWQzCHqwxWcnMXab3r1m6ZjWE5o47nZ0tLv0nVsulbXJgApuMZqfTbz8JOIgEa
Gv4wLEp6u8bmbJizbmeLpKnr1V1Cx38wMKaynUd3xmZnwoEsUCL0om4PundM1oWlEY7cKonz9fee
oRL2utXzvcmf/MyelE/GXMoPt0fZOyZE1usGIhSDSX49iiONxDIbXPCMTlinKBpKf5nT+nnSyyOG
+e5XZN/wjFA4AthwPZQnZtnj7DWEOBwjoKhFUGyTfihPaEH+20358CVTzaMSwN78eK9AUrBjXN6u
60HNXLN6uyzHEGGOiU3Zt2Wo9rb+3GfW0YO8N0EK3Sq7c+0ybPt2WbNE+hjPXDnaELv3ttUlyaca
BWnrizGtr5QoUcu19DE76gztnQnQp5QFuNJ4PTYx5rjMptkhtBBWKvr0giA+rIa2P/eJNp7AFB4p
dByNt4nfIy2ajEoyXlJ1MlTrIT5ldVOe1dlzz2IwjlTF9lbRwll+7ZSD7N2KV6x6QkM/l0OogGH7
huUeDtl9ZPYnXMGTgy7J0VibbWpM0P9THRgAEBT9NM6W91DM1MPKOT7C6O8ORbGY1jIiVbQQrzen
6IwahUgAAEaVW1+6vkuCeMjVE4jYX+fw0eEFsUHbbc2ptyWJdPCUsdTZm6XSeBfU7dyL3oAC8Dge
59tXyt7FhR4OBokr9o3GwvWseIDcwtKHIYRIZWqngu85rCyEo1t5bxOSDbDbkWcCfL25uuI0odRu
ugSlpp18NJXMpqtgyYfKMUWLivBydL73lms1boULSe4K4el6Yi4m8QjWCACzRGhn1e7Nc13gxxZN
vX5Q+dgdasU3YNi6QxShsysKfYkIdNW5OKWYhr6wMXpqApY8GGpvuUDn0iKhSErmuPmMTeTqeAAn
Q+hFQ3tfkNt9VpRDt4LdCYElt3lG6fpuwUoodC1ujIxQWMKiuEg7xwDLHvrST8oqPXjT9u5hUGb/
O9ZmnTqjNFzpAGBAbSC7QGVyHx1lcv/sMoidiho7oYRa9hu7nn4dKgvAy6l3rkHiT9lYJquu7iVX
FKWN8t9ca2Bwic6NDqKC3e/4g4a7EpuB21wPY2WZ7IuRTQ/DWcp7LRPmQyzatrmoKRjT2yd5dzB4
WCtWY8Ugb56VBohXKeaKnGBozcg3Kit+mLtGIdXTuOX93xgNQAD6lGgUYcl9PTUNASt1SOUPGEr5
bEcj7iCT8SCyQ+2uvXnx7bDVAfO0UgKuR4o06WgKHDuwQ5kI1SVq7rEE+RIPpXIAO95LDcg9SCHJ
0jHx2YQf9lI3dpHwBSusrr4pE8oCTqmnq/J1chq6TvWLScmCZcq+3f6Ye5UMbBpRoUa/ZXUe3RwC
YXtKmo9kWehoL4/2iMl3ac3lRfYDCu+9Yl2y3Jw+1NWQvKKfFD02iCMuAWrd6amMy/ZiS2H8oUZ9
bj9ldlz82xvD/N/tH7m7DmtvgDscqZDtZkZ/vJKax/vnqaP1WcYj6NpMEf94gzxyL9l7LOjRgLIA
MLn2Iq6X3CogptYOj1IReQjUcj+c7XZG4V8H+4Cr1xGpem9qK7SFSBdkApDT6/G6Qkt4Siae9nRG
Tayw5Tdz1UAvO/d3kkAYhbTQ1twTycvroTi6Ma1KpmbXEksGbKCab0hqD3aQVNiJ/MadsD4VLnJA
0Lu26Ve5GgzCwiD002R0hwhBd1foiRFgbBifbm+PvTUDBbfmXaBWwJteT2wYnFiYI1XiYW3gCx0P
66kwqaPlIsVY2xuyP24PuLdoVDapGgDXImHY3HeDWXeukcge9TJTuReZjiB0McQLh7SLDh6pvWcX
6TlUDigcrKnJ9eRI5p1yNhmrHMzhU5ranRKSDg7OwXrtjLN2XKGOQWGkJ7V5lxy9nYscsdrQGo34
3srn+pRFdf799pfbHQVMADAc8qw3nVYYPfmA8TC1yLxty/NQxvq9SPTRu/z/xtnsdSo4IBN5AkOg
WZM/u1MFdCtODvp3b+0iQAAgg/Zjj9PQ3eYbluklg4YRbFjpRjw/2Fk5aX5ZZVxLQ52lr2qXlH+O
c9n0d0aZaSQjfQzb3gRV8ie+VrpxUmervddUocRhTs+594skc7jedKf7oyk0TfFVI04+d0mR6WFU
FRQXGg1B0+ehSYv1GpyNwR+iwliCHh5tSplBmvduSypxasp0eWnmrDkSid45cCvdD5UYEhKqZpsS
z2iPQMdMrHyF6yIbkCfzZ8MuhzuzlAUy/fMRv2lv1xAOsm9+wMm3nYQ0KkyvQg8iRBxX5v44qo3v
dFV1lB7vBISU5mDWEkpTENtWHvS2zuVQqXR7mgYimg7qn2hNDcsq1y5LU6DhR1p0sFV3LpOVVUED
mgIk+d3mBVjoLC5Gx8dU0fS4G+WUfmoZz4cfYP56CE853FsbPygiEIVe3yV9RlUFF+yO7ZpaFMDy
9JtBX/ggltlbrbUFsOpyrmy+dff8FOFWij7oiiho2tWq8gqydJT+SHU8vH3E9wqNa9hC637V8+YR
vR7H8rrUbHW3Q4E66dXQdifxYchwNQ+KIrH/rtsRLkzdtGJ8NzZF9xnz9vkvaduKdjK1FJ+T279n
bx0J3yjr4HYED2FzKEAsVhLYKFeOQe1qEZp+ByL2v0LrjsDReyOhBwd4a+VWwJG7nng9qpMaLTik
u1TEvg8a3S4kZtPJjzAaPQi2947EupbkEJTGYBdfj5VOIs1aQ2lDrVUc7Z0uHAcw4yCVMjCRtk0/
eVJxMx/xv+mv299z75KhhMotQ0eFx2ITmM5t1rQaLrdhbKlYjcxdhuUO/jzvNU/YAcz0+TcWkIYo
JFuH5ih0+eupxpbimooyEEZkeuorjuIgrYyyf2Xr1cHe3Z0bAeZK4KcatxVdyPC8NtPR6sKyM7t7
bJzsILLi4TLYVX9vrRrIt7/l7o4ByIsSHMgBWh3XU2uoChPZcseY7RA9xqViYKHjaQ9GrB01Ofam
RoN5NUeniASc5nqoAa2ibkA5AApxa136YZZBXDnJ2Wmj7qvC+Adxy49ztUEowOilVrCWDIgo1x/0
03VD9DeicgoLIqfJE+RD73p+N02P1VQswh/zdvpSLOb8t6HUPKw0buNPtpEWRwdl7xP//DM2h5L6
XGsK6vDhwGdBGR/iJnrBFmoosfiNF4PrDqTLD9mELQYkjo0BWxw4NAi29UFiFhooTtme62YyT7c3
zt5djhTwev5W46/tS6+po0QjjQw4npU0SHV9fKL0qr7eHuXHjbVdQ0yAqYpQUFkRUZs1dM2mnZSp
hwVbOvZJjtp8NhK3DkH9QzW23fHJMmT5FBfg88p8Mu+NVHQXiKZN7lP+mrpzk/YOnAaKLhew3+VL
EVnWfUf+fBCP/0C/v/mt1iovj/onG33zXuuoKBbIjfVQy5ru31Q4w6VdCk2l39OZEGpbPJPz1GmH
i66nzQv4fO81No30jDev/DOpDC3Hn9Jtq7CpxuJgvfZ2IU1M0kmN5SKpvP6QRYVukEYNHGhq4yRB
PUbuHZhN648Wuu3BpbJTs2AAQEh0FJB/2Mqpl9Q0WxHNHDzHIEGecnFK8SoJlgRoDoJJ/3Tws++q
KTm6PXcmCd0JWDECBRDj3pz4plwWAjgKukMjylNXTxx0SxLUhZoxuenBDbMzT5SjoXtzw9C23XJR
TfRex8GFiyQj1/TtHnH1whwdf6yr4h2wX/2cpOp3fRrbg/Rid56rxBt1eF77LVbHaUv4oxn0JMqU
I0gTKz/VSFte1ME9kmDYu0Wpwq8YapIzBM7X3/LTLVrAXJoNreagF0ZyV8+97hdO1fuexOpY6Vwn
0KJ2/CgUrhhlTLAeMOZftnViZFqYsH4RfyOB2N7kEQiouKP1hRld9bi4Xf2k07n2i/6w3bc/X1I2
EBurLcXWh9dxZQ0qnzLssGjKe6sQ1ic4YO6DN+KeosZN6i/L7IQ5UvK+Y8zOyZXR0ZOxE1sRVf3v
b9giXl0IHKQjyMlXetu8TipNaRvPkc/oHRQP45R4H1uZp7+eAxCb0pzm3JDnbE9tG3mxkufAR4Z2
GH0UN/THiLD1YJSdKGClNtCyopiwerhcbyeBSCsAYkbRcHV4EbEsZVCbnfO8jLN6imIqNQe30c5L
Bfd3batS21r7/dcjqmrS9lGr8jHNeF783GvU0tdjz/z39lu1dyh/HmcT30AZjDFUphZJB6Q6j1Me
neoK5M2Yj/WBCtjulHRQPpiZkBxuA9JME4tQrZ7zgCpiKLFQCOBcH1Ug93Yh+quoy7AVMRnZFJhs
A/XKSrJUvUmYL/RojX3N6dTPTR3G3LV3+WwfkbF2vyJKPqvGGX/ftnlcu0Sts/9R0S2LB3VG0Lqz
sCLDRCE+uL53t+JaOAD3jHjlNr/WFmATXUffyi7RQi9wU9b8xeV+g3CXhaJo28+/sUNWiSIDPgqA
/81OHF10pMVEzGTURo6y7GAGMp+6Twb2mfe/MxTxGQkLEOQtJUubF1eZ156c1mJ/F89zGdaudE9O
aRwRt/dWDAMrlNb5i1L1+kr+9ECYDUrymrJeVnVZf+3rRfyBpYf1NBZa9HJ7Vnv7fo3kV444AiXb
B5c8vnP6cW0nqdJ9gUKdfVXQLjjYF7sTogxGVos4HHn79YQ6VYFq0vHiUcVTzrh71P6YNtXdWKjR
wd20twVhl4BiRusB/cbNjhC4lEyay0NeZb04o7Wu3GWNTF8Wo2/OyHRFBxfH3pEGJsCkVg0bPuP1
1Bqo6AK3AhIEc6rDqle997GYJt+l6nFKYiPGq3eJ/rq9anvfk/WiGgoKiYhlExfbUqmqCY+UUOSp
+wLNf8QgvK8eoxFF9dtD7UVkPw21zUrIndM6rSi1qG6cT+ckTpTnrHSUyrfH2AuczsrfTU4BPJLr
zgtvD763mLybSJkSO1Ay3+ybpZKJWSngtFfvoHdkm+8zq1FDVZ+Xd4keH/mw7x0GQF2wDNZKD/j2
67XUcUtEFXYEFm6qkIVMazorrfrrsk6YrJHerdwybspt+NdFA6H7qHRhL2LtXnMrTG3SQ1mnvX3J
flyl6ShDACW7nkscoeGE9xf7culnMDrzfJIZJeOusfSzkRq4esRIU99er90PCHCNTgmwJ0Cz14Om
eq5L0VImBLqXXqoOGwooIUfNtb1RuILZ9pQkQX1sdkWEAIhhJxmNjSmvgBHgLzN3UX66PZe9M0a4
imYJ6HNS5XVv/nQJTwscXGtg40s0Or8lsph8SD2z8J3U/p2AaqWpwRTlZdHeAGMR3896m4KGU7nW
WVplDrPGPWJ97Z0mYlFuRgMaMwHI9YxWV3cZ9yoEIaXrUFo310DAyi9Vnub3jlOKg9O7VzUmCgAx
s4IVGHPzjtHOUwFewKDENhmMZrJ4l0xJ7CdTWeLTGAHjN5bKOteLVPwutQvc6szosujzkZf83szp
NK/2HkjE0UK6nnk3DqOeOeMY0lbq/zHMTAY5UBfcz7Ch0IQ0v//63kHPbHUSweEYPsD1eJODxUbf
MV6hd+WdY8blyTar5ttgzOMBpnrvMNAZXaETKCi8dVFPotn1Rnht8dR4Z+G16ZcRE9XLr08IESqi
LIQDCSQ3E9KyLDa0CSpUFemKX2hShLPiEr0q3m9w2aDmwGVj56ziJ5s7pGzGGOQd+l7S7iJfWlHp
11o0vGTzOB90T3buSFoI9M2B7SDjuS24t2lLecxbpcRiyz4bsi38OavGMyppDXQGxw1oyx7JFO48
qKu1J+kTqv2rLcH13hiiPslcrRsRX1DkH7p0jbuyGfrAaJv0v9loFpiiyUcv6o2DnbJzodHWA2lI
d5vUf9tJr4A/0M2DHzgoiX6mc/9POzTWnSrFQXTyZktSLFrJjytbx1ypetcztAdM05MkpugWZ20w
twAFSpqun25vyTdneh2F142FA5pEM+h6lDitC6r3GaMM/fhgg6x5LrAKORMcfooH5Zc1ztfhEGSA
g85+IX27Hk5kxtgMFfW1Mnbdi6L2TagMpsScVTN+9bDROCQ0QISKC4Q3YRuGzHQwo7Krwtqb+gfT
y5ewnWX+iNrWUWC+/lFXBVaGIvanUYkwL5iHzVBqJ3InF1UNzGFcvSQqy3caOz3PheLdRSB8fdRb
6vuK4rc/etMva/mtw5MTIoIKmYwC4/VHzZH3KpMW8E+O4NGJSln9qcpXbimhWNgUNY2vZj4KUt6c
g3VQmqUrfp+nYDvnSm2wFctFHa5+R0ELI/1cKnh7Gkkkzrf36O5Q5NwA2iiEs32u52cvPLmtZVSh
szjLpZU6d4tNsF41znzw2L65y5gVwQNak5TKV1Oe66FW/yobcEcVqp5YW/ZG1H7X46KffFGZysfS
6KyP0DLiL7dnuHPWAR2teIE1iwQZez1szU9pRqFV4aSVyBXMA9GFKLvf+I7rtEh2eL6BS1+PMmLN
S+rLPimGrrgYlqKHbuJqfjcK7/QbE1oxAlxhlEi3prZidhTPjJiQrjrVJyPnkFJNs5Ebuj3O3tag
3gSGk8cO3fTtlDpK3XFmVgh8JfnJreV/U+8BTBm8o77S3kgrOQ/RPiZELf/646Ez7CmUScrQ1hb3
zgW04tfSU58GaVW/+sSwCelfsUbgHlbQ6PVQgk2ijA6VEatKRqycR/XiLhNvaWtm97e/3871T0ME
wjubAo7MlmnJFkgGRMyLUJR2X/vtnKnynU6Md5/SwkyCynGr778+JM0BEF+rBPCb/jwGcUbCBPFA
bcfkBH3U9GU7Lb6Gd/alcN2jJvnekf55vE2kMGURizlgD2r1mhmUVacEctLne7ePDPQa4vhS1emR
0tG6RNsXgVIGm1/jxXtjU1LwXFutWhehrhTFiZq4GmRUVB6bbGkQOtWrJ4EiRWBMtn5w8t5OFx7p
ah9C+ggL3tlM10msxq4abrACqbH7TCxGOHZwPgaRdZ/VdKzvHZ2jcntN3x6OlbxKiYEUGR7dVvzO
0wGu1AMCDfzdoA9RKA8TeYSvoxDxy5cYu5X/Uc5AZInhrg9HXxKZsZdptGaT9bUdptmfrCj/nDdO
dXA4fojcX68iQqBwS+jbAbKAinw9lrTsTFmYGYjMpUuwmmhd6RdKmX7PpqKEEYhRcFC3ueiCftLa
d8DNeWxTqGc6b5VIvttRiqiCawKNPbj43r4YJNWEhVwUUF/c7cGth7LOU9PmMyiG/CwpzgUqVitf
bq/r2+uBThPYCIStKRGgKXX9AfCL7LLYJbCRqg5bPFEsn+6x99Kn1as+du5B+3BvUgxInk6lANj0
us1+KhYss92YNRXO0LU789xAAa/f401uH2kb7k1rJdDC9UTE5E11k/p2sbBxasjHNcJjXZylPjhT
4RdeK57bXjmq6L/VN4TFQxKPRjfYILbuZtci66RScmPXujIW95OYymeznMs7m+11mk1LSX190pV3
sEfMF2eOYBEiptW+i3qv/57aXhtGqVd+k4VrP7adcB+7Vtr/mXlpfanq2MRNV4pPWaUltK/qQzDO
29uMX4+B7lqcReZhywBxIlJmw0waeLhd4fiKl6of60XPHgzMN589p1OfCms2XmdN8Q6Sy72lAriw
otMI/pB5vd4SM/pbkzsYhNad+V8/Ce/ZW+rilLjm1wb871FVcW84IEfQb+k4rgDm6+GMIvEitUna
cMap6J9Csaa7HhcMtCAM1+9z86i4s3Nx/hA1c7g1CWK2Jf2ksM2iG5QGoQ59eI67RvOpnpr3lTse
iQ7vPAwMtWZ5ZADkXpvDpZpxp6aY5YSt1QzL2a376lSo5AgPAnD4Q2a0btiKJDmo7O/sHeA1VDG5
Ralpbrsw2kjFgW5tG8pMRF9aE6beBaJeOz1axuxW1E/b9HvSyO6iVSAEz7cvsHW9Njc4ESY14rUB
xLuwKXIWbZS5bak3oTr2/avsTcTU3Xx6arQxRnGtN76iSVDgEaGPyae5SI/G35s9vAWgeZRZ6a2t
++2nG81rlwjidduGjZjT1wq/Dd+Jk/i+dhQRuIlcXuaqH++q0jnqOOzsrNV1nXSUT8/LvEkpIBBa
Wjf1bVi5ihPW9ig+6KqIH4EsZB9vf+TdoajG0MReK5RbCE8HM5q+SYkETIGDcb4I0++B7wV5Asb7
9lA755Naz6o3464l0W1rtOw1OPqob4S9ih3NZVGaseNFtoB4at2cn1o9Pkp0bw8JgOp6CV1p4MaE
xCfOyQ7dUduNErJBy1aCZFHmp6G1pl/l6aKU93+TBI1wPWLt2LNUlKgBrL4sobAbukLdvDxZqXF0
KexObj2bdH1/KF9dDzUqrZZEZopQazoY3xKvz56WoVKwpp4TEFKZZ3+4vYB7BwJjEYrZJKHcRJu5
VbFdqUuCiGms94kflUV57w3Jv4meNB+gQM8PTmt5z6ggHLF7dmILShUgSVd/DrpTm7gYjYO2NZKm
CaM+taEU5k2AuNavZ4mw0qjArGigtZW+uWTnOu8NmzQ7FGr1Z1lkyztD0yLomnN3uv0hdw4d7n20
SqlwIc+xLYC2bVUuYiCNsiMcJtHmq8NxxCsC2dsj1M/OJUr0w7To5UFJ3vbszVnTW1CVedgYRt8G
kybrx6aH/ocwkNI+uChpfY2HsXgozCJ9kj0Au9tzfYt9WltUjE+Bi4yYw3+9TRfXGZxixSbwh09Y
+o7/DANVvFopzUtjUKjRYts9CeIfv+hs70K0fmRkuHNSoFOSshKE8BveyIpJdZ66BOt2Mx+zsy3N
8f1Ye8CTp1OSe9nd7Rnv7NYfVUvI5hwVsJHXE0YOvZ2ilAkjXhE/ZqUdfxn6NjkYZecwMsqPopNq
kWhv3ois12KHkIM5YSH8fVBT2/eMvH7nOVX1mGJ88ImYpSLqW47unb0tRUgH35zLAOmrbVg3uXM8
NipFAKFZd3FTuWEhaSWJRI53bdIq9NQ0PZwWozw77pR9vf159xYTqjHNrLWfRgHz+vPqMs2iyqQm
IDVj4cpxXmvCijNKtv+pSqwf5Gp7R5V2D/cdYEXC2M1iguQx4yLhUljYNpNftkX7oBdp8rxQ9T84
Km+XlK47o9Bx0Ym7tuTY0vUaOdTIsXljNH+MbSsKcqw0fFB71gXp9ioUSQQDKuKH3P6m2ttprhkV
ab2JWBC4082a1pFo+1hUbehYAqO/NLaSk94rDRctPuCZr866eecso3VylMGtT6ozp5d2KKL0nJax
6atd3UhfsXMDhUAFzs9gjt2fBz9y/dbXASG4XwoUGKFTMSQ8ul551xayTEaERJtJzI/6sr5EfVr6
fTcVCGC53dNif6KlH3rCHGNfnWzrLjGaX4awkWCA40HiaOWg0wq5/hlIS9iVED3yV6Vh33fK8F20
WHnNg5mdNWRQTzJajmqlbzc9VO2VLbLqU0HEWf/9T7GoWPQyEVELywlHGnlSlmnQ/AwdTfUCeh1F
SK9rZnm5/cHfbgpiX5M2HbAeumbb/A1QmWNkPal2jwNJQPNRBNNgR+9bmVkH1YMfiIXrtXVITk2u
Sx5gOiGbte1njoSXI0UVKZ2Jk1Ed5YvfRoan+1oVjw9dgir5BX/IuvSNESxMMBT29NfSKINx8gyJ
uIu6WO47t2+aPFCcfvg+6g3OFIo7u19Rw63mM+bDovPbQm3fl0OGp9/tz/V2jVgbiw+GkMTa2dxE
KSB7yyiTbMpeZmpgjrYTgIpS/hNlnEGXHPKX2+PtLA/ZCSEERS7qLtvsDOdk/ngnbUJHmsJGD7Py
Pi5IHr401shnOxjs7eUEaI1ckB4OFy//cL0Dq1RKa24cXM4ztazfpboRWd/HdMS/HgmN3H0G9WKN
voIfbxcqmYLzpJX3Mjo79M3lORtXoeq5yapvOv3D1i9LW499Vy3jdyJPqJD3QxxRLlGWZ6PPB+wX
vMr7UlewuH3qaJgwRKPrfJBLEb8s/VLpvuogQH+OpBW/dyK3fxpdRRVhWRIP+XUW00ZOMwO5RBCE
bXkCZWThXhyB7QtGpbcs3Mux/bsbYH7NwVSNc3Je4kJi9wiBVjzkadYbfloiXh542aTCCUMPznvE
30VIzLITOZw7pXb7x4EIL35twHviXKB3Qkd70EP71hBq9MGYUq26Q6UMT4xCyxqHopjt/rFUiCD9
cn4FCIJSC2hrqlX0H65XCICpHus2dWvhJJ4v8GUPrEHkyCd73imbY+d0sCX4866PLAwklIR/ACJW
ysL1eBim2FoLvBvAcBa/tmZdnTqElz4UI8ryt4d6e7TITclR0VEiASAjvh4KHwBRQ/KsQ32s80vk
avGjM+PHSe44P0I7OUrAf/S4rudGI49dxcW3vjTb2o7RzQbYJxC8c2ThZjrrzfJNl33SX1L+D0+F
YUR/tSjxipAINhIfsrk086CkMLMEjh150ZfSncYvPNVJ6ad0f6NHs2m0f8qqbmqfx6X+1nem/JBM
JXWUOBGL+4zkM4l+PYjxPlck8nFkW/oUNKldq36nJ16Mqp1nfXVaQ7xa+Gy/1FpTRL5l51Z1ykU2
CX/ppfW1ifO+DADFVH8Xxph/VmWhfO8GEHJoSozu15j6Y+43iWjv6dxmS5gUffNRSEX9F6w5Mt6V
F8nFd+aCgH1djW96b/ZfEX6zH7I21f+dByxLQttckr+I75rqpE14vPhVhnXv+yV2c7ojsnY+xkPW
fsWiaKGOrkRtHlQt1PLHPNXcLwsEO/FctLFq+Tn7tPq89PEYf3Aiw+wQOGjlkoW6UAvrQ5SjIx54
hF0cPPQCHjLXm74aXWx1gWLUw6vS5EkLM6tJ5nPJEUCDE/kgdBmwqkzDHjBZTlUjSj9m6Wo7bWpR
/zyi06T6fYF6na8N1EjPJbWJl16RpK8FviFdYEfmLP0e2s/j0nvl+KGfFuUkBF2wg/29vcpX4XQi
WbrknF1IGpv9PXLMQAMD+prspnrQOi97ghkinaCZ+RcHg633wM97ex3M4akleIH6AjTy+jB1HXyJ
ubc0DFDVLJiy3jm7UX8E8nkDfVs7G6tvHy/TWsCzjOthaL+bNWw+NdBkESunwhXTI5Wm6GQJ7l2/
0b3pcySs/tEe6hbx3Mw1Rz9zVUUGWqHVR8hWvF3XEa8nTtiGUwpfc9UI32IzURDUk2l28J8oCOte
nD5TBvBiltegU24n1rdR4HFrtuZKBdRqZBTEaBXLHUoqEonTop46oAS6gt971TXV1wnrdwO81BgD
ohDFGIe616SO31Z9I+8ibBuobFWdqgcASrroY2XJ1DiVrZ7HfjQlkXZKcxvXjRbCxUmLo/5DM7SC
/zqL1yvHy1rfHd1SnAEqLkOAneRc+L01OP+NalIXF88YkuwkFU/7yE3hFKesm7z3jd5Of+SRMBe/
TiIrudSl6F6tpKo+uH3t/TmYCkc8jlo++ijsdgpiuzT/rKsBUGdSt/1zlMGo90VraP1LM6TLS6RX
yve0FPazg6iYCiutEWOgWQLR0jqv0ifF85ChS7MCf3Cz1stHGcfT8GSqvftaNrU540jT5PdtvLQi
SJe4Vs9q407fafx193MzSQAhaaS99KbbWb7Sl0g9pqJ8TxOplOEkFuzhatdNI7/v3dIIhO7Id1DB
2V000+YXyPDOA9YBhHfoS9NDycuod31Mk3B06CC09BdSKxQ402xeHkWWF0DGMUQJHDR3/uA88At1
wAAPvdpbAj5tju1QlSnleK6FOUNMcyf52YYfo4VDatXkZDG2jX7jNGkVRkMefxAFUcun3q2bP2Kp
ogYtcCT8QoevcP0p0sfvBVKTCnDIqfhHVdvFviuRLl6CVMnd1ykRjULE04o0AP5gvVKsnT8PWec+
xy4+sMGsdN7fCz/+89RUGDigwWF/70pN5oGqmN4XdVqi+NTacVSFc7FoDrChSEemNzEq/AxGEXXB
7ETifa8VsR5MHSwiH+diIcHkGFPi5/bstV/L3G3/GZRMnU8g4qtn8GU0HYxEs57ypdbT0Ovr3PCb
GvIvwERFVUKvLeW5yRX0ohq0IIwzvUXnn6LL5n9J4h3+6Frvje4+cy3I2Uum9f+RVBTNKXan5YsF
a2X+4hgCC1PM2JU2SIpmVJ7GubHqwIldKcMhceyP6Lckn3vYkNajlfL1fPLnlTbXtAkypIWd5BfO
kfjUGIOLn1jRLJ3kTeyGJ7SZc+/BEmY5BkMy2dNp5drF/tjJrDgVtc0vj4t5MO6LdipescNtJ792
HOUSyw4HAXRq4r+SqYiey9GtM6yPKvXVAtbq+LlhiI/9iNsyZAfdDDkQpIXKaLUfTMXK9MCOZ+Pf
ocmczjd7mDr+hFrLsx67DVs0HbLPAiqyfkFoKntMh8i1nhwtAhgpZrNS73HKMK1AyjSxpC8Kp9AD
C4vZJ8OrMV9SJp3zOqXyUxGt5bUpXaaXCAe1CFCvsCs/j9JxCLwJ3NVk6FVNHKKZGOSUcMqebRIi
cRcNSfUeVr79Z1WMTuN3C3YuwepW1ZzRsukH32jYVA+mNNIPQjEFYbnRV863NhX6JR8TkihL5EYQ
J7bo3/eRniUfdQx+66CVTZkhTUsL1yc10txQ6Ybpk2PojRuiQON2SLpW02eHxkMRdEYcAcoRblb6
Nqbmg69NMsnOSlPEEJrcKF4eW3Nssod8MeXfSkTaep9JUc4nDH/+h7PzWo5Tadv2EVFFasIuDDOj
HGxZtncoR3JooJtw9N/F2vlfz1JZtf5tyW4B3f2kO+TmUQbol8YAmf3wkPLKtihYlgy3qNWYn/E/
3Zm7blHdo00OksRG00ZeQzn1+uJUpn2XR122hc2dzrzsN5MK308A8q/O0XAVwgJ+vZrflpmpboSi
ySwOg1U5P6m4yYW6tXROm6LtGO9Cho8okjRpLPt0ApPjzz4Qb7us6TS6YjKvDaMLM47i5sxxuUHT
ubPZdj0/DcLnPrf9B+1b7tesCOfivPX97D1CB1b1UXZh3hzbWppPayW2ddeubB/8Oeeb4A6UY5NS
1Bvb2q77q9IWzTdzl5eJcShVT65ugvyEm227XK96aVVkdI31aWuGiavZXvJrjcSnYF5hd5/p2bka
cal2/lStiJtH8+ZPEyZwGEXPg8Nx6eCgyGPjVsGTHizsWxZr8sUBIPEWJLUCmBPVhVhYfGyD38Oi
xAD2QLafOJamjvB9Meqr2U7NH6W7yf56U431hKuGo5Jy7LzrCoW9/tTX9RjwkrrhOfU8skdzsL3t
aR7K7MYgRSWzSPks2YiW9pWf9fVHozDMkYA4Nt+KRXd21Mve/A6/trCjNF2nuyFlmx/mBX2va0St
xg7kvyuKo8jD8OwteoOwhFvtEI21iVlOPk86jHuAPwfVwh85gIsb3JswHyYk5ct+kSC8ZLW3x8L1
q9Q7Hjy0pukVfMD0UOfWSqwcBvQdK5Wa/XVn9URMnMaKL2SZLsbzVth1sa8BK1/Phc6L2MUPvCc7
sIxr0lQBjYpdv9UnLPi6CsJuoVz0AdcOhXlR9i4W0JPzaRgkd2GxqeInuN3Mjgzp1tmVVMVqR52j
6/YxlSN8wG7TtrwrA+RNXjZS7+K2Y6KSR0xXthDjy7bcwS+59VBtVhNGntOkKlk51jrOtFU7VAZT
AI+33tYh8vTK8EfNdpcARdtGuh3juJ5Tt1zzQ+13zSezLss0qmTXP4xG5X9TbsOvlV4m0ANahvWh
L2FHxFnGTXXsi7AMI3AE5WthlP0TE2V3SnRl+csRPdXZxrKmmsqY4JQieu/3kEU6b7bLmFJ8ONZ9
ttKEyOzcjHSwsDuGUcx3vSU3DYpnseZby1qoFHf6iRuLXqbPmHbTNreyPn02DEu1cQai5tuSlaFz
0NJM0YHvTT7Tag7DvSU70z/NxVAM172APPFaFAWZnF8q8TqWpjHFeFv6n4ON7sfBFjXaUb6tUnTa
ijq7Q+s9DSKayGq+E7mr/GjjfwUi2NG/CCfbqKOlsx0aH1lhuOtBdcFMWOnNkuId907i6MCTx1lj
Lw++Wktsv1LTe6SwCq5GW81G3LLaT9xLM2SPMxQ6Rqd26qNb2pxEWWABfaoyZRdHk855GKX9kP4A
QgDZlxTOzD/4VT86Se85/Wtp+XUTla62bkNPb3yWxnI+5TQYkDczKuOMJJERHJStXefEXS5v/V0k
IZKrZf6iYSDwp1wUqcAcpAe51KRNppPm6XkJ5sKMSynyIe7FLMoD2hXWTxgKxv41MoutaznVoUqd
QB3RdGmfnU5keIiu9tpHTljILbJhrH+FEUvcqEYXdLRV435AlGi7PO6yMphvHC6o8ibQ5dJxlkew
Jkjo+ddbAxI7Wmc5pEeO5CDjxpu2O7cd7fQQqKxeowKQHHHVdwcaGwDM5rjWqs9PCpqygochmZWX
o8BHOFOBPhe2YflHq2vtV9HSBj4h+MMhkItpPlEeFVXiW20Q3uYVnoyRmdbzXe2IqrqqLYJV1DsF
6rMpU5MP5jhYU5KrzfyG59pgHtPMHoZTWc/y1TcXRknUENmjmCmkYpkjBBeJcO4xVh1XRgaTidFS
5rXBNZm1AxmdVmlzonFleAfJxNRErN3h7LY58ebIvMbII28Xa8PgB89sirnOw1tR2mPkUnPQrcIP
YSDJg4QSY60xfkxDwfsZkRj6PGYo/LA58zWITZUHJJSt+FqN9iTjGpcgLiO2NaGc9sntsEi000Zz
BKRlM6wy6FL4co0qexrv2qWudCQbfwOj5411HwcD+zb2tlo4RzejgxClIgQxzreHuMXKmY76uVff
x7LwWq6eJvxUeiqwyCAHNy0ifHO88pR6M4A/Jjt9QBqGH2dUAWt+IXF2SdRcTweRnDPnR9+iHxbZ
+EeNx8CQffkxaJeQiQaKaH4khF40DL6e1n4T+nWifKcakw5soYgAovd93EDj4ToLQ+xHhs1oxlNd
FO715iwlj4HelHVqRNW4sdOV2BZtTlttMczExYqdVulHseUzKnPgLX7JLPNqKoLCvx06iXOK3Qat
TwhEkuox5Rr/osREBCnZl1tUbd52y81AWu10A6kJDr/2r7bK06ehaeXncWuM5tap9GqgLieWZM4d
pGt2xkoal6FfvZh6XWWs09n2mCoF4U2ZreKJL2I58UAZcIRzYftJ0erlU1au4FwqEGtW7OrUKeNF
ZP6NjeCKx+Ey+zsxrwT3oQjaAi4bk9FDOntuTbLVG4dyMNQah+Pg/fbEJsIb0U/5pxzjEb6+0stn
pZhOHarJGH52bkhby9Kuf2V1rrbjYHScx8Wx1paOn6xvl8ocAXNWef/R7TLSTJ2VfOZ5wjwp9iQe
9NHg2M0Ut0uf3tgSIbp4hmDqHIolb+pYZzL/oNERluBdByAvRVio/KbP1ZziW+PNXURfc/owdIvY
Ej3mbneNtrz4lfuFWx2Kqacc96w5888rRLDuMBbeNEdDFRovW2sPXSxoGHYnu+nV0bNVE0Si9aDR
8ht0xRqTSmDUTaeizddLybEL++LA9nS/E/rSb7lRIh41LL3CPpz7vMHsPZ1+Cjkp+85vtnpMnHDy
fi1MSXAO3fqaSprENBqrsigPc1jScatwBuoJ2w2/sjnYkv20jM3+oWTGNjbLchcmgAMwMiEp1l9r
WuTXWTl5PfIkyMDEmp7Y62C4wCtxg284aGZrcDGOyn1BJDL47VurwNfCmoL8UOpl9G/nxp2eWuXl
XxBr8+pDoc2ximjcjtv1htfeL7wApquAjCvEedSsf1hmZc7E34KeghoC9cHu5yI7TyZku3OQOjMH
0Fza381sz2VSkZhVNEJb5/PS1vqb8svOiLE4MXuaME1IE6aeh+W8c936SPSbKyOhXS1jFSj/yRgE
UxIUo12AsClidkTutLutyau4XLrBPsFiwY21lZnjR2gQFb9rLAXyCJYAutwt6POfE8ZG31U55hVl
VNXWB0BTqqKcKYlFbH/855Z5r3jyJdfyQFZWl/QVlbyf/dTla2CER0/I1zbjBF75fDSlFp/NXjMk
8MJST5FTdH4XldwzbTIspvgtPY96Qhf7yBPNBerusgDWzP7i727acf4E8SQr4owE6oOx9MZEYrAY
Z8mAJojgvA0EZ62YzlaIVkROOuNpO5Lif5KNdLBuX7T6abSZvK9lkf1oqi59Xdai+KrIlulVowL9
Ii3kmuO0zbaXFQ9zns81YLLWbrBGDrohWWzXYAN9arMisorMvhtWahzIptA2k3WxspPGc/l5WLvp
eQ0K2i1jP5YVxbQkLA40oNXByIkQMcre/cfAx2I1crNueeK+podQLsb8rTfc7rfs566HrlT4Q6w3
t2qjDem+JwS9nA+pSqsrqgH1W2yT85xzgn4tfQdwr6Z10lHym7Ruw9zxoAdJ05ujFA3dIDKpQfG1
d9fgRVIZ6iin3fDNssYuP4Bq8ctE9h7pN3rHI5MVsQ2P9HHWmtx6KnXMUKYdngQlaHHthBvcgNJu
nC9D7rWPyrb1t7DqK30r1zqYGU3OvohM6WX9bTHkQZtQfqOHvYRzdyhGGXZXFaODnwWt/psQL8j2
GlFJ/wmtsl1gjrFjHyP9FYwJ+Utzvy29fkorXX6HZT7foH2X5rE75c5LMVXhGrVtSwNZMcq988et
y3Bv8pAOBsBVjdGoWvHaNItKuUE9rpx59fTDGtZ0/y3XaIczV3F/nNwmNyLPTrnMF+IZIzKzM8y4
4c5+2izCNszmid4kyDiBppNpdTRKy6x9trxBrdd0N9wPG9kyUz9N4ZwsFs5KUUYLfqPjWC9XuqFn
GteFObJ9BoM2ftNggReVw9pacR4YYZ2sk7M08aBqdM9sQHYP9eCg+JWFYRXcu4wQf9c44r50koKX
s7hn0vlaBVdZ2swlKZsp5ydOA80h7HLU/ZiV7YAWtTc3cR2ikxtX1eC8CLdjejHhFbHPX4zWupW5
M13nNDLSaB6g657WIdtkkhatX1NSWwtDz3nrf8zrUrwAyu3kAT2+rDykucBJYByUS2LAHP13Os/L
7Sr19rOuuFPvzM6aOaFwv6cTqbC+Fltnj+dV1sbZW81MMRjyVHps5jBsTyP5y7dwWahlnX6zj33q
yObQuLJ8wkfWeHD93v0wMkstIiU9/wnGcvNFFrNRJG3liz4aDZv/clnxJY89oVtKw9lNaQUsK6Fj
oG4UscNFXh3yKd2xxuO0u0q26/SVpLZ8zVVAYPRTo884/wFzLKC/6kxvZFNwXB0OSFWVVFv+avbI
MJotAhmVJFEIRfEjdbQYo0kD0EJXbMlqJjL22ERw1rslAkpvv5CeeM9uvfhjrOpguc663gqj3hfG
Va3Xyb2ZPTlfadWo4lyvdv7SbDSSbnN0HuUxQ6K3INfXlCiu04svG4VLngga3YSHkobVefKDNIxX
Rv8vyAGJ8gj7rBMHVa8yPzLEzZ5ATNX4qlg0p/rOCk9g59UXIRf/bliMiiFbZZtXgPvLjgnTwEGo
mrC6tZhnTZGtq+LRsC1i+6D0WCbt1KbfMvB/fST1wMWIkzOcsKDe3CYySac+pKu2SCPrtpoST6fj
61a3YGCHnlsjQnJxeIG4aPwo2QA/JpANeczMIv3sVnb5ME5kEPE2S4f5OKIuJ7UN9Pjyom9Vor1s
xPVQN/V13SojO1rmaFwHXHxegkKK2x5G7aftuRrrrYk9zBOaqC88As84CuvWdSflJ6gTkHtRBUNh
tv0iP4aDnXVxPkjraqNRz3yhk+pUMhkTkcoXUlev0XNAk11OLf0zzyVQc9uSbWSg+0Kun5VhcVje
+UMXkh6Jzf7ZgMn43rkIv8aVVVvkBBOKFmFWcGkrlONjxm+jH4VdOjzMzVZYB05G46PisWL154Zq
dU+eVZsZRUS+vU6OmM24Wr3OOUwGPR+yCUuVsd8t7mtXg+m+ybFfsqMBoMndaqyhFcuwsR70tpeZ
XD4ivwFr2n1MsQbZQSW29SxIpMeIkRpj3aaurvWe9MSIjhkffImQCEJZpf1QU+20T6ndbD8bQA/B
Vee26iUoiuzRk8GxyHpzPC+GlQ902webvoC7Vi5wgzC8m8J1/szIIujPcKSaGwoi+dOoM26GYbH5
F1Vj2I/bvI0huaWewIpSDjz0hCKcqoKN3m1KEkFTx3drSs7KyZO94NaHrK+CAxdrFtK8mZU8d4C9
6B71NeIXK57w9e1QOzmXpTuX96ubLl8kYfvZ4eMUYLkm+3cX5GS9u1re7eSE3XLiGbsHtyx70thy
SemUO/zMLDDPipAiBv611WFNOeqzzSOsLlx4sY0GE8iHfXLmlN4+rX3x1Vt8Mgh7SIsfYCOQe5pQ
/iwjH4mO8I4BL02/oHVpUOFvI8zDyg4VXN+1AaEJnMnwkLdZY0adh2YYzu/elCVdK6ePbohn2I1i
sDEmaw19jnLYg53be1uPYwjO2N9Ak1T9cTWosRNzLgk29pBn2ymk6f4CPdrZ28aCymXVjJzOK10r
FU1jBZcsH6wMjFHmN25UlUFAD8ggdhAevKxN3K1FVJCkz6qPxVYBhUzMQIWmjBw5r+Konakx7ht6
zxjb9lU99b/6fBjy+yULZrwLxqIi4cHH0lm5RQu7spO6XgwAKDoD0jncq4Lx9Bp7oyPVi1RSbicS
mD4zojJ1wDaFC+BNhOns3PhgT4sboEZvV0CkoqzxuAcTX1pt+exkntRpZCIvWiMhukrno4v5bnsv
W2MxacQQdNzzaHrQqrDVtMmyW9MwXs28mZurcpmlv/+7puhucvQq1AfP0huplhFsQfcLg1Gb1Iax
H2tMfQiTIVKdIWbK/G02rbNYKnu+ky5NdCYGvW5/I2Stty5mnEwhdhx6L0t/p+Hm4x/tlmN9M7bY
475WOK9MPwOL2HlvBl3qxQvC88snxi2D+bHRHrlQnIZeY33pjF6Y3rGumRGeU0trhsqjswXbT2Pp
dkAP6Vz+rQU6W51YZmCamO123CshEXOCz45rmBxuy89s+mUVksII5AeDOyL11AFQoAPDRAWVh4q3
A3liVL44a7Ep40Mj7I5MQ829YFiS6mEF4jyZkiMlwF0E3z3peP535QWVP50K5qRZHrmLV/YjHajC
bT73AVHmZ0jpmiZLsDjFzVIU9fQgVok4dgzvDcnv3F9S/2YZoGycCkfr5takQndPAQ4bc1LTOt+e
vJ6/v4vMgFEBEv44+P3MimypP3q5aSxf03UhbDArWcPzwP7m0TyrCk+0xZW+siZNyMxNm1EK7bV5
uF4NhaizN/qVPo/NjJfI1NbFTKhUY3kPICqXx272VXc9bOZWJlo0TvUVZY9UUueOwZDQ9XTN8wDU
ZIvKdt2sg2Osjc8sg2ZLvAq3DT5XnJhnNAHL5XZcBdXMZhJfk2mZkEVA73n9orIl/zUsmzVceVwC
1WFxq/SLkQ2dGWWGnl9Q2czs42KG1XPRNY6KYM/XmCwR/twEFbOq+5qNVepTaznhcs56fikmbqzp
VcZx+amELMXBBOu8ngBmWi8QkOgxCXr2YaRC+nARpBrjkUlqVh+qoNy+rtLvnuFDWx/XIDN9Cqax
SEaZFy1DBHLEKJfQbSNGKPldS+39GKDeAZDZHRsRpV6af53GbLRiLYZJR03fr58be1tnElltmgdL
2fLHiij551lVy7VBsl8Di+m8KzUieE+R5iWGw7nA5LK6cspSghmYtlvGQLpOuky7Nx2nZ442WzG+
6dcUg163mKvb2sckc6ZsoIx0+r6JdG73eAQwGGcyTxPoe7NZy8e+633ap36t24OsgbcftpzJ73PJ
jfjRNIaRnjQapphDCD9fmWs4gBBqywP0kfN2PxZSAJquOj18BncUPKdVY1XHrE19/7nD+ftVYmgJ
YMddxM+w09VKM0aM6yFdRdPGYl6qZMjCZdd2qHyUmhENq+N5wQX3dpysGbmOWjZX2pzz8wyYubsT
UJkKSmpB+A6Hll4GcnLMaxCbpPcz22Z+C2ld1HGv0jKj9zzi30vgbxl8ytR3Iyn84avMiE3Jsjbg
OUpKd6JxFeJ8q7Z0PdPWytzDGIxNfgOaymhwNiyaOinSTb1swATGhDJy/d54Vv4DIfsgiOZcLDcN
wk/6uEpZfB2mGbhykOfl49S7BaNLO+jALa7bxJRlsocb6iXKV2T4w7ud3pDFVuPlUwzShzkMw1Wm
vZNucT7oG3xXIwxHR4KVrl0jkuk2fchzKuMILy7E830yneHgLuvyOJWO7nklizCjnBtoi7LBr7nx
rBDAVaZHrvMwRFr9ZNHSfGWwD/JBV4hSx2xLGtflVvQ32UKKlWioO5rLbTclFFshv1TScT+a4ZLW
Edc++8Ye18m+NfphKCKTSdDnLBu9mhpvBNLdjUMZHLmMgvyImWp+VGZvqNhneGUdayscn8SYbTv2
T9h3XTZ4j0jrIPPadFzikbFVwZrkxbo+FkBzPziFlM3NEHpdnqSuLrNYAjqYklSkWcCshyTjGAxM
xfcWAm19LVTW08u0hDxadlM2R9W7If0fCkCasNOiY7Va6mtL7HXj2kIH5xWKRbsdpAn2jb5b7meJ
mYcFKum+M94wSVm7z1a5BUWyuUbwze/GwImlbBedcLhRTyibtsHffRlD90qa3XSnF1yuYpSQ6LIH
TdNe251BCzu3qOSOJAj2Jyn08Is7lOFWVZh7s4jOtkn5uVhBPJSYQb+U5bCdS6AUNT1Yg9Es8KDq
ZcgH8dFaECa+sYh3T1tjeeQDfwdp/gtXBlocWaUA1SOTnO5S9Kitp1WRVNGH7cvh2Cy5uNLlu6tc
UmER+UXuCAVwlOlCNI8ukPAUKdJrtjaI+54etF/z9UVngX2qwHQsq5PFBWrk7zzav/B5+6L/wEFh
ZNJR3H/+P/B7lVlEohRZaheX4Rt0krsPHRYDp4YR/n9fCtdkwLqoRxFVLglbKPBY9Vr1ftxb4Aqc
oJhOmVepU27J9h2tkktU7a6XvLu0/2MKgRLdBUIvn/uWY6eDOC37NqpS3BIqvylOa1l6Ua+290gM
b2yQHTCMJzXyZiADLz5dtfZbCoQkBD+w2lf1ppergIv0nRf41lOBaIbTaiN/+q8NApm98aulDGMg
fBjOziDAndSqDrUWjH3LQbwDp3xjb1j4uNsk8rAlmNT/uTdsEOLjCMM/Dj35vXDN6pDNYMwL1b0n
D/LW+0MaEbUqLnZ24wVKFIqc7KVRhDEdkOEDgAD/ribtfef9/Yuwt2+LEJ4eO8JDX+GSp9uLQVAd
8pmMiSZ+V/X2HagN6zAEhvOgZaDjss7TZ+kt1icmiyqxwch8+M93CRwfMN8uMRNGzf4q/ufAUdr5
0DR4qeMAdD4uQqAqoLQc5796lViQu/YtGdC5w/3ZuVjILnOY3BiewtL1tRthMQCebDZ7+3Wb+/dk
O/+9VRxEIJlpAb3lngwvDpyRWyOjE0p4I6+W78xPGG6uaCJ8hmhXvOcxfUnY2J9s5+p6zi47zxP+
+QrLcrRSxhw0vHwruOv99ptkSn0kq/lB96uJ4Ve4hyrT8ztUnn9f0Ky7K3Rw/nZI88W63hIMBgk9
50Foceyx64qlcv1jE/b9wci8NTatxjr+fb+8+bA4FrNnABtDwPnzYQGTLK6smCtNNDPgsgN1B+O3
HhcMB6PJrWRiWxIkKeL+//n487i7kcjOr/VhAP25cutKDIKaJYxTZ2s+1UbTPq9OTSt1Xubm4e9P
+e8LAAovisd7/CMeXQrHFM5Y9lqGrNVmwcmcV3myNuYIf1/lrV0qqGihFnH+rUv1AcrylDaqzwW6
iAHGcMfcSrXNzQo+/p0I9NZeETbML8ik/j4L+vPlbVU4Sh8FpjgErXW/TGt674L9+WKhx2AmW+um
c0QSUIrk74/41otE/w4XNBwVodHur+B/rhejNOl/Kirbbbabr7WdieZQh5MzH/6+ziVVdj+DECt9
CJ0C7THnIjaMhoX3weqFUAmgCiIBy4krJ+vARAL6JAAGzGeU+DkAgryfneC/WlXuy3ONC5/JJbqo
l9bvStuMZxkuxyki2bGLWHtU2j6Gc3OJtqE5vafA99bOQbNx12J16Ntf6mvmiHCUKzTWOFCmPuIB
85RiGnTAHy14J0i9t9LFi0VBdCtWyYvNvE4kdWNh+FBW6aGRvXv192/45lK7R6uNbAVyYxcHnHZW
mg2pG8auUbjfEarACd0p+k99kb/nUf7v1GW31v5/S10EIxIMTzFoCmOdh4hV2/iJZvTPEjy+BYBM
vCX//miXt6YtSFx2RQfzH4VncbEexQ1ibqpSyWzM1gn20QI0aw2P1e4d4DiLPvoZLRxnrcd3brLL
l/rPyggDwSnco+4ld7G0FZxG21ZJMFbB76brwquK6S/C+Fb3zhl8aykUE03uZtQGhXtxx3gI79fr
ZCpIszr4DaTejaFFfJz0YLxXJlx+v/2poIvt+sC7G8PleatrNdhFBorVcJY7Ji7Wp6GZh4jhhPdc
B/V7rLjL25PldnIuSjFgFhG8vHgya1IYnwShThajACPpBSfxD2kCDgVD067j72B6986Xu7zS9kW5
TsjL3L3QCy+S0EJoOfkdyMyAIefumFOdNVIkLwNc4SMZh0ho8nTXuZLBt3xd5g//ecuS0vAVKY8c
nvni4OuMIdqwNlPSrMN0mqpj1z07TaYemzwQCaPWDshI995Dv7GHYOaHSJuF6B7CmvozXmhFMs8i
U1INJXMazza2mAzV+50NBViCvz/iW591Z+O7wS6Ay2b6czGpAIaQm00QpZwiDhtvvu+GfHxMrTU/
ThKwmdF35juf1Xpj70KZQqYV+UHMPS6VyuvCz8ys6ieQ6IN9b9O2ZeoSeNP3eurCs9Tz/NHPt+q6
nEb7iQqvfqUp7CQSxq7E/4ZRWRo2BZ0p6BpJ2qVOZGEu/l4G/eZfCUJtFxAEY3q55ReKdFylS0DJ
JgQ9OQVbxC4R56E2xvPgifrH37/FW7vdh+oCIR3sgnmZ3UH2bBvHm1XigIo2wCAadZo4IJoAyyzt
DV6qxQH2UnpTFfV4TtG80Me//wX/qD78L2ttP3DkRh5O94giA6H4czsMNDnt3cEoqXqvuaHt1hx9
/M/PflZUh35ct7gbJ3E3mlufiLoDxs0XTqRSFaMUAE5//3Pe2pxYzQTk2YhFuJdSPAD4s7SzGTFv
c97cNOu0PmkTcoWRi+9Vn/nMmBb5zt58a00kH8h9EYklWl2Eqbk2zc2YsymBGVTG7mrrfRQ1+U/l
GugqYnhHN6FJXf+dyPHmupgF7EqVwBIuHdEspuBbTpsN83LHY34wtbtwrMKHlGlKDm3WMPNjWUn3
nU/+5rqIG+63HETuyy/eTflSKNFOiWnXztkvK88DVjyVNyms74PuVouhCGSyd+6d/TVebjSOFiEM
QWwEHPez8D9J8Qy8V9kOTA8EM/VLUSzjwVaeePn7BnrjRGHsA22cA4xe5KWOAFjSWkzhNibe0JVJ
iOrQFbQAQBRj9hvaso5He7FjUgMHPX/lXP199TdeLWxNEwNP1wK1d5l3kCesQ2XlbKW69G5KD9R8
gCfTiQx1TKbWRj9Aju8J5rxxabEo3RSygp3FfrF/iWQozYbELKWYIaOcQnReaapXflrEvpj1fz+j
SB3Ze5DGddm8jJHBuAsue8GUuPVq3IzeODzlIHu7owk3sojNesqOa+ivj//93VL5k9LxYm2smP/c
PxOMCQGafkoMtU2ntbOa8yR6M4FlGzza4NUhCA7r0//Hoi7tDRtplD13/nPRvhkLsxZEZq/Ku5vF
pe89BML4kfX9cjJb+x5j3bV656S8kQ6QBrCFbd6jjQL/n4uuael7tZtOSZc2I01uR32Y8NisiQ8D
FNS/P+EbSTrGFrCp2bUsdln06wkEodIzCdcKt9iBPnYt5s35YDDHjCbY27GDRvdxqrbh899X/pf5
KKGHQSgOsrtw1m55++dzmu1GiF9D8ER0CphPrPJeMoT8DQFjPea9gz2q0w/iR9CnPdx1MMqAOQzb
vK4x/n5hGgMg0Z7b/ACqCb7A3/+6t04VcZmDRZOSIuLiIwg9mwY3N3ExAKwW4JUOeSjz7piMm1Ga
6f+q7PfPy6B3TQeWnAyvjD9fxpoHli8lJUuu6FmLCfUCm+bkqbAn+78HgF0fGNyo2NWLL81wmBU5
Yw4fLEnBmJ9IeT+1nPITFwy1SziIh9BuquS/v04McdG9Q0If/52LgwSlrfMAcatENB29AqtVD3PR
rkmYAixx8Xp7/vt6b93EaOwFoUMyF+AC9efrDFoT38211Yl2U/O85MqCQz9OL7AfLbSnm/Te67rq
vb7BW5sGIVN8XJC83FUT/1xVF3k4Z3AKklYJJ/ZCCbKsLowDwEBjlyRw3vmSb9wUDghh1+F7YgZy
uV4fcAMzdp4TsWbVXS+K4XWw3fVEP6368vcX+saj0SlHCo7no+Xr7T//n/AtNnqd21bOjCGBX/qB
9KERexAQDQX4G6n47Z207I0FXVjWBHFmfbu2358Ltp0LAwWyRFLJLD223vyrcQv7jFVaj/pR17+z
Qd94lchpouvLhBdNicuyiEG6Yu5rzsnIpZWA7KtO4Bpc0OXee+Lh/6i6XaRCex6EAxoyX3STLy4+
Lwc65hXLkkxlvp6Fg2qBLAz1VKrSOnjzNFJ+mu1joUbzeuzh14gx3B7MWWVfC5Swv8PqdlE4cIaz
3g1ZfEekH7J0UPcBRd81+6E8t5BYzllWTe/Jk71VMMBToEil6Sj+bXK1WQ4WmuDfEjGMHRChFCKW
sBdxg0Vd+9qB5CCLXZfsc0g8/j/mzmw5cmPLsr9yTc8FFeahrXQfMMTICM5D8gVGMpmYBwcc49f3
CumquzIlk271U8tkaUqRjGBEAO5+ztl77X0jMrgjSIWUT2k0GaYQgAB9+NfX5p/sYUwDGJNpnHUc
BljfXyqq0gBG7bhUNFsqiI0q90JfGqGyoOhqNbPYrYrXY65sjL8p4P7smenN08hmFgGp6MdlxhrI
g0+TOcpV5yuBEyYH9lWecZRbkSb18tnux8yfem/4m5Pmn1yujECYK1Gycbnq+vcvOcH9VctWmyOg
6CnyMrvwyQg0IkuMfxfD/SdLKZTty/PQC4dv8sNrNGSZGGyHM8yG+CLON6dqi1JnZoY7I25c1m7n
CH38mxf4J7f/ZaUhgoKDgar/2ENfNGvoigZje7tAOFFRxKLVBtexW6e5ZgUA7dEGf30Z/eE95Wrm
gGldZhO0836sUBj9N9rsDgt3X9afey2tt3pjTluklP/TuaDOU3HBQqjgFOP+IY+uzcvRzh04GBfR
5QHvXeYXo4vOiI723xxk/uxVQZoy+ARdoDU/7va11i65aytLhBWYDn3VmUNgIVpJkSlNZfTXb+Fl
G/9uZQMiSGMSSjoNVoS3P9yJLjYZlLBgEzLk0mcU2Iz617UBwPLXz/MnL4q1h4JH5/3jH+/7y19L
gB4kwliicoSDYOL5wv9Czm/iNeLtr5/qD5f/hYtoczRmxab0+JVt+d82PrvwQBBcGubYVsVODn0b
9bgrQzkoy4bW9/KsauW0+esn/bPXR3vOuOBkqQR+DMNKYeRhVtUQHSFfg5uhZ3f1Qs/OkYhj/1+e
yiCC4PLiOCt9/1ba+N40VIsXfZMkpdbqUS3Bn0MS7zm/zeP+82P+X8lnc/PbhdD/87/4+0fTLiC+
UvnDX/95yj66pm++yf+6/Nj/+bbvf+if1+1nfS+7z095emt//M7vfpDH/9fzh2/y7bu/YIHAF3Q7
fHbL3WePc+fXJ+E3vXznv/vFf3z++ijA1j9/+emjGWp5ebQka+qf/vWl/ddffoIf/9/e9cvj/+uL
57eKn7ufMrl+duVb/fUPP/X51stfftLUny9JXUx5GeOxAJmsh9Pn5SvWzwR5sBghaOFK1FGd/PSP
uulk+stPpvOzC/lKpTC9NK3pWP70j74Zfv2S9TO1HDAqjjMsaBfdyO+v/rvP6f9+bv+AIHTTZLXs
f/mJY/MPNzZVGvGwlyY1fXke7odyyMj6BAEovhHdXNOXwvQKcAQ5jkfNzDkAqELtA48akWtHJug7
YU5rk+LcVKKM9+kq1KhNPdU3NXqbXi/be9w4ry1nrr2MB+26mhvvWOBIuPI4tJ8S6i3wbGigT3VG
Em622uZp9LrIAkW9bxPPxt4w9uNhzlYXlU9Cv0eBZYBLRptID1CG7RDbdJM7KTf47NYvs8PRah4x
pO7xhhAIOxrWUcvn+9prstPMT28Np0OHXY8TSvY+6V4kfAzMybLf4MO+LenV+t5cw8MEB+AGSpUm
W3yEeVRiHw4Lk9RBv8Pv4XdpZm2FbgAxr7Jyvs2BPPiXjTVgddKRC6CgBkPRHsCeTNsyqY0NNujx
YyphGnSG+Ql0CFF/A8mgwUwd6IWXH+yyWvxJKWl/GN14op01HrSS4GCwj5qzn0bdqXBgA9yG50vo
zFz26YtaL8o7wwQZaq1X+Ph1WPq1bDnMPV5a39Fm5cvaachvh9zZSWngImps4X1JNFkcwN219/1g
kERpjiUky6L8NkNS2hX1uJljGuR9Oiy7EQPkPm3i2Anr2tjKTq13LuLix6mDcjVgiz0lxuoc+9QS
lg9Qftw1GCAxCWaldcSNqgVD2637Envz2chU4JJ21Wy9Rs1B4OYXU7BR1bAHCTYFvHlh6SyQhAfL
+saCbB/HbkByHDfr7Tqa1q1eI4K32wp/DMLrrSuUbut5fX8c1wwfkVHYBzT8AJ3h1OycCe90wof6
qJfKBCgBvTCzAX0rgC0EOCby0OIoFwpD0R4gN5R6aMJo0plE+La1xn47Oxj28Kwj/GfGXrXbXhbO
O3pUvosNl7euVENndp6pqcVmYnNEBBf3GLSEc4D1Y54IorACCiGgNk5WhU5cAkjG9b+v3LXap5WQ
u9aD0GRP3rYaR/WJdor7YNqx3EyepimBp8LmKu3SjeRgj0ihc/OlKYcUvb2S4FFO9PoYe3Wa+2qP
d5H6GxuE2efaS1qmK3K8cfxAvL0EMbuqgAmn62Hfztre7S02V7XO0i0S5Zg/LBlNtQO7Gfh2CcUC
hLS3gPoyULRHQzPwnwuf5egvtq4hp5/oa1vl/IpdXQ3w+83vtZ5aD1g0XgtF65C6lsYZueuxxEiO
a1DTtoZiadf4UOKop7jdTni+oqYFwVRXvEUSGupJCBIkauStO3v2UgBCoFhmv7fS1PHbpRyexOSt
hR8zSkWSO7wotA0f9bG7oNTMadMT/qvOc7OriTgIdaVTMdsXL43bq9FkOvEzt+pwledueVul85MT
e85usBQjsvXL1YhUzLiezfyuzBB8L3LONkpWFDfxgM/VLKQLCWuahzNafBNia5MzQ6gbUTzZ+jzv
YGQM19IYnU8xp9pxcVEMoZbtDUy9MguQhU9wpmZVXlWmOivRlCj6SR9khWA/mXoR4pCtz2Rz5thi
KguDTdFtG7hBfjys78rULacU/P9XrAKcKU24a9u27dNgNu1507sKfnjMU59aDETG4/G2SrHIQ11W
01EvpImcftm0ZfFYKKYF3n3KO0zyylBNB3fIRu86axaSOxQxFM+CW/3ccHjJA/zp622j1Cc36czQ
cBN9z1aWxr4OQwANPRL1qHTM+mFuiOndq2pSb9O46Nsw1+eI/Sb1s0o56E4yhZjDpU/o+eKXgvgA
bP56GbmZ8oTC2j6uRZU/MDdA7zW5V8kE1w63nx7SxuR9b9J8O9txyIAw6cNR8ZK9YabDVQIC6RLT
aG7xHUA4KsYPQ0h2rCGv9gZ06I2mgTubodjirbeKAN0vTriSGGNMqEShQ2iMRiBwDQ3hDVOFD7vo
vpQ9YChvfHHK8mxCuLERT2LfSnKoDLVtZz7qJwyGydzuZNG+QbVYTsrSJFeWdrlICHbcqcz1osGQ
BiKoOdF27cpKma/9mbao8aLEWhIlpVkdMHLjy4Uv9FBkzvLK6dqNgEpCaimGEgHc2IOAW5sveile
vHE5F5N3jYUy9rux+yo70RF3zZSZhTFitZioUp35vNLjRXuVjXuoykfp6GmwmO6tUWooJZTpvZ6U
+Fn2bRoaRZ2FSb2ubNteHZDOl4eZ6wFXKlIiiYAkY8wyQIwlsZ5cl8j2woEQ9tuyzFy/H4qrAV+V
CCw24AZW61TtzMxT79vRKd4qyoPch5ftBFiQ4j1pEWLbw/ditRvK54UMwgNQgHXr2tBEsHDHpFg7
zcuA896E0j/A4XIwqWh6a7xToLYbza4zpO/ScEh07a2vALL1a6+s1NuuTR1IBfyq11hCFxyl/UF3
8+UwOUn81IyzlR+zRpQ3cxx/aNNUHrqYTcwGFJA4Gk1xJk/baV6bDb1ErIJO6+y9IsMcKK30i1gy
C0hRa0CzVJJ2X1vxXEcgZveOYHdhXXb5w7K2XJhqmDfYNGic2NfFokIZSkqtvU3m1Xmr9fJmhAA+
gm9QUYCnVV+f+IixOEmouTfTugxPRqE+9w131OzSPsrgH7io/fG0gxnaNB3EeI3AkUc9VppdIkYr
DWqOng6AOfVCjuAQ4beMm0PEuPZLm+EbSVqjYwYo4pMN5O2cgrS8wxw777W+EGGqiDVYKhfXYGNg
4IevqnzwO5amr6lUzUE1us45EbF2THDUb8BRAkM3ZaBbnR4BGYmv1tQ2tmmJh8gHI1fMfuFVaTBg
Idl4Q7pV+rbeNWN1gqyj+WQRMYoA0tIEyojnH9QeivFiMEEeSZwyuHyKmIzzwXyV9IEJSXOV2a9z
rcAua4OI1C+sjtpbzk0MX2klMOcwd1r3kMO7YwvRYJeNmjsHk6aKm1EordyVKHnDmZud3IncNkSQ
geh4xS5TABxwtSnQoWluQeUnzMhd5b5IZxYuTIKkq092+7R2ufjSMd5Wr2AxxJ+lIQbtPoUCAcGn
ddZNQyslDtbMee2ycS2hEGamvqlBchGTC3LVsnP30Wz6b52hfGukbdxPXuyGLsZKjBqGC5NJttWb
Z7QS73CZC3jR0jt3pjNwAqncJ5g9Sh7yVeWADHuruSQhse8296bZd1uHkmEjQK7eWTmXinAxAxHd
HuSD7DYqdjiXsxYTpqbSCf6woPlIPvBrS7GfTc6SG4w84AISJ43Wec4/3Wp1QpdMlv2wsJPSgyp2
4JraiE9C7MDdrY/1zMBurF6FqRN8HIMadWiUcYQormqPk1i14t8nfkKrvjjEXvhOll2Z1nqPAweP
POEHb7m0znkhu5u+LJI955TbzhSb0m7PeFY+9cZjcFXfCdX7JFLnLpvND6PQtwowtd3UrPoVDO6H
yZ32ZencxJTUGK20PTzpnn4ZsJReADQxU3vfJXh88SnSlHX0IugszvSTGpZmCg6iXN/nPL5M4yeg
3Y4nc8jwqd3fLbPQ0DpmzQQVcWgqcoAdaUGDKbIPhxPsrU5D5IGhA22dVNpQhfQluUXgAX1ULaeg
cfQyXGejuo8rI/dXb4YFiO7kgHU+iSYc2deetSy02b1u5JibxfYRI7Jis+slFzimMt1OMEWXjVeq
SpjaXX6XDHzLRdnaactJnVpl13t5tnPblWohLdldKxLf9kpSKjfO2thuQEm5ns2SsCVwdAklF9RA
wkKbc8qgKzAIDr0xL0Zmp80gNsCWIHWWenE7cMqZsxlSS49PxkEkw/SKxo8/AhOIDLNkFa7adFdM
MQ6aOKcVWvMBWxnrD3uvIY651OGrucl8qqRJBkT2AiyYN6KvZ2VfLyUniMredvEwB2D7ifLCz6vd
tOCUkZq6d+Uq67AeXmqgGmwmw32VrWrkDGu1s42427guJIXEcg51JadDahiQMPCB36ZCvypNgXF+
WMHaJuIZe6FxJ7Ap+4Ai+7CG/3CyBYQHcxJ14ORltSXkK9lbuhJvG9VbiWYkq8LJXP2UarO+EZVt
bpE4CGgQjrjNKy7vFULdxTw5cbKYT6OV3QIwgX8gJ2U/tWt5ikmFAjVbe3kEy7UqNjIbq7tVzl+H
vNF20wCSjORE/LU4j1JO3INSX1ncdqBl+t4KMqQcj44+ccsmiXenLVPxPADY0iMZj4kZEUffP3Qu
aQLUVJ55eYDKuUoykz+KLLnNYr2eg9mu22jpvDVMNVYEZdXsIEkvjgizfkmgFp012KwJEBcF3m2d
uT22f4VIAhcGblXyacWlesAzDYdpXClYkZUUblvfwKVwKCPz5AY6oYcxvK7uLGuVm7RT10BgHQ6q
S8xGN2prCO6Ayw62h/iKRbR5tqRVTr6cWYf8hBaD2WTw9yYrNp5m4WrbJreL+1EsagjxxtrItSv3
wGiLU5abD1wMHH4GuaiHVelFFXXtBaA/K2JPLnQW0Xpt2J9zPt9U9INP/WFeXkvqK/E8XyM8cu87
YNwDVWrvvlz868d+ciX9jrY9DYglAwzdy4O7WgzDhll5j9dlCYjvyb5p0nZfaLjmezhi88N/NFYl
wFK4up9ZGs7cDJJbCl5lB19PCzJHfdPcfDr+B8CpNafRAb7H8MadKsjmWfCjntvcPufZEAeO7SWc
FrJbys78rM3avzQW/6MG3UNT8e+PPbfvenX/Xg9v+9lcul/9jw/1/2P77qIl/8/fG2R/bN99du8Z
bePfWoG/9vsuP/Bb5043flZprzmYwpDZIOCkF/1b505zf3bJRKN84Ws4ZJjR/N64s3++TFTo7PIF
BuIO/d/fG3f6zxiwsEriGyLb9DJo/f33+jcad+g4fmjJoyTRceC5+BDIKr6MyL7v74JFyjwngUXJ
3jAesrRQIg6L1kFxkubNaLThWWcOwKoFB0Mu8ysIDlJYdOgXbh/HV9mELD0WBMmxibj7Ml3S5zRf
1401rOYVGyFbQkrwAG7UpgeqG9fp0XK8+oasEmIGGm6IKTHVWwVk7x7pl3K24qK7U/pJnLWcwQDH
5+EGxr+kCze0T/1K/CWw+zyarMEK9dlRIqgYfdR5uvKYS2FejjfJXmoL/lZ4qSQzqLO4hf9t3ptd
u9JBKPL3xnHRQqXZhNB8rXdzW8nbaZnW4yyJbZplqnMc1VZw+Wu1sey0uGr66aRb6k1C5yKZnbtS
Qz616tp9TDhJQIYnLH5SM3kbjPjNc1Ncxg2nCaBgvpktaUBmzNcY2lM9JWSX02kDB3DoAK0gm5ab
nLL74qc96EZ5bSePE4oHGN7dLk2s6QZNbnWpaBPPV5Npeq67cbmqyTTgtx/kpzu15jYDuLTTVt3w
y+oST0Ng0ruWp+q9OVRiryzmQ7PW05ci9oygSkxaJ1oSwmQ85xiptoAMgMdUDWY7IkEep5rZk2MP
9s5plPEhyUAldXaLfkznWHJIxWQHsuiHJ2lgcQ+mlEFcghfpmoP6B1t8BBq+8Ss0K37JySVQXDbt
2pHxx5CO6fZCfrs1jJZ2KpCZbQvqO2xbk5NkbIZ6I2+cXr4oI92IVBjQtPAzqbO5ZxsPMVqFk5Vy
shigQra25y8z4IxieHeM7I6cy4yYkuKkEhpwcJdcDWS1phv6qU3UWOsRCPhRENKsVFZQtt17qncg
b4ekiOpqfBx1F9hNnwzpFWZ8GstStPwSvdYN+LDtJnQgeiFtGJ5YjIujlrrTMXZ5d6CJYcO2K0qC
pTI26ghXIckJdsjqaBJfdcHRHCAi8AU9mSn3DjGQmyBBaBOJuVG2DKepEVfe3jSOD81A1ko9FqcO
ZA6SG9qMdu9uyRM1fUArLqWnYm4aYQK86VPHDUcaCTfLZBJFnWxtqhpcdwtcD0SaFgCaILfQQ3dK
pJrjhp6eb0hyreqVsFXRzDuwIAIetffZddpeudRqTi6PGjWAPxuL5ifSmU/pCCacZu1m1O0kGqf8
OOqwB9fB4oYz0pHWWHE02kw7jKXACq2oG6vTetDqtbHPWsM490177kfXvJ1pU1O/iY9e6R6dcWqu
8SLf1rqaBeBo6JnBAuc9N9fIcZS3ue2Kq97O8rtOzQfKPLK2HLMJdMB81AZ2yVnXvoBgzabzuRG6
t1Wa9hG2nbmlcnZw1yvBhV17LSWvqM1TuiCVChFQm54G7Isb8h6G+0G3TtKF1JmnxCS09cHpYe/W
xre8yvadmWYnO5nNpwJRWtiW17L3SOReODh1rkkDZJo+aoTzfiJU48maK1LLOjc7ekLZGBnURGkq
L57IaFN2xRqqXQrgqQttmTXbekFNTUO9B+oIehVQXftkLkYd5E33Uab5LUTM4SbrTSiv5onqeE+W
9hOVQeVnRNKFDLrv4zT7Wi/OmwPr0RqpzgFmXQC7ZXnJothxqs8PIE/BPQ12t1eA3j4JpYL+7hoE
PzgK8LxVOJuYs+GHwSDlKruAjaa5XL91eVOEtVFOYGftBKW502+hdrPc9aq6gFDJY8zipnJAblBu
ADJdUjZL7idQiYGp1+sW+gyAB3TSmzn1WA29OIWllDrbCokeeRyJHamV8b5Opu2XU6wHrVnP2wT5
1HExuvXoAQu+WxxHf81IJAAFlUrtPNpVd93HGU3yAuqVaKkgSi/bEDxyKgua1Z5bGww/7PSrrRT2
Thu9/CUBEHF2ID58erTQP2c+tkOxerdMcM3Adaf53SLW421pC8I1rJgckZIStkz0MBEJcySoNqOw
tH3nJuV95WRfpdSc0GyEQbyAVj81ch3vWr0qn/qFADl48XuOsgU1hl7fKtAHs2DJPRjHnONelBn4
bO1VkWzn18WpH+PKbMIpXxWOyGl8Bu3+MaUMrfpMVoFQ4B0B4k1owiGneGvTjBHEoOj9U+amsI1r
YKHqpT43NnPBqMDXayHu6hVIDA25UnG3/aKYe2pv5QvcjfqK4wdsrqKtnQcTLaPlZ3U7fHEURd95
q1XfSFA7e/CGzRWTCiXszZxYFj2r9Bro5thdGXl/iWGJO/2xrdmkxgyjAImmw/g+gPtxoVuO8U4r
RPtEp916MOEytkHRpoAkezIzvJ1sYuUNTPxwN+p6R/fMre/0Nu3vOYq4PtJNOyjtAVBklcQ+Oeog
fFQWrcaz5mu89+uJ6J7hkBZlu7XitXhsTO0JQRGX2FA1R0LQjENGoNQb70fKBmyL5nOBBIv8KB2+
JXzTEpZZbzw6yJFGP090VkhYvhcIpHFT1FsYfLCl+3q8wzAWCRc/KqNUOp2xd5/nI/Qx9QzL+w64
PDtxEwcD1sbN4JWPNqXpt6yb7M1iUF/3y7a0vrpuHSpA3KU5hkW2vqv6ZowdeIdpZuY0u+LlOiub
+MotBhmM+bQ3tfHNHaFB+RULRaAz6ny/HBePRjN4NxU9RtBJa0zGc+pgEBiaN5BaIMOSob1cvicL
Pp7ncI9OGfuXJ4lPXxPr0dQGMj6myTippB7dqsWcbGrwFXRqVphZTn875pr92HE7VSz+s7gnvlqP
3Nz0btAb9G9ZN1BbDmwzZPWIaFjB2FcMRPapZTdcgpz+EtnSU/Ym+9N2+veldNbHUgwTb07VbVt1
ML9ai0UPAFoZOyiZiQOc7tteaEcLosE9iHJnk8WC6OzZ3tKoGbZOqr07ufrkGXIImejU5wbg9i7J
Bat6AzeujLOdiicZWOBXizo4cWH8xQ6rpFeDeNRN9YlSU+98ivfkyCZUf474ReFWY5JbdeDpKkhc
w88J9vgq+uINxnx3DXo+ytvZugLZVN9ZLT0GE7bZDfE6+hfRjeOxVsbmEXK2cT2RvbuzSzjRPXSC
oJ1mcytKmX+MtRdHI3xyf6Wt/zgBT+AoUAv3m1GVBreqJWxGDxxnm4auDaVoqpV+caGhJge1GJqw
rrbWBA2e8f+uim2cu0pa3iQ4sw5QO7vd3AOS9fo8uVZdEJURoWdtBBRLCbWEEAUmCtaeyeftsC7O
s2Wk3nlaYdkLqyFhIxu15hGURd8EDDAG1bfSxWtZxjNDicwG2y58QyvVQyV/nZZiZygoTbT4npyw
zF0F83DkimEiV7Edcqj3JDe48R4Nk/atMPt+1wIncjI4pl2SGUeiEoQvmB7vCnoa+65rhz1Idv2Z
qh3wMwdh+HM07srAyuxC9SvRu74LwDUanK5cAmqj3sfGEV8lA8Rpjvd54kU6gVaHzpwRR5qE48aA
hpyCu9RUOJzRVGOkernOmU+1r92cKVFrgTbJ6uZlkiWJtqSWT1XIhZ+Eqgplj1OUljK4ShkB9nV8
rLjRiL8qOgCinD8N6MjAjyM6OF5Fo99THrxOWda94jjw/tSF3KUcueyu7QVs7pKQFd9s1+F56ugX
EUuTVYFpdwtdz2xQH+qkYKqq99mliZeXhhaWkxrzxqnukwYWLUrTBuhrazgPCzlQcyC9pLibc6Pa
Km7sALFaG2BhpqC9ZDOK5HCATKeF+dMumQC+2hTLQzmBNrWNvLpm/U82qDOSqJcdTveyyq5jRWQb
I7G6Nz2fuaGVvGi+6Uq/vhVEIPiS/ic8A/Ew9k0HqtfrpgDs39nB8wB9NNdwzcTCOCvpjngY+6qy
2JOMAkaw2Q3dIa8JSNEpA1iYKOrYQJhrGvwCU5mYr7w7wx72sR2S2WfjKFMI5IC8ehX3wxeE/lZY
ulIp6Alm1s4C9Lcfqpglr1bt+noZkP2i4IZHhPIjkHgkowaaH0F2mnMQ0l63cBHU0O0a5Tgp8JGV
yV43Q++qx5idL6rijvSlPBW73DIvyHMQhEHrDNVLv7TWPm9dmq4uA7/V1pawdaplx/9iQ1U7ipZt
PxXasz2NaxFSsN7Rl3mHlkkEAkhib5wWX14C1hQpGCfp1MlVIiiL0lll6ZHmcg36igSjBuI0WiuF
PE9sdfdratxNnXlwe+gD0tZuKBheB++rMSd7GpDbcZi8fVZlnHFhmxJNcNdQ8fmjMXkHmKcOoV9m
tuf6KAJUJPKFX/RLPNbkOcnmWZkQUTAilm92YX5OeXocMcmTjsX0t2LY4hqnWcwXoCMstt5JvxkW
d4SitnZgDjoFgzdakZNXz7PbOlezOTx50H2jYgDN61XxicSpIaC8L8/IVWpWoNLdrbC1YsJAU+tE
BCmDeP5WF9b8KJdG+LEL/6xBqBuqsxNzOiSrqiaJRuHU26+5cWUO9Tartfoo9JLWWrGZ19q678gY
2ChoO7ZCI4U8Tt0XFsJiN2XFq2nX0JiAMLq86ExTnphQrFELGHHLR9+Esd5bOxkXD9NIhcjSlnG8
8CS1AgU9QqG2vkO0wsxIo1kOKlyHt5x4kOsjoY5OAIM6DrVL1AM/KCI68/dZvn4sLvjRVJFmyqxp
CPOxjW+EY1HvCOfJyFAT+agicsix+fCej5qK4IZGps+tExntTB5gTryaPitnxxm9O90bqYq62D0J
CiN3kKesqMpri67N0RCZvREAzza2NFE+daDdHFK6Z4PqyOgXuseoTDyLA6aQZ094H/ngIpFBQOVX
jJVnRT9CKtNDEj69cHHFIyqG+05pukAXF0Sq1n+R0p52FJVcrxYfB/AP+NWjPe6Embi8QjakKTnH
UFEOo7Ws19pcvq6mCpQcCcNOkv3gU7yoIIN6Ts7ZGTVFsgeL6jstj6G72RbDWuprS9cyCFT1KE8q
3HBa2FoLBx48SRxAePax194y2Q0srPprbgk3qiciV1ajC9uRzqdHXyni0zM4ETNxdEfsbq4rGAOW
6y3ROvckp+wFTE9gcIsXGgykA2FqzIITk4i2yo+V+L7Q3xV9Grcmos1NP3fZOwqfwafNhaPIeXX6
8Sg5rguIaIwJ2IybQrtnr+ivh3JoDxV02ADPFzXWZB7jWF/3F8ixbscJgtp4M3byRtQeJHEIvJO3
7MCiYxWabL+7yHTa5KKTot+Hr9gatxq+stvONrNtSXbUhqiVJbTz/hmf5HDdF7XKqMR98ZAbBXWT
bwvkHQEIilPBeXzXxmD0lpUoJqPqH6cq3xhdftVU3dcWgTzaMbCECa9rCzR8PdQ9CCANhnzVOw+o
2pgiwrbbsMLIbQ1W7wxrUQ9WS9kNpuj3lOgEITgNYESmQUFpJvaGZrtEsySXaKj0W6/LHNZSRXun
fHuHosb0daoQ5pVG7+s9ycgijrHqWgEU3xGsNY3+JEkhZY3qDJLdsoKUdIxAYXsGO6vumdg3fkNg
1BEf/HXRar7B/BhqeEXzD8IxDEtbPbW4cEPLyB8Rn53VPlF3LvRz7jxaPN7YUdLbyxyuxCV+ZGpB
ClnH8PANl7uHTKG+b/X5TRo2dvLKg7FYk3mUJOiEskvQFjS0fdbJbg93Cm5uHXt0KJQ73RaHRHiU
m7YJPM9IdklJR08l6jPMATh1DAB3F8Gzn1jqF42N59qs3JPKwRoZBjMNTQSFWhynun4eOi3fKbaa
bWyry640t+KyAY7BinLWYyJFL9dJvSNEhe2iir0tQ4hbDh5qZA+g9keDGbvmkMUuvAMkOpaRhgJz
4AYlcGL4xnDd/XSX9IOIBxuM4kLqS+ISsYOIhqWXOa4Qxo6ZL9Vp4pHbOdQMDD15B/UvsNehD0jT
kXeVnH2i3l4QWIv9qldVAPog5Ve7UpX2Fl3Lltm0/c0F+Ghm8bZo1y/dxHGCeDEOcRV6xZWGhU/N
020V23yRlp68et6YEIYZB4ZeXrVj+kH0YoIYj/fN4Uj2olW88YSTBnZpBSD/x9tmzo860kuI6R25
JtYQyNmgZ5AFbTqXYeLU9YNZVOl2Nucjzi6XjWOZNutivMEMOFSxvNLiV2fkugLT/FlWTQYWiyvQ
HGlWSjKFu5YzOqJOebQG2wk71yiOKBRu55GPy5u6KO5Tjk4VUEi5rlHqtGy1RZ5QctaRHm8yu3rI
bG+vFTDSGgLdGIPmbeuDGboIUb3FeLRT4xskK+0qXTRgnymRQwoj2iuUOMqV27+ql3BhU4bkZBqh
1YmvTMjGTdtLAt2pBZHZ5VUIR88D3jvV7+yzWGtQJ00X6VBRz19Qi7Tg9GcyOMVnZ+oYYOYzTWjf
KcqPoZ9fSB0FUMXYiPlfauzyLslP2ZSuV5rQrYc1YXFHBMTVYj4rQ/7W6KOx88bTUK3DTrTJR4Gf
J1rE/2buvJYlRbJt+0OXNoSDw2sIQmwtU7xgqQotHXDg688gu+3c3JFpuc+5T7f6pbq7soIgwH35
WnOOaU5EZqqJ6PmpCOl/U7ZAPJXjtZWaV3pgM5kUuO+8I/Gm8W7L0rtBGroPknzh7jXJNtD2EqJX
Nj+lzBr8yQam0UTq6MzldjJ+EKCueP7biTmz3GurO9j5P/PyOpifIDftUvbGhfjXHazfH7NbhX6D
4r7pq+zeW1SxGxi0bTw0crSwEsLSCuMUG0iE/eVaspo/k2GKXhgu7vdksL1dWTkm8gjgxbQznR35
CATymF1BC9+ozpSj0TWs4E1qVE9kuNz2hqcPo92mNyBJmm2jphcdUaFDcgd5zNo/GDj8JnAvjAw+
2qI8DgtY1noxkisBQvaG2z+FxuAeEatwoXVSPXckLey4VcPHwfjoBmNoz9OesorgUack/KeMEL8K
q3sSJc007dvn2FpOOW8iyVPZN5Rm+yiPr8zO3g7D+L2K6lt8kFHI8Qi0rcK30o6kkphXRh0fENJw
xyDtlHZDgwOKb0GEVgYKB9XacvYWF0ZjWjjhIs3DMKHgQQM37GurER9+0hCIHoH6qkuN4ld1m3ox
lxs4Df5xIv0g5DhVUGg36sEeM+OUMjHAklFgBZ+8nq3bFz8UDNyZ7oo1Td9wGSKfacT0Kedl5wBC
bKt+mmP36KU8hDWm4wPxIScLfFXPjuuCrk7lpwYNDttRKAdvOMc6mW8WJkVhM8KGLcntSeXWnOmo
0BZHu8b5rhzuB+ngRM+euiFbdh0Y588EhF9lkUHvSz8OK+x5zauhh6deKqqmdKZu7rp23KK/lecJ
Y/Su8pHGAB35NhXC23qUErOpjAMzfveq89ipaIJ1V2Ku9rEe5g0YeDKJJC9C0Iqrlsasw66HoGJj
ysUz2RkxNqIuqQg18Bab7N9hXCXQtP+am2npuqvcHBf6JppFZaQ7h9dY3dAg/aduCBQxopaFl2BK
uV+Upe56hI37IjGMzSzYJjFSxsfZ77sdxRoJ1IZz7I2yPRI/iGK5sah7kPejc0mQDEBICG5UOw7J
ZsgC3uvKTVhZMwSbrZXJFzmxT+sBHhyiteo0yswjEaL1kmRXyqG6iSwyQzfsQfHeRLJyyGaOzhYa
ih0fF9xn9N6/GmZbU935IMXNumxC2Wp6/EttfhH1cG2UhHiR53UKlJN8sN3e3hGb5RzGqR3CkeiR
kz0FyP0mPmK2xqeeffkHP267HysfHLH0x5ig28z8YBTK/E6uCDkkUJqTHzVUbE6TdMT8YWi2Czfy
m6uEeZ0UzNs7/AQHr+r1x1pOEzGkUm6L2qlxuRPQkXg099t069IOTZ1PNkauG1pC7iHrKDQHFsK7
KEhJB+kjosKC6iFRtvd1NFXbEUIRTDs3MIhJHpzktUfkR2xJNi63VVvmN0UPUsiaUP+QsZbezHpo
Pg6SbExtlFFId0pR1Rb9zlGRTXZd1+1g0X6J2+6ecFlF9A29JOW2xilRmbzlgRhCWMop+YuWWT9R
9jVXQ1q6n+x6RjCcuLF+JQw9Ow+lsOgzReJubrC50ovU5jmoF0HasbU8TRn1iFdYZHWXVT+z1aLi
lAX1cEEq96EvUAcasvM/aDF130dXDbsy8usQ5du812g5wnHJ0AE6pMmketmVcWk9Et9an2y7UR8r
252vIe7VV3W6RN87m9YJPaAqtjz6iJ3gqS6r71rSyBapJFtgUS+9YZksN0a8fB/gq28M0h/QTU7O
VT29ErdifJFTH3Ey8vqjXZrDg4pFTEbDxEyOQMwDwcUZ6s6gu1KRmtjCKC5ypdeXp53R95bTVo3U
RdR4rR3dp9Goj6ZtiSsrHuR2Jn+QCkEW3xpuwHlBH32kxUAsqxzrnvlknj92nPD3/0fwInelT/d2
yUYim8cAsf2iiPCdlhjZY+zvCiNOWGJE928gxv9KrPFXn9T/TLPx/6Mcw8Ze9Bc5xvil+Pqlu7BS
8Uf+LchwnH+5HEhtwG+OCf9tdTD/R5CByQqGmlztpPASUSX8tyLDN/8lXYmLHuOi5yGVQMXxH0WG
FP9ygBivlk282nDO/P+NImN1Jv5fh+SKJRaudDApB57trVf4Vo5hGBPtdAXRfGYAeWfV/ryQ7wFw
ZVNPZeBTmBFTTfMqNuYNFqCivzZGyv4Pv9yw/+hEfjV0Waur7/Iy/JX8BHB6RYFxj36181d4LVQw
0/vGxZfkLLGTCE6wFVFNjamO8JmTsr3JZFN8HFrPnjZDF6RAA73c5WBLuu0d5n2J9Js0O2crklid
kcQzUadDv2LBEfvH/37eeUr/bEK74IVgjUOo4Fgo8ZEV8DtewqGybAkshvTO3k94dU2nYq+PZH9b
e2ZzNcbUlH0eJY+KOTCQmMw70V2lzqEPgN0LBW2XRQAZZMI84h076k8Rza+3c700rs2kVWmiVfkp
wvnFJDqY3DpA+c7e1VZ5JVHmb4I5zvZTArFL9csDKHt6kMpWu8WwrGO6QvIJq8dM9Pcf9q0h/d/3
CC8gYyoQy7D7Vlv1LxeS65aQ3DYRNMkDgyNaGVU/5s4o7tk1dBhx/KMXtRCNMS+k/f79sy+fqZ83
Qa6mQ8TpuI0vzL/E7JA4Hkl+H89ZTIJSp5jsyyEzQ7zNExm5jUs4AsP4Yff3D/7T7QctsrIiJO+V
b168VIosQVP7jbMnlMPZk11P/AL0Fv+o/AzBP6bZ7mRSMmw6PYhH6jT4vcNUPkjUMvU7d8FaP+zt
s+BKkDErYGvldXvrbfrlJ/AWvyPciF6X3Ri9GabSWIUiltOuHVDG+gxS6Oicu4zqj5bzVHxprIVI
VK9pY0Ro/70u/k9ec1YtwUfxzkBM5b9cvOZM3KsFnw0i6VYwCBIjUWaSAf1NjCODBoFXRJ9SXKnb
WDfFbSqi+WU0UoYAronGuiJVyB7n5hNzF+N6ylL8bAEDAOSM0TsL0u/P7c91EcWbazpecInR7FMi
kuhyB3uD2S3NYVO6CESn5rpHkGwXEQ6bQYineW7i4zv3aBXAvfm9VrzAT64JwzXiGy4e27pdCNBp
8fX4i2li/2sQczF/JShK4yn9lJbK/mANKCXyIJmOE3FVgKBwfeW+7N9hnvwkVby5Fq7Axyiz8iQg
iF2K9Ugky8xp5rjYksaDD7CdOMbONcsa2Vjo26syqOazzQp9t+DVsU/BOiLn9DP5wa73reVBFS1h
PmuW0fjBigCOVbFrhKpbMsrgeuhGPOsQ3gzXiUEC2OXUH1RV00gW2JholNHQeg+l9PsbsXIffVTu
cHhYJeXFosS8y3NTKx9D4fb9kdHGcLSqCl8YFKLd2NZO6OQEWiCOz75N42gcCRga31uj1w95e2sl
fFYLKKzFzsTfvH0tWZLjFCMPseFes2Zq9C0WxpGw8pugly9VWYjD3x+sP/yYbK4OuhXpgAih8fr2
Ex1G3o2FkSucSBH/ZDp1HebMIp+R2FX+rk3JNWxUM10TvtJcB41rnmfSms+uDXuwqsvvoOqK1xFZ
A2Gudvba1IzT5OheJdZcF5Tqqjy6JsplCn1Sxbap0UdMZg357e/fYxWwXtw5vgcwTqoqFhL7Ekbg
GI6Y/Twaw54TlNgxIYWHVg/qo8BfelVbI50NdIE0TOLm2Cyk8ClyU560ah5mFJlhkKArLCLbexRs
e3s3dfWGXDv/LsoddIGsoO/sBz8Rhm9/a99bOTDr2ucBb7vQvA4B4SS04XXoM4f+h6YjtIsa4yVi
ufkhiRL7aPPCnAbXLh+lob8FVR2gglEZoT8tw/clm2nQRQtKad/r7+zaGYj7c0rgMui8Pyyk/WG3
q6a7bOpfZGzkp7GLkG5lmWRGwxZrGuN4O1lL/k4N9PtDvL5GsGl99lkAhxdfzMZd6meVNYbRYM7X
HIOApzljfUclN58iVJDvPMO/f15grnUcqEgH/NclYdwdQKRl+OBDvKvVR6c3vlN0pAoDmf5qxmTA
vrN5/uHzgHAGAYRX9NL8fm9fma5hsOPm6EhS5YoXhon5D2OZ8PG5JLr6unXfWXB/rymBFcIrAVhi
+rAwzYsbKvMMla2Jf6bp6DUh7I9pQ9YlQIe8NQnzlAy82XfawRixgkiLQnioONNjT7foL/Xxs9Oj
9Oz7yXtnX/r9rVuhDp5FkAOlHC/W21uhe+x5mB0nnD1OfoggC7zGEUGKAZIpWPZ+sC89z/rR93CO
HLtS75Bc/vTxPvRnTj1Qo1Bbvf34ui1FYqt6Dhd0FS/0/q3PgD0PBuONft8rws4ng6A85TbnJDPk
O1/+J1Xl7RvMM+BwNgEYJ6C8XDwIvt9XDqiu1a1NzcJkNHCfO9G024LcKuaui3oOxkreMzw8QV0T
p86U450z4wTcZj6Zohv6y0zcs4L8u6GKX/6+Jv52d1xOkCtvU1gUuvz19u54xYCaxGyd0KMUOHaC
fE6S4pNr5FLtR+0633xdto8Jb1VY0Zp6+vun/17vkjHOf9hTTRiuvKJvP54c53pxaJqFWdrZxqNR
D/WLNp1A32aKt2pXdKTs4Sj2AC6TuddgY0ZKdLSsBI/dlCnasn+/ovVpePNzcUESp4PFTgeP5PJU
G5NGZpZ5JVgnNFq3ka7jJlpTp8i11Z9Qv17jXHoPnf+HHwEinUfBDzyRh2GF6PxSaJcLaaIr1jeE
/+Fw0AvQI/X4iw5z6cmDGHX5DSOCdewJzwMYatjNO4etCxYapy3giXgrbMgrgtI1uHgMaKN6aCI9
L+zxdtNWY1CUkZ0F2fA022Z77rAAlqc5Hdpkl/OPECY81vre6a0Rjxk6lPXhRZX/zru7tksufw5Y
Xbw8lDlclXv5fHiz3WNoR/DLJDYlwrwd3W1A01Zve9rLCV1GtyYMkRuDf672SueQjquhbEx77zRV
5mhte8Ty85H45CUIq3zm9OCMqBvpziXuUwoZAMVISkbdQWlwkZsqMYiq/vtT9fsqQAgXkE1OslBs
SRG4uL8dcbhWY/X0Q3KVoTWlW8L0KGtpOWAzmB0kqDFd+cRR/ZrK6U+7uq7wZskcHfF+Bh+N4S+N
1Z1V8Se3Ddi/ZufMc5u9c6W/P4r0BsH2AOIJ0Npdnv/xn/cFylgZGjR/dnkxu/jMzA+IWYIbO52L
o4/h+Kvb1IfZs9Pw77fpt02TAocCzTMtGECcrdeL++U9EF0CSyFNJSICx3jMq3i894DtXOcWhwez
i9rbv3/eBb9wfextDidAgMTKIwIG+PYDaTAo4gYdGSayGr42xBEcCs68aGzosEeOIWpi8Vx9ZE/F
OYOoZp9POc3ggoVIGn15Wy/IYhnsIHIp3QadeNoa+6qgG1LGi/+RWavYrAPHuwwYxDtL1c+Ambdr
lc1WjxUKoB0b/+XGmiC5NsxhlerzhN86XRA8W7ALCa+04tdy4sxLHm5SMhKbe3BEME4svOy7Zmok
3SMnG8PWy+PqnZrVWp/lt5cFejzgLynZ77wV8/Trr9jRMqmbxVnCqIsLtdPse/OG3nTzknoiqj9M
IjHrk56Jr0V2P3r1npgu77pfHHnu3YiBpWEYMfOBIetuAiSwUahLA0auRs5lbhwc5+51Y+vk/+XC
A4pt6FW0PQAZvb1wngSsMyMwNNz0qIzboNQVWjEvuK+kF32qUCehn7AKaK+gjH3ktpalPw+qAufP
Vo0z2jVGtJgE61k0+mUMbiXCNEMTYK24lTW4D4kkLPe9C19riIs7ziXj2ZMsLnDQL/YP3fRkOFnW
EqatKXAJOVb/xc39O6A08UNlYX8vY9/4DG3TeIjtRD37NUAQbU7VbdbzYv/9rfrDZkJb2MQrCB7D
WaHDb+8jUBhOHdT8oSf1HMYk2iPumNJz7bnqJlIeliPMQGe/RgJYG/10W1hLecPfnCT616t3rmb9
8hc3hxUXtTmwL96Tyx19RiFkl2qiwsHCUjgRQxOzbPSjIQhnow2BtizOkYD3rXkde93wMuXoMgah
xv0CDmCrSIq8x8tNhKwai3fK9j+sQJyA4Cb6AdEyLEIXK5BdVbHszHYJu2g0xE1N+5okpyht7o2p
S+otoutEfiCIsz/g2NZm6BszwLEUVS2p42Vp1GEyMXe9oX9GLzlyvcaD0uub89bISZ3Ful05NVrQ
tm92rQvjNCyWlDITv7fz3q3+w3MI4m2tJmmOsABcfBm/0cRn56MVVhjBN2lidxxDPT+cstiA4OKq
5QY1TgnkK35mLObfI/byjk4QwXgndvCd9fEn8fvil2dJB05pug5EiMs2u8evlwycDMIEPMMpM6vq
tur5NXYkxSwb0TuQnWYyqisAR/tomns6Ssq898upCpN2NAGJaWzt+FvR5jtxIPZ14nREqhP8B/ui
RK9UOIPxLN0Re1uZZJ9bm1DnOOu/psh+PhWl9F7feZqd355mjrB4dNm3eL2g1799t7osn8lQ94LQ
5gW7Swiwv/G6uAsD6MlfRqmyTZy3CG7MdGawEQU/0liv3sFmt6g5eewRfL1TMfxhG6InxtSAFW7t
jF32KDKgC3bOvCWMaRRdd55qrlOe1w1t5WUHx24+YO8aPgbsSresC/NuoojbGJ3l7Re+yt1iVuKd
a/q9iueSfHiknG7okF2uQKNyWqLZZRTWs+t9mHHG7RgU1TfU9HDFjNp4EUqWx7//Nn943mj58qwx
F2NyQEnx9rfJ3QxDg8/ZIWlj/BQpam8yv+UhU+V0sJKyvMJcXX8ExJRdNcr0/tFO/iVxGTlvvMqt
Dzl6hxujCHJMbk4FUkd5t0aApDdfiE/HgQX6ty7RiRiZUZzQtEfP9Whnz2w018pYAFz9/QsRmXnx
tAl+1vVFlkzWHE4ol9+o6Ox1SzT3CtJFsHUmsCwQqlz5jDkMiaIxAknb9EwkGFmbbpPvnMEOTlPZ
K2cjZo6cmyLvsW8spaOb18qG7oA/FQLOflKjad8ST4Nt1TTHqfs8WXhzR8YRh6WaO4WxyGYSnlfe
s4v/4mPkWGBH/Cp/rVdFOtbXcds2boVVqbXQweFmonrPnBb5b8RrgpSG+nigdhP6Ph+snP5zIhHj
eomYPruVr4B65KlFVzOPirOjMIntR6xvGMzLvNz6XmssO2FNRrCrOhdcX+uJojhFwtS30E4MhKuu
Ez1w65DGkCec/+iG1MlCI58GTq5jHI9XI1VOdLRHpVFAIANEXCxJEjtRIeQPNHK6f0BRaqzBfDnS
7ual2DEe0GCfrWLZA1hob0UyZuamaFTtrNwHNW3Ru6Yj2hy3tbYZ9iDOCg4BFkPUtx8j9EveFtAm
YBHCYLDE1JEJ6QqlHps9YVABRw1v6I4KwPJJwR3pQsfPkKVFsRS4ymDCBfjvzLNVM2Pb50uRYHaI
/dbcJW1pRgfd4588OHBdHrl5LIddvt4oVFzmlrcxh9FYgy0qYWSAw3rvifz9gWQ5BwRKuc6R1b3o
cjWt11UJS/q+tDDwZohjQ/QcvC8WqjaCJQsAI1OBWppN/CxqJz9xfrRO71zF2rH6dWPhA5D4rZMW
gq4odi/qLVN0i/I5Me7nrOnhPUbxucoIEyr89BZNdXUiX+EJqVBKNzXucOR07nFGAHtgKBLs4372
6AOl6sffL+vy9PTvq6LGIc2E2cQlH7lpWf1bYof25H7pH2CpAD9iRLofAWl9dHFyhX//vN9qF1Y4
TmpssHZA7DNghrfrXZOPSeV1o4R7NwXXpDuB2sT4+ckfRxvsTsu7EYvqdhnK+ASdIK02ZjKuxywr
nbCQWLgJABIvr97cgVMJ7OzJLRvMzI30bswSoM3U5gvBAyNKS/SGlvne0yR+Jve9/SU5bIJwpGpm
q2DPfPsVAjG5sFHIqmoscpz3tUAcdGqL1iu2ftejyfbmJDlHBQvawSyc5QmJdhJvAPOYQahdS9+g
vFf6ACgRX5M1cqhF+pvWn1KVabmxZHnqkyp3tlalzC9xnlN3Y2GBX9T6XVXvUrPpX7tKXBmRi6Eg
kji2zq1SHcHIQACnh6TEa72p7QG/4kI47cfEWwBdtT2MsQPNOx/Xe2Om2VER/IRWk/jtYo/cr15O
sQ9Z/T5AlN9ts9J3z+v5OtjZZme5+6qL6/GUozH/2jRZ2oQZUsplH3GS+CqHtiow6mVOvgPXROFY
YI1CmJpaizhnS4Q10fK7+XrBgVKTjcvvRdOu+84CUfTPNGHAFXQEHWybISZclq3PKs/VQsges3TG
enDAHPcWul7Di2CmiDIQlukvwpxLOxRThli4pu+nD4O3DphQulQr/1CSu+gxthX7Al6y2uZtUAyb
xjZNyPQTABvMdqmvj1aTFmjoi0DMN1kHPG5X6aU5aFNHN7bN0j6b0DW41/ZjVAcURLPCqLMZo0J8
Y0f07103QGvXQwTZOVNl4KfiDBGWeL+P9MXaJ+H0lXHEzcNZAodG7m5cGrV3aN8a8E5urhAiBqbI
dklu2p9APgb3GB5lhlOlzpEW4uQGc1mp5bkCdKmxtbnFvVETtUjRPo43U6X7bosPUW1r7VXqWEwZ
4NSolgZq7sHwpr0yMHCE/L9BgOGRxjDSR4EfVXZlekudL5Pz5MfjQVpdXD2lhg3qYoGl2z5DaxnU
vZR1NR5awca0n+vE+J5nnF1PMYyudj8vSnh7L6raFyPuEfUGbYXTDJpap0K65cW0SUZBl6xP0+6q
bpq53hdgpMh9t0HJseeoIMXi7QW6vUc0Wlhb2ALVS4D5oriefG4CeNjc7LYupIQD0N6u36Sd8PtD
A0llvB7HHKgq4rSho6sX11GYGamfhfXSFI+IBdNx51TpvHPLMa/uldWTGpD5OGqgb1h2teNpzHe2
HiQMMBSP2T5aJsDjAza0Dd6iaLq24dw2TwbKZTyPvJsa0wRxldAFNLDWqXJ9hML+IBmPTZA6r3Gj
kmPEC17yrZ1mKg6LjVn7YHnjuMP/1pQ/crdBDGhqMxHnshk9hin88y0y9CKYtha5GNjl09aCnUGn
U+wNv8mHraYhu9zx6DUg7bWYYZ0mRRfGRjvL0PM7hFTK8ptjiWKWRZ1TC4c8HXzWtlAePopo2iWp
7K75IRVz9nyYTgPuPBenWho8dRVj5HsWFDwcVW9NsK9Ar02hZgqKzdLu2L2QwO9ixII5llb2zRvU
tXm5ETGlbGjBr112hOk5+XaOhRb4v1RTbAu7sHBWizl4woeLJrMqZ/epV6n+7nZDzfIG/5C4YkiN
UKd1USaYgQVTNoPuo8JUu3SfhN2gm27GokIGqxoL8qZVoJBkO0WC3pNsqU+guQecJbpLX3M9+D+0
hFoh8q6CwWm4PcwxF1nAVUvYIYyQUpNtGc9VRckMZrJChekEw8aRZfY1qk2yocD9qlePcW93QLyh
F/p5xrKsQDDhHwiKL5O9VcR9fp/wxPTbQVRN/wB9R9DH6EEpbyY7B+GToba9agO8CZnlG/jWgtrN
kDq4i3gw+6Y/axKZ0UWJxdJM2zqFjQC8+GejzFHx2ANOnW2NSLneMFjv+n3resWxU7HEAlwMvOp0
snWwi8fe7KG3+v2D2Q79y6K6CFj1mPfZTdBmAPx7+gX2S+Ao8Q93162uMHTO9l5RJL1C0jFajCpi
udZaqR94LaDzJsvoF3tH9r15MoxlJdulSec9xoh9MSW5rrYPJFSBLp2oiMd9Vkzxy9A1kE58pnbO
yYuj6WRkWTGccqgsT4o+ADYnXAvzDXZltZp7XC8PC8NCbB+TSJ/vWtlTpPmmsnHlzewz8Jj7ftuN
mEg29JB6BKedP4EncUFN57nRxse0N+0E0fjgmztR+TzACdLYs9PZZXU2qE63LhZ97n21NMSo2aXQ
G68x7edcwmp6ioyUrXwo8P+e64SktWNFbUrF1g/PTVA0V4yf44c55x3dz15m3edJ6X0cyWydDjm8
kOFmrtX0JB2VJHtVQhy4IzoMmpC1SBsIghIssYkAYbjlu0wZ87xUy12fdwm1H0QUJFGtiTIjs/oI
KbYsNXt0an9IwCt3G2cJcJjzHKhoX7tF/6hHGQFolRIeBSo8gErFNFlyb01O4z8wO5jqcIJ+/iPJ
fO6Lb7e0KOkPN2pjaLHgMUws/i1uXzcn6LTT1TKOesDOweq1IY2SXbCnIlh5S50DarpMab6BLpTh
rJHUwYhsZ6zWuR+hHud/co7FKMYA+GKGXR1ER42TMSle58YpsitN33s+db7E5p7bJYZ0zWT6nPYF
tY5fCFCxkbeg/jDINkW/Xq2Udm7rbY640N/K0rEpfiixrmb8eey9mRyS3VIsrrntSs+6qj1jYfQJ
tXW6bhqf2exSIBKH7zrTIJtoMJ/h6bIRVkxCqApACG0dtXiPyI56fCduYQbPYPC0eVsyNkuuiBT0
vqJdAxcAvL5PNknXVSTdtzFMh8pu+y9JL/Jk4w4On8Ypf4EwUspmP0KZGbd+vWqhxaJVvwXEVWBj
m9r5EXQxXNBiMQAdTgjypVU8xLwtXBfE1BlL0EKDaXCK8eA1dY4ttDadh2he7GG7drmR9DGBsm5I
Wsfp6MW5cWND88ZNFkyjwWcEZnnMx7wEVC9qEmRTv5Ckd48znJHZ98893gjjmFUF98a0yvglpfu6
ob+ZD0ctVBLfqLhCcmDT1Sq3VlMDds56VC1wRNkqoDjY/eNCEA346aUVP2SVTFZIzWeYD4vRAa3l
ffeApTpJ/yACBlH7MVc8qZQUVEfVklAOKxVlASf1Ja63SdsHZ/ZV3GDIVMsKl69ljcfKrOQYsmp4
ANDIjJm3MghSGxk6LbljpLEjb6PBEQ9t60C54PqNY+/qdti2LOSbydN6JbA3Ava52/jiJCuY0lxF
ZzAQxHN/BGO09F9ofJo3tacMjCQMLQvco4uq7+PSG6IDvvCEsaYFchj3gYWzAA5UxbE6MQKAC8YE
mxmsKA0IBeT/EDXCK/cGY9EMMjRd2cd6yOwTArRouWmBsCV3mE7dDlmfZZgwnGzrH5pOjj5PDRDT
rTCbFVEnSnsve2zgu1IF1atIzV4eq9RaU2rH1IFaIHChK+xrKN8AGXW32pipLOtGkNMiVN75uwgn
PpZzmgByT7Ih1vxhi+UMF0XiJcWX2CrlSwFISO9sWGjmxhZFa98HlWJNZ46msM0Zk/yUZ7ih75um
yrqwiXDgImXNkvGYtoMXfzQZlcVHlyDCux53bHvFCk4fRib2dKv9MsjPjhZQaSpGhMtWTlhgQqBI
lrsJ4mXQ15ngRb12Ftocd/Ct0gLff5xGe5tJw33StlQYSdOBjyRuqWauDQ5IXyfBIJKrNgW7hBwa
fdOhVgM4HRATxq6tZ9bUlODGRx55FC0pklg0VwIDGzyKVtShVc/FlWVz0Nxh7PbkXshGX9tWxCGC
PdiybmJtjiTeo035AkC4dslEM+vvuIPimqKxbE5RZbXxrshooR9NM3cfW6e1SQQTCMb2HFgi65hU
GEow/JoxVotiwq8ves2VTLCC9XYuMyA5aW5wDkmT+IzeNCC5osm4hUbLlq3Lwe+3JgonfIVOZRj7
lBHwXlsz/tq8j9sfsRgZfE2ENzi3meE5R1zZ5Vdn0pxKJ934CKX6OoN9jQvqx4RRNTrVsPnqg5tU
koN+i7Voo+s6bfaGEcVlGBgjYU+VmIc69KUksEK1SmzHPFLGI+aYZQAotepi3VJ0z+vboLdt6QL0
yXTcvDKvbJ9AS1vpzl1IeQJHNmmHtdkHYlfEHMU2pp9mapNbIoVboCDS9jXc8z25kuJZW1b8j867
NL9qhzbHRu84zrkvZAlCSzRNejayQOuwlQVYNuGjAPFYuexdITlaXfM+D/exrnw/7Euz+mJhlEkP
TSrM7Iq1FwIiRwmP1LnS/d5W2jJgoSyO+RSMorxK+7g60ueuttQneAN1TUrel8BdzNt0ovKGKdDB
LyDLyX8OerR+uG0a5hXK5Kiwp6NP6I83zaraKwU06oCBNS72gy+W5xFgEZD5Oouuy8brPLIOLHIC
EmSwKrQsfPsbyDEEWHjZILHhBYvMwjTmeVjtYcmXQTatC9a764LdZPNnQDzzpUvpJ8hMfFt8B4yb
vg6iHAEVxc30RN8ueeza2vzGU5GDV6FCqjbAY5vlRCnfJ7dx08K079yx+E7SlzoKYAoQHj2D+kDO
Ce53IbWaHiJqC3NnAy1EJF0mZb11rZaEECwPeBVzCjh5nSyV7V/LquVy6lmNwTa1A3oGnWQmAhRE
x6s6hTL1zim9oNmyHWQriI6Qs91E2+5RoOlaneuLzzqRtlFrwPqxo/KeKghStvCN4TqRhncMqOPs
G2ceSNKEVRCk94a2sc3VozFOwLtsDQqbXM2NI2KgVDVbi3xhylN1+wA1IsaM2Ah6fElT69w1+ewe
pmxoHPSKWNqOvDHBJwcd6D5CTs4mQNGynAI7d+mg20YAuiBKuvgliUHOBHYRN5SYpTyTjtXNO6x+
MdbGWZnRnvLaqs8iARSw61CQsDwxyDv6clp82sJ0gZzCHAXMwAXoL/gO5r91husxFCpIrsw5Mb/o
XvrGdqDSOa+MVX2ep7oQcM4xq61tqXhj6ZSIrNa3C+8xmOnwF5anUas0Nqu+KzFSX0EsH+vD0jje
HTUWiESRkBAUSW/pIB8NEO2Sqli7vqgooZaMAHrkdomFT1YRSs6O7TAHmJgVtJ4VEKy5zU/NnAfF
ldsEJm3ygLDytE6j6KFTkeGDBdfuqdOy63cZKYmfk4X+Qtgy8J93A5OA9i4BfVQ/B+1gBLdOIYMU
LUsm6bWjv2aX9PWnLqjYrKixqBoqZr4E3A4x55qYtLPN0ECduPcNCuZTl1WRfZKEzKitMVdsKa2l
4NxMBMXjgCjauqL64LwM225wO4iBpTJfJ46y877XVD7/xd6Z9MippVv7r1zVnBKbZgODmgREn40z
7ew8QbYzzabv2cCv/544JX33OF1yquZ3UFLpWHZEEMTmbdZ61naCZ7zumiwXYDCbPP4G5otjcC5p
p1g5ILyPABBln3nGSHlg9WyNB+4qc8S9wtTsbLipbd5ykb3vyqhkHBINmS1h1zZzBi0EwwcWxlX8
KAVD+bAgLXC6i5s4VdvKrUjgwQjo7r2cSIHjOutLj4j7/ZSR2y2g46+yD7tVzM/pxZEfzvXc8xgs
EpQDgeJmDRuhglBXDA8g+CB/iVLP6Z5WqVLiQ2w+8gazJUcDzkh61xFhrdp1aOR4NLnzONwQwY7o
HV0Npj6rNtLrGV6loFxUfnv0Orrh26ow88e5zrNv9pTDzrDaTCUHK5P+FGImle1xIq8p2aheq2dW
U0M42HLi5QN/+YJzMGGvQNM9n2h0RhZ49Rhvq7kmM4pBlTqlQTMZUToqW4QA/RrAVomA7ZhAornG
qQOk0Ou85sosO/r2uJ0a5+Ty3HgZWJimm0Zp53vAwC/ZlllcNdegsQpkeE2aLKEy6fA35pqvDOuY
Ts7nIJid9a7JA1TpXoVNJewZyD/r0su6Mzem5jw25OS92H1XPosF0s0G9FTt3KZGtrphPCyjPoqk
rq9zRRjCYzdYGUIPqbpTUQHuoChshzIMpp5RoJTJRKoKGlFSCKYG68vc18Xb5EkPa5TjZz/p6+tq
3zT5Gt+4BEA326rW9vepms0OWbvwb1TAP7vhrVn+XqQd74fUuRwufOEadygAnW7P5CjdsqCOKdpm
uFrXAOr9JeJLoQ63PcO+q5j1CKrjJHhDCzdaeLXLzDxkTcZucJq84pMCSNMzpuBK0hjqkXp3HQPa
p2o6dyUgd9KZlOJ5tgQELwViafXG4BMt4VjnKQ13izoMEhRRN5si9co3hDbr0S9G8Z3ZIDKWIoa/
xnchIpBbEmZf3VfPy5rnFl3TksafVtVYLxk4PBVJ9IxwfsYeJNYYQ+SgwcfbQa1l9P1Jmb2TRo3s
fzLq1t5dYKdzt3N9bXT3Ng8nuQWENVS7bvV86EY6touImUTgnMxxJW6AUpfYi8DwS3VtVxrHrC66
xIiMlA5nw3etj27M8yvyIAWjLx9WqreZZv0zuKzSPflDO5enRrXm9UCk62cNlosyABgv7U4NK2VY
DWvfWZ0PyjP1qTAXtzCYHTbTTEJSktNF0tWoTwmoLcJben8F8YF26NqBVN+eWE/Lfqdss9I3TdB5
3Y3pLa67KcZloqXBYT58G40czO3ia8KPFErxojGNr6V0ciA1CAz2VIjVwEQEWDva1CU4xshSMyoG
Y3F3wZQVddQXBVBs4Q6Tc5lZeD5gqGkluQ25tXdrVjkunGEFn8ffmhf5xAyzAQ5k1yWjlrRs2wOf
GJjTgoKx38b4rKZTWxgglrLYNtfTQHh4eiAjCkaIl03ZFCU+2TsbACy+cZX25JfsXK3hh8WcaCuI
LkpUu3FBb8U4VVsqiXIkyWKpLfLCjKAkxKZplXmkrhyYpq5WdwtquiAmgPg4BOwioAYPGH32X9se
5cyNLmxdnGa3bp7hUHjfUQMT8aOqQZl7WbTiS2x3yd0U48cIzc7saRm6PFvOmDyHat8ntht2Hc/0
TWs2iLeWFkJPKMpqXK5cqr2n1QTyGunEzggMc+tL1oJc+YQca04eOczNXoK19Z+8ar5I5GMmUFFJ
Q7gwseyXLVDN+XsNw+W7WZNsHE9ZvxwIB4rR4MgyfWXENx4dPQpv15kxOJs6aMH1KMhan7ELJWJD
wSeBU/PNMPJV2Mp9tkGgfeKENEKndTtQasJ7anNzfc3TC92nb1yoL0lemtmO33MjQQQyIY/ENNhw
z/Jce+c6uEw/GQxrdU2yw1RvFZ/K31dTZ74xZHXiZ6/NavmV3e0CzbPSDrSfTIxil1d55d83aJJs
Gj1vnt6ktQRTZKVJYEdCOwhXM+5E+9PargQsQLNmDk4xR55zJr3ius8n9n+sh/NvwBWQG7mLqqJi
dqDLpNqvmEPanb25WEP2XAxephUxLT4hO4wSuibAoJDFSw8Eky+nuFGe1PVuZSf9dZpxVnzCKZRC
x/am3DtTSo6R5Jmz7RxiFnctczawFGSQxfLgqql8bSxS1SLDaarhdamHEYGPLheQjF0ymcQwmfT1
S1X2QJRqIw+uFYOrO1JeZMOODL1HGLAGeYJamC5XscZUd5iptYBuFDwRNJM253vJDfvYx2IkmcrO
ikMAhdQ6pePAet9OEwv4ZAGULsqzziR/kERZ+DfIM5sd7B65nrOUCLg1ZD7ugKQ0O31Ia5ZlkUb2
/ko3nS3RIizjJ09j+qnGGOHFpKgVzc/Vyt1zs2Lyy/gRB80hJRdDXlWdjWRpbhnYh16R10FYgpNu
IkgD/Ze+qvjBlmQ4QAJXwLa29ZBZARzw2MrCUc0Q8maCiRA8+nY57o2UCwCvY9K4YlFLw+aCjX4y
ygT8VQrd0NhwYF9wHZlt77PSRHdqopr0iIdi/U0kH7+uZ92tyqLjJDzogf1bfYtahPgpNXZDfh6n
xjYBltBF7oshD26xjcl4A3XZMkI9JN245T8AfcI1/MPHyhRs1Do7h1y0xpNuObg2TbnmGk4BqVe0
XRaHGrNlE38eio77RLFz3jALsOFKa5fIr6S0ZTj2dnIDuLjLdtPSD3rvsBKZN0ssKtBZPl47fmA+
0zmQJE1/jKd5GmGJLQw6e5mjc9FjOiL9dRYpI2aHRsaaCEl8RG5dPUar7JjNTWJuS2gpIC4ipyvr
O9yOotzZxjp532Yh+y8tR99zJ/Ix3eIgbC0WRoN9rSy37sPCn9fHRYEdPaEHVjkrhQlMPT8goJA2
ud390R8bVUYQz3xxcNO1/sGYgWvVqOHycxryqYwKK230nmwQAMuKzVxoFpBz9wM6ZtopwqA84kLj
+bGHD/cj7l3NPpWlpRfasRcfNPriLqxo8i55S16XRbb2nfNEoAKbWIN5GUjxC6+m8Xol9/zaR+dM
tYrPrp9c+UYn1MIa8pfapeMotH/CgIWEJCYZc0+x2tXMpOF5od8QI4SfHoEtY1FL3BYNt3yIepOD
MiXg4NRdGqBrE+02YaxagNUpgmbZqSIG3UXqlborSzEVIcmBuTpqUEpXpgfWi7yeoHubc6dsN9NU
GMWJyq1gbIEdf5dzEo9kMyo/O5QT8xsma6xRI7VqXd0qz0SnVPM55Z7US+ns/IIdIDuEtLtifcic
EKq69TNLcvJtSBCa3c9FZ8fpLpYD8gXbKdeDSEe26eTLMb8OYbDGZkRQhG2D6/EZxIgLmVfVUAu2
RAZwxcvZjU/93JjQT1tpfk2rqXGRk+t5+ki69pvQy8W1fMndpTKBA2O/8yckuUnPJsZgWwNn3vfM
VKJhcseTaaQT/sE6eU3MeGZTLbx+x+BDQFgFfUkdZp8W6cdQ01frNK6rPOQ1AKpqGtRDw2+WAj5J
Xi6MwK3T1wGA6LjoH/4sRHkvOOdhg8mON+5aCPpN+U7EQaBsISe2Jbsa++emsKz0qDwPfqGc7GPR
FyxRKm9mbsry7gMJifdej4kh+KK0dB3Bdpj//+61WVKtvpPXgGNcC7yii0QtHiBYkRcRmMVO8sSa
UYez/c72fUyWWtRJuch96cE+22FuAOGQEg3VH7qmMl2U7j6jfbpsJHK6zx2OHYrs9MyDLrnrdam/
ZJ6l1xuRZmSgU6/qnCIe0CHLIRI82GdIsidKjxHdltiqqdupKYZ6Q5ixz4KFJY277eK5bG6SYlFP
qetcPNrtmh5nY0IevgABfkgxZ9thtQ6vNnKmkIFu9YQIdvzEoqPbmj6Za8haJhftST94stogLYWY
rkwuNV+STO8oUdb2m8pi6UfmwBZug4sh+7bOK0SfDcW2UT0zdMYZ3juu4YXKrfNXEEHo08Vim5/G
KUb2wvqW6D6VdNO6Fw6yK07ouP7qzj6O477WxleUK6jLzUQ54C8bR9cMWQuDgbadx2JXTm37kkmY
Fh8p7n9TgF2+dglt5AKIuNgaf9UNATEymL572DsLg3C5LPA3OXako8Xl39pDISLtrdP3LshfJtmm
b05cesTjrdek27BuLp3pVqe85z//EH6T4l7uRtdhB47D6C97+K9vSzEzsRgdzjtEKM0NDzPzMVDZ
sHeAs3yuWd3v4a6zX/QDyMjgSEmAkBqYIaLd0LIUAa+WLu0P5HLvxbi8KX4aXCPLQ4oDWuTXNzVY
TTuamPR3BkDtUxfU0MXiESaW4lDcaJrOo4vi5iMXwuWX94u0CwADJg7UabhhSYR/JxWUHkEVwNnE
rm8YaqddT+WZO90NWnrkJPid2aDRPX822iI9tc70xD9TEflZrYdEeuauu7C/XIB827XLqZX+/FX9
p3cH3oOzVmKsJ3jn14siEEPnbEHFjhP2VudV328A5rbXjVWM0wdC+N9cllR7jkTmhseAOwPFx68v
plgyK3tMOLTh/X4fe5i4uG+XfjsA7X21Fmq1Nq2tbeo0y3VVm0zEi8ZjOx2v2//2Y3tgi7B7opo0
vb8i4P/uDRqyodGw+uYLImy4z2ndGTelkNn8ds1e//xavz8WfAshpDCRaWI+fn80M5wcUVeodWd7
DY25hzwUxp3NTrB2abF6tr3Po0/HP1IMfPDav2kxUegHlyuOMBLnvvfu6+1BSLN14p4fU0fd65IF
gG9Npb3xe4DGwvUM9cENZVnv73e89Ey0LSxXuB7M9z8zMarVtxoRb8cxK/gGARwpDiWz3g52SU1v
p6RkjIk0J8R/eVuHQyXqPQMsWnxaIvNY+Q4VSWWO9V+S7sH9ZBp53ofCWBlT5pQD3DVsAuxtTK0Y
xQXx8VHqDF1/QkZWGB+5Sd5fQzeAYeJ5PsBqlNCYQH+9a4d85i5qFQ08Uufv9DtrBaMZ+zTHP3ht
4qZeWr9FZVkunGmlBxTVzQOmGd3FIMvj95KSDqa+bxPzehwN++vsJdnVn2+y//QmL4UHfkX+h9b7
3ZtEH16WrLn3Y117YrcU6bg8mLXhpaE5zKI/YX4bh29/ftHfftBcGm5RS1DzSMvHffHrqyJfMjsH
4s++qcf2yOSnoTJz3HtqtHi7sjC/tmU8HbqF5clGV5eGUXswf1lGf2T3+8uc/PdzVpo2ICvOl4tt
FPvPuwooMay0Nlk/7WNhIq+rUQee6763rt08Wb2rRlplel7p+fIbfhExWa6WnXnHjt4JLzFhGdQG
uOLtCCdjMF0heGWJgYasE+epEYxuloJQpY3Z9RzjRt67N+xXinUnbb9vj9riOCM0UpnqYPVNfBWk
CDggUvaMjZvZSrvrEpGDd8odzrkTqbpWfOUSTphHvWa+s1kdDR8hZTJnsWewQSXSgK5wVDU91hXi
+/7ZBSWzvCRrZma3dVcx0AUSu56bKQ3k2XY6x76xBoRMqZuZkqyHiw7RGRV+vNqATcyDdpIPHh7v
OCKDwdWfkLapOWR8iTMCiKDcf3B7vD8KJI9b82LYwNJPSfzegbkUQ8W8cTb3GA/MGMZA0KQb5p7Y
zBLonXgoW7x/YesSwYHxSdkGgkCCfsMgTsfiTAqyRvPTmt30QSnw/qnHOWzZHhimCwoC+fw7gxg2
TxP4WrLs12JQ0TAkDcbUnF9rcnGqfnCA8CB9dyQC38CLAmCE1ob6w3v33KuXzCh7OSR7lGteexGA
ifo2JsL+Z2kbzbK1MUUg5cpQh92NQa8fg9FP/dPIgDC5XSYMKft8hIf9Fbo6/TYsRc++Y/6mboIS
WV2YBMnkEDTlL+KF0Phi/gKtsy22LWXyvG2ansgK12fHEbnapNzvF1hI1zGofw8jy18XvAYCdrOa
l3jakaufbb2Z0JV9nGvDImAFQKN4HNNkXg597xTrgyeQf29069js9QCaiEMAuXPvGFjaost69DkQ
sf9GYBFTlER4gOwSpnIUdvAwjS2ctvIraHKxN4WM5akQCypcTFqxSQI7viWM9hBNqP3t/hYJd+ey
Pqe22rMRK1XUKyj+7KOS8RL2bkzxQ8/Sfi+ZuxOCspT1j9k2p2qHBqnz0SU3LWEjFoaUtjXGn01d
EqewBrr4wVODiU8Z2GRXsKax2nBQqfgC5Z2QLsohu3tqcpeYZNqn8uiM7nRv11DxsTbGdXy0vXh+
JTmANRRbC8cN7Xwcv/h2FeijZnsICzlI+ufLw4occxSmKiTMQ0D8dZRfbKRf2D9FYZmMYtNheatQ
UX62i7zzXvPcR45uqFZWJOjGcZ7h7NYJANVeEN8juFmuFgaSeUioykyim4+3dIvcpmgRYMXjzvHK
iv1qNzNXZPlDF4P0ZzRCIgRM6Gl5mWvcPnVLhD24A5vHKFcc/wq5EntJw7qGJjEAL/7MHHjjlZPF
PEs28VcekCvA0wBGbravZ8/dWhnSm0MyZ4v1iHkWx7G1DtMJ2HJ69CZj9bfo+nx81KzrOM/GrPEP
BbSjMnKV37/N8NQZCYqEPrKF5kC82uCwd0C4NuhzywNI7eYE6tbGoP+tD8wlvOqsiM44a9iJ7YkZ
u4chK/UUsUa2Sr8PRKw1WI01DDghUojreSegjNIZeWvImc3XoCoX/vwyLZUVsb5MPlkp4nfmOm6R
R4at4U2TeEg2uy378rOJ1NklAHBOzz5ob+wDrXTf1sxi0I8zxW9CXRNGVfLXs4gwY+HfMiNHCJOs
xqe59rpvdP8kLzKZWrgDyv67k6+utaOMotfxcJwT4ebMMJ2dsvFYEKsJ5NEkgtCqSsonrWIr2Wad
nZ6kyAVZccOE3M4oqy+BzJZjhYzgFU1Je5S5n7IWtvLc2ZEyaAZHUuoJIuKHgeYSn4zfRAZ9LNkH
Tr34GzaF9lVqQcw+dFOFEHhw+walDv5Yim/YCqfJaNUj49ixu06GZr43ReHBtCwbcYWk0+iiZYCy
fsXgEl6kt3pefA+bXAXnbCKKJULZwk3qd6v1UgmTiVqfYiDcMFDjclfIFvGUicSco44ydt7KfJ5Z
XkGq69h5x/knoyAh9UBkJaxkZDckQgUJkw4sPPgUNoQaDVwNd00RGgUJp1BwkfN4sdNfVU266C3U
y9RmEm1Ud6j222eHIZkHcdt179NplgSU+Ul9Xi/u+Y1JiWBHXo52BHR6rp80coD65PuTE5EuKZ5L
atIqXBajWok8zEimnDK/eGamRcIQ0xcnIeC0rEqiOWQG0ylQW34VjAR0Y8GWEVX6Quh6PR2Csk1f
MDFioYmDRJPBVazNY5KhCwTaBig6rNgmVtwVBfc2/7z/oMk5JJhAxtlT3YEZgnfmzsV2RfmzWzMC
FLdeCQw7ZJRNqHylMpKneSxny93glF2wjQvpfKpIw2Si4qj6vichwYo6srKRh6xopcPLLocsc6A0
KfN7y/nR5NTtW9JevOYonGF91lJRhtg9d2oKzUs+FQjykZsgWcoiRvi4Ei1Spzdq0izwSY5aCJTJ
bWtHHGspoJUH7tbgP9Sh13gIcpXptj8kWGUUqkQ52hGiee9O5zPHT6WG+GtZsqsPRxBFHD9+gNBx
0C4ekyVbH1bIXuVmdjrrM3VbBZ2YdBjzCCnsomcP8CsRwdHVsLnZIjK+sgxrM5sO0Y3KMr3izK4J
8vHMtpRzfJ7VvZv0+WunV3FXmPCuD7KCwMmBZYykukFxd58Ee5Vm43dQgk7wF8geIlyKxxHbtSeR
V7j0J/R89ZZVpyRdilVPAgS6eeoaZU1R51eo0jmm2DY7MAnheyyBs5JxYiY7I0C4FK6rmaaHZaBU
2iDkFubOaOyS5pQtgLUvJmx+2p59uVPOoOSOTHOf3Jneqt9wvPUIYoqG66xaNBHIbQrpI0n0tliY
TksHfwF35YgzbLXS+TLDrtsfPktYk5GvZeuQsA/XO0wEvTtfmt63Z/TW4yQ+zdbqy4dYcuuFeH95
qIFyYrYVTHFLOA8CjCjL4uTeyjDz4ACf5n1H9dBzkGPV2gSI2rgiZKJuvWZck08Fe7+boEcAFHFp
x6/2khsx6W2koZNhxynB39EigIGXGMW2g0sNMX62zJ6nKemBxykl+/isQHA/CL0EJSnltJcR4/rh
R45OC3L80sbmnW+WztYbAftEiJEUMHGendVGNO3T4Ka5s1UVYrad8BRuj8UHhIW+Nb84PAKy4AAB
Jvc5p/IPtN+g86FXOSTr9Xg4kO9W6W5J5/HRU2b8wxVQyg8xX+lW5WXzjegid921aVm/eYmPyK/j
l1kSWIP+CstCXY5Ri7e44nDKmYVpnXomag+eXfgw3GENJ4yd40brdj57tDxsg8UKT9swOrA8A80v
3TBArxurANfzAK43ZndrzASSDmMtPw95ViY76WScY4W0e/6+GRQP3rronsdPsF5NdQ6fExhQdSws
WgJ+eCPf2lAlqFprV141MSzJ0PQxPOzi1cEzOac+Vj9/tpA+G9mQgeZthmW9w8zXAB3sO6eIpnR2
yqjLy4U9uwSUzna7dl7nLmn9zZI2lrMnKs3ruM/JoTRX00PbOfjcB0HSfBZlZiXI0cb+YWqWYqVi
dAk9sy4TIgI7AdAnS8M6vMyGGd0Zo7Nqswbt3O64U/gFJTYtX5mvy3TFOqf9BuAK54GYzcm9NVgq
69BPF3GzIqjj6FlFM0dVJVJ1VQ3V2BH+usZfge+7by3Hibshstetz9UyWZ8ww7Hgwfw85PJsVHY1
R1nTztnJJ3DHi/KSw/oKLkZDgDbbz2bL8yB1tpYWTnzDj3710c1N8zYYOLSuDXbw16JZKvc8EpSI
oqxODAw/Cpjnya/4kqJLK42MRPlTGdomyrKdlXXuFVXyukRBTnQvhr/afzaSWZkcTkggNhVgGP+g
kpyUlWJJV4NyAxjQdjFQ91Ybj3VNcKNi+ohIWGIlqFPn7Xqbu3KuN74dj/6WqnpYDxToMUR6VY/4
/kE/iCizUDds0Us2RjQReUslY2JWeW6QkLi7YqpbYhssw7Cj3nKGa5DSRnkqGWh+W83RYgwM/v9H
LPmuQ9w143BVC2Sy57a0C3kL8khOP3s3nqZtjox/Ilpude7IFyNmm4qq59RH4TaPmwXtR7mltAle
hHIIIVep6W/4Vxw8Tj3QG0J/FfES82RV5tZjaFES+2jgbnPcbEiuUicJsvtCEhK7k5xe01H75MN+
8TBjXuyQjZ1sU9IPytt0RU9yXUKLLXa4QxL9LKakoR3vF19VaKBB/3iFism+KmnS7gvw2NgD2skW
I0sf2S87+VfmSJLMBTFjdOHYLpFiklIpW1QqCPkN/Qk+K4FQmHHru2TokbF78O50aGt2V1eJZl76
5CinvkP9iNd9VUgDKC/T8tlckjToPxjd/T5DotJHxyJ8T9oBFI1fpzlVkrrIA5Jxj1StvgEC8bXB
wEfE3Yzpvknnj+C8l8HZ3yc2kEPYE8AR8QF2QNx6NxkPaL4LvSwjQRf59NjbKWG/uZHdazWMO7YV
MdnwlX6GMzNeU+9+5Bv/Ty/PAAC4GKMjJpXvPu7oSybMJFrtzVQjXyJCCMRF7zjdg3ZU/xiIPvlZ
DDXKqTrtrwzb+Pnn8cj7179sbJiPXJIuUDSxvfn1cjM+XboOs9SecU3tb3BwMYWhHjsifxq2UDwI
yfPr6aLGQ1NPbdlGf34D78cSlykI+xmKHcFU2nLeXYCGasIE8r6AC0NNjuQ6ORlpYz4FfPQrX47T
i8uz+IPJ+2/s4surMgoCFyZZV1Lm//qxE6x5VhcrUPNG/sjGJj1NuhqIxUv7NDIzTA5J5vvnjAAO
hH9WcA9aovxg/vPbpYeC5/4FTwBhbNnB5c//BnjzfY1ZmG9mryhD65MrgbqdTT1OOgSA2K7nFnJU
da9ap3stg8S8BalCdtafL/9fg+O/3/8UVUBNQBewh5UMyd5dCbgsVS2IGzlki7s49FEx5bfZNXp9
7dxWT/fIViwv7BinuBeP3PDTohJPdwWwpuF6yHpRXBeOtgyil4O6/6mHpsAEnEovOSeOl68HSoBl
2kzBAAGG1LJiG8eNN3N4K/RIjpIcuEa3jNu8RRYTGoMg4Gglzx69eatqEqEcU8YE09lm+YD9wqmf
0Yn71o2fjRgvXBWP5Ld1iNk2lgRPdSDGUjthLpmCEBIfOAUWchyHm9lwKlNjGHbrJxbvi9iOo1W+
Yh01h43ukA8SuyrEF8bvgnYHakpxzss5dj+Ykv+2mPQEi2UAMq4NG8f17HeX3EREu3i5xlkG1jma
UcbsiF1aI7e10scMIcgVSX7zaaxL4vOorm+hybtksl125+OShrXZ1Ic/3wbit/uARRgLOB/ypceU
DfLbr3fjsDZVYsCh2wW9D+dJ4zQjHL7KiOAclhIugB9POCPRUbZhYgekpY0eldFNx7yM30gFK/Rx
JiijOyJrW8w96h1BYNTE0OMVb3X/6GObJ8YoZmC01ZXRvnjEPKD2nGf3uRldX1K7eu2T0XdFdpoz
FMAFoNx2R6T9Gh8cC2vBZmwtSLCzVSHOgJOB4qWMF2rDhLHftkjjBt0g+YzeGbuGrk5MP1znTtvZ
3OwKB7rsZ3+QSXuk7BxM1je1cnYY3clwHYzMv8rhHzoRm1T3yWrXrkDo284dw/Ixrl4a4RGPsQzO
SKcLwKMjPZHxySbACkeLPDF6CsUwuGguhDVknxYKVe9E+8PCG/A0OV0LgTzjrbS6igli1Xb3TtaY
PFCR5yxHCQhIPo4CblZiZDbiKfQZ8iHhi3rUU21/6w13bM79zPiFWGF4bUhgrVjtqpX1CgrpHl2u
smpCvAvkZemNHjpNg9yv/hdnchY3zJtkve/5YVVhDURERhm1gdqVMemZfOhSp/RzBH1jJMKngJiB
ZRh7wmC6cacsqCMwDUzM4UN2W76FNY7wGC75rnf98VtTJA45HSBXTrNIEMWOKut347xkMqSK4yOo
UUkUTBpeJwIBh5y5uBTGtgcrn95OGYibU22W3OYugiKCSBNy/H7AO0W9v+EGgM0MbXUAzcMizLCv
ki649K+iN3itRBZ79Kv+8qnJe7PZpIbXP9OSUQgjfUEJ1+eWmm+TPmjlvRjr4oSYSaAc92WhsO2k
4x7RUy12scgTta+MWbhnnIB86BRIXHoD0CB+xuoOAz3IfacDyQCNquxE/OaoAT9UsWgEYxpq46kv
Zq8/LUaHlMmQlX4s8370NkyCzfGDp9j7UgnAIXWvewm/uYSn2O+0BBDPG1OlawJdCzheMgfd3dqR
8kI5sx4rbrT/co97eT3qhAvUi+9DeO8eWBSj4zhZvJ5dGvZn+MU/FnwuKkRx8l25nf7+5zPptyUu
rwcq2w8IjkC3AIP11yPJM4KmABKDG85zMc543XyrkmDX4YN8yUrIMkCtpuI8BlNNuKV2xGYIrHnP
rt1/sWTyLffMigZZOpFePRCzsKMzP6xinRJpjFKOpNqgvsqbqbpS2KLxm6bO058/w/u1++Uj8Aks
y2f1Inzz3alKfxarMYe6l8xgX3AbiJ2HLyqS3srMNbEAopmMAa9GbAn7P7+0ddl7/v3Jjh6HYAZS
j9j8B7DY3m1j63pEFznGclelWG6QL5IdjQC6wkEWm+4Y3FTWhJ8IuTFS114SRn4wdLY+z0PrjpE1
QAEPKRohO/X02Bj17NE60GTibQC/tf6QheRekyuDCZyeNDEh/p5A7Xx3RMyctMK4blIvAJvD/Gna
/PnT/XbvswTg2qIa4QgS9vuyxSCfL6nqqcGdvGSRZN7zM8nguQqB0RQlupF9UKfal3Xcr5cT0iAQ
e1RoVIzUzL/ejQmsQfBDSbvXi8nUO06Im/HHEkodzkseBE6n07PHOKLcW0knrU1GYWVHOIDscUve
cL6ETm1iMIHOQfydll35WPWFM6BASDEN0I/hQ/aUjcloZVn9aJTj/JCQUEl2uGkyrE9rFRZ0xeYB
N19Jz+pkwzFHw/GjoTvc6sv2mNO3f/zrUv9fItk/ECn87a6Lvg3f/uetgpa03Hwr3/71j4cqHd5e
/+ecVslrXRJE9tefHV//9e+/+O9cMvFPdia+SztimnQwwaWV0G/98K9/GP4/aTA4Q4KL8AppQkBv
WdXdoP71D2n+05dMPX3Xpsl10SH9/2AyJ+CPaAVhGbMARsz53+SSWb9KMmlx6K6QjRBdZJOFwH3y
6127lnENko/t0y77XF43m5vwcL47Rz+D6PAR1/vfsQr/+xO5vNglasclUY3428uHe/dieIBWDBME
w6LfbvEl1rQNO575wHiAKsB8W/IiOHdG0kPKou18FKwgoLg2zrEwY++i20/8n3Fei58z+TV0gjI5
LgXwn7n00i9+ohtYifBAPhN2Ne/x5jbocnx5lovlPFe6xTgUNCxm3KGJY6gyC0LheUi/SqIvqQ0b
Qz4hSKziCAOTBRlgBr9JTZt3QJlTf7LZ3hrOZ81iM7ilpqx5KKzZZcLHbJ75pD3RowbwE5BT5pn/
bI2+UUX1YE3ddiyIMNixGQ7eGiIU9WFI3ARkdmw49jZYTMFoMzdRkC+9b1lhJziKtxWScUrcFnXz
0fCcyb/HotWnmzglVPV4EUp6YTr1ZX4yPaPg8o004LoEzV3B9wkeAHKT24HtJzkMWHB4iWAuX1S9
Fre65RzbLNpHAVr5WElXyO9x1PhoVGBiLEyWXDygoV4TdmNFSd2yZ4gVbyGaKbz1VDRXWd1ithNI
LIpwjifJsnCCwUBwu7O8DqvpxowjJX7jZmK/+EnpWAzHJWNWiIXYg+uVGkvxGX+pvLWsZk63c1Xn
1xajvUvjVqBHtFq8+RuZOtXLZLtpgySy0chccJfu+v7/kXZeS5IiWxb9ocHM0fBKECojUkXKqhcs
swRauQMOfP2s6HmYW9VtXWYzb1c2kQj34+fsvfZif5pD7QWPVagXsMRoaIuNq+hMOKuwLDhtQjfR
UGbdvb86zfhMhksLcyfswCiFfh1ec88H8ckUedlj02K8hieDU2YjC1+fJIP5L5mTwmJgdKD3gs0k
Pdi2sF9WBsfkedbt8DjpjsB6Wto5DnlfmpFvGc033bn6O8ie/p1yRNySs5Qfejf1T5jYMAaO6eTj
ogpxMZFC7OG3rjrjuQxVfQFm0o+xXjBR23XWn5wxLRipV771RBa6JM7NQu884A24btcpiE9T9g+y
pU0ZJXg5D0ExYWRWyJ2Z061T8uHW+fyt7Q0VQP9Q61V+JZKISr2e4mIOvX47kmybgTQwkw3M5Oaj
xnBz8ArDfgXBFbqMtRKmNwlhqpuu8D3Ch4iIhj6j/Y80cy0G1mbSPubS7fYSjVpPn9j37/uwsZZI
YMQiHCKnhAbWAw1hS+ySTgG9JMVHYJBYsCdLBOeinvUt7Rj7gdlmo3fQ/agcpJk3t5QaIV7MBVVT
tIq0c48eHKBbYy4XgO58tp/eQm0egX4xuz8IQn8tk64RVqyyQONphDB05VD+66JVm+UgnMGjsS5p
a4oDBOE/HK7/8Qo2sZAUz9gJwut//x+NHqXKXo4lVyBKFvvmQaTF//MKvy28YTdqGwaDGdVX/5E4
+IP6v1zhClvms7pC1X9r05lrqnhdELmPKANc59AX8g9X+KuA+t/dAwGfSxOWMp9ThuvSCvxtq0o5
zPR2kfAeDK0zEzXeiadV1cFbnjqGeRK4zxv+spQ2XRk0sOyuNBVaZ7emm5L5DFyt8Hb9PNZvc286
/kYxHljfpTlBDernRpr7xM3FTOI9btLYrMrO+sOr9GtRyl/A20NgiO/Sz8U74v/WS+7bEklGjyc5
XM2zIEcHSgw137alH/UfhcjD/9yV/0z6vD7QX+4VV2KETs/LYfbGv/j1lTI4+WIwMED0Ld0zyZfF
afJXDNH1+oey958vRHw48gHyen4XNK5Vw1i5QX3jjDB5c5QKun3NQ/3+73/P3+8c4jSEnHShePZ/
+wiZcBACAmElEl7FnFTAem+CL/TtOJKUf7jW9VX99d75NsdlZOYcYam/fvvgc8hnDjQNG+X/zJRn
h+uTiee6sdQp83f//nf9Jk69vhI0d5H5c0bhAIiO7NcHVQKsdJg2OdFc25vKe0XkxB4RIk/ogw9/
usj0JqjPNmObP1w4dH5ddv66dHDtL3rO9fzn/v42QieSKWHSNnET7vjsm1Phwb0IK3/TBmN632hC
uTcAg/zv1tX+BdJvvdj0mujjzD0cGpnl7YGNPr8vWsa/dFS7q2apTeAYeC4J952uq/2Eqw2pCVsi
3fKxe0GzcXU1MgZ/Tpbc/EJscvgVlzzBMiqo+y6yYOHmMf6ukXNaPTIoz21PA2ZJO2lsCk6y56Jb
B2Jrqe6i3tPTZ9XpBuNhaukXr8NSjigHXnrlquDiwjlUF+b6TrNJe2edb8AyC/uUdlp8DrB1HiAS
qxWfWQI+SzPeuBGY8hxcqGF+wQfwg/0hRUsl6Ckywwy7ICIXpFvRjFvmk0Zta53GoLO8m3BO+6d+
1bI9MiCXu6Uz1HcEnMOD22Ttsbay5lD7dIOcoab1mRXwZmLVTZbcTwgebm1HK2C1FCdik/lBK6IA
oZmDBRVPBBYys/ssrqKCaB0xg8fDQvP5vlt7FXcJxNLbWi7TRxKMLXJvsLEwpASUABU8mBJ+XIvS
9MxhHRvwRDkF1WbEGm+7or23QviTuwl+4vjEJNAHeoYP1oI6rNr5Vhmwvk+ppyYj3ZiJmgH5qKFk
AGdlSAqBNPpLzJxXP9HQpGmi8qDEAR7eFKx3B/TByY5xp/1IYRg+gcvq7b1JSgmUS38jRgS/Baed
V8Mzk7Mhw37Y1DTsz11eNvqGh2ntULTPMR6BiY53iiFcyHROIxCgzbPmq9kafYmJh7jx0DmPYUmz
B3eO754ZiAIeDTzjtbPWCXTNiBBzAjbk8FZ7MnugePA3PU3JYOcVHn7gIW/l7ThM6xYkGr3EAejM
0WKa317GYRHdbiaQbTzV3Mr78MoK0ckVOQeqVy/PJe+OjfSi6D2wIGZdUqtUvRuEzwN0r+1o4fZH
u+BBw+j0cnBVy7uMna0NdulyJc1RIRJ8NqD6uWGukhV7t6cPa6G6JO8Q20uqim+TILAPFXICw21x
w0o/ecItPlRrhO3JnhNIdaCDy3gO28oDtYUBwCvpH5Aj2sCoQE8MxwDrMekL61B0Q+yMKkziiV19
T1v+ajol5MQmx0H6xhFkjzdCFzblG50b6exyS2l83Pawg5UVPuFJojGxkC8becIaPqzKyXaOMSIC
WbR8mEkxo3x2up8WJvgDI2trlxdGcCikHD+CXugt8a/w+2bGz1NsOlUo4xynmyY/GEU+Y2zjBVqe
hUGQ3DUfjNGYfcdPHlxg7OTGxtDN+kYjFc8okdXrB/YtC1JTQlvP15N7oyxyKfl0SZyfVDK8e3YW
fMDshZ7qz6ON+mMYHqax4HdAtEGJJvv6JvekSc68ojGzb+CqbUfgSWXcIEmv4s6aU2Pr4crRm4xF
btrDfFdnZ13e2qbLPmBsNmcTacC3IveSYK/rOmy3HIV7ujt1JvR+NizIZBIYzsuSy9SOamXIvUub
XcaCRTxH0yNqxmR9EJedrcPLRM/A2wuane5JjM1sYbBFYLs14fEtcenKYT27gPIslKnpcjWFE4R8
gOiJapHZAzArtBz9rTShkL5C+NFJE/eicvo8HvLOiQW2XBjMLNG7pMjQCOazNT/zu5sYI4f+EMU8
dV8GTkubsXZYOoBVI+saJsaPJ9wJjXPIDIqxSNbFtG96U++tRJv93gfz8t1rHfiPfmFJtBbS0KCd
jHULbxr7wyTAq2XCRwcEdj9/WZPafWnG2d0uRdPdhBiSiLIdiUHog2F5JerZWyH85uLWWNZ5fO4l
5LJNnjfNAwOabD8iF/jUo4mOdwxRs+28ciUeWrRZYL8Ahs0RGafdCe6J9A/twNj52CcmUOeyXdbQ
i/J16fQTZ79ivanQuLU7H+CG8+APjqrfh6TX/c7JIdI+eig9MfWP4mbkDGh+rdBONHGQu73zoKkf
z0QSTI+cwFbnYPbaItZAo8FLJyu9M53GuzTdaDmb1esWi85pMiVEwAwGm12/zLSmPclzvfOdcUFH
WC1zsEN3b6awunoEzEPJZHgvPY3ySk7poVVdmN6CwgK1xzFcEkNntE9gleF3Nhpt6yl1UYXHgWjD
hyrVVridraXuYGvVFXQ+P4TuYA7pWAOekapXUWKExVXJhLKkUBUmDppHa3ky3LUCakb/4jIxyusP
U4mf7MDeIA8ujZf6Dsei2ufM1d5qwpNq+APLTAI5pI3Dqs36jRni+r6yAPi7FMHWThnwVGJW2wmS
PNqbjXPV0kQMZMx9KuT4MKz55AOQg7S5ccAaYj5nyNWj2wztC3LPhjs76z2RutlHOuRSgPpM8ici
FwRHgsSGLmdh8xmDeokWqoq9D84rj9CnU44Qs4Nbxs1cVjB/xeGVrSu4/Wr1baIlITyfy9DTg4rM
NmkuDuzJjoyrSTzVmWvgtcI1l0VKyNC/c2GTXIjCZe3R3eq8wPq8sEybcM3FNPaHHm1Q8V6WKXGN
tQHZ3ldNf9d3sJTPZNUJ2kQSaOsJ4hrjACbVNAlIw+RXr0IubKYigHLXFcYmWYr5ZhJltWlXSquZ
dOH6qzFXFd/dFGh6OgqDyrax865Cgz87W7sfm+ETuiJREHoVHo2qThwctxrLc52gIDvkgW2UsQm+
VlN5piFOCCPsF1o2pquYiScfnOSJSDMdXbzqwczZxuAhBHeeuRb1Sc4BsRlBgKeOrFz480Ui+Ecg
4XbfVyBuKN/Tod0jfbVK1lpZop9Ay+weQWGWzY0qS4TcvR6yrQ1WJL2YTIunmA5f2W8CZqlxbTTp
jpH5SgXVLc+BatT0JFwX8EOOwC3tQZ/Tm7liaQ69cLM7YMPEp2rGDelQ9QSReeku5euvI/y1zGCZ
ShzQ2drbKnDlGrckL5GcVwn1E3m/H+EFoo+GeHmvKsNo2GvLAihvourpcap1X26TiRyfw+j6wxVW
Jb4gw+pKFhKIJnAqllOtOtKpggF9ATQqMS877WFKedf0T0hHAQ+vItWSyU3QiaTqzZ3pLJahtW5D
3FfAMsew+izYXCkMEB4ewasA8mtL7Z3mSXsPBTnFDzOYvOBDl8SnvIai6WJLrWHBlub5X5I0wc9u
d+u2arWmmDDEFwP8VoC7IlSPM+mxZVRj+TlZtRnQdIDDvEWYXhsbWGeBtQsSVNjZAjbkyPi6Hndt
283NjbMayWdtlRSDNfjdLxyjxhV4eLcYTwBxA5+eE6LSiHu/fAxFUi7fLfiz/acpWzPfjX5tjLGo
clk/EVXDEjL0XbsZkaFTa9HGjVuwHNgu8i7cWna7AOWZ5oyhvrKfR+Ch1+akWG7QtydHwjFQxWLF
NIIzOwZotixMi8iHPfOzcQDXIg2tiD4tj0sJMwWJNIJW29k2IRrxeFmlcSxh++38FrhbERbJ/ZyL
6rlTu4FSXtEZAks58QGI2R7q+9Ud6FSbZbisZMwCcIhtIkQ4bpTQm7VV9PBNCDu5C/qi2XLKcO9G
sXCGcurxJ8S76oVPLtj7cEdOKuysnUHsyU8z5cvasDQvRy3CRN8wUu6vChcwjIDHmvSb53Qj3J+1
M15Gu7Rh/bRBYkFONBtGmoRs7cw1J2BoMQt3eu1winIKCwtc9vOANNk1CLrimCWvaJPyrLDyBFtm
Ag1pn31r7RNJvPUxX9clPVYERuQbU9ViT55fP210hcL0aHjat+AO9mlzDiqUk5HLS0s4k0+e+1jN
nd7CSG2bczmu+tRmlr0cWRazI4eqBAC+skW+NQu9fGM3KGCNEnGEjDgT1k3aX89duYK3rGBU7bxq
8g9FOuirjAXSAwaGTF8CRCM0xzwL4URR9Z+9j/IRwiXcYb8MY5IpUBFbfZm0RM7m+l1M5ENEIKg0
ECGkmwPLZjrM/lavVdGfW7ro5CcmXVE/D01Ae3Lgefpwvrry3eZQXG6oRaYLPFv7EUCO+hooUyCc
nmEPYZ8cTpNbOR9zzSRvkzpQV28hnwiMY/kgMyRR2JzZJp28jezRWE4G7mZAJY6Y70qYrQeF7kVf
zyYlOidcOlEOfOJb1+TjPfLpRh3pOpafTur0A0kb8eA2YbdbFzMpb90+W5G8UZ8zgpVXsE2OBAK5
cPFWDDh1YNhndYU4G24dUs814xjD/jNEiWKMa3hSxl7r9WwBCr6gXWjtHYuQOn4A5vVUh2MVo2Dl
34ZEWeTlNOzQpVSXjjiErRC9j5UN6xg+WaKnwilLvxZ01547xHl8XAmIuR7g8WMrIU5Khq2fzSrK
ewLrjW01e0pENA2SL0Ss+TTozP4UYDq9y9aWy0JRAkrlZHp6C70u/1m1laYmn8N5HzrZcgdekXM5
3lFG+CZ7Ytx4+XC/tI61Rx5sqpfWcZebTGV5vCLvQ+iSu+gCKqgCm1p73zxlGbclvXWQ36loHilJ
2y9YBxCbEJDCSRa5N/YdG4o+y0TaQS0fXE6aDIWsI8ZRd+9NszqXeVmdeaOhVrROAWVr7B8BtJvP
2qmekoYywaW7QbYWDl3ejcpU8Uxm4U8WGkKYQh06YG4yfVyo3xvSyprmTcmxg5XqFM5diVeli2vE
89jRW9BNwi+3GqbtEY2CqTdNp9B4F5KzSIIL/AtaLOPQQk9uI2NWYwbX3WDLILpxxcngZGhcTOSh
cc968IrKONxZnCTfPexrRLMqsgOiEvveTW51QRxWCZFXU+qVjySIzF8MmdYXrwcd7qLhPlUMa85a
AiGKbNM379rAqw/TYpcXkhb8rWCgtGmQKt4TbREevDKcSG/n8B4pznt17A0eAaCjC3nJt5R3KGae
Fxod1AQ74llLf9sJI9yTvGwakUbJz0mkb5IXbFZAxqF5xZ5MTKZ/C/V3bxWnDPXSIWVIcJRziJcE
hNsQN3pSN/XizM8ho5zHzDSZsGh3TrxtntedjGqXAK6JPvwTpBVvjwEcd+/sTTUe33wpD4D36Fi0
Tg/2dlRe1I6m3pkapXfkLy1eG/7jqYzrrEKxLcXib7B3FBzTVcHf22CleTQs8DE0lOTZGachDjrG
h4hJ872rWddck1iAiPYt/ycV1vVrtRRWSSqSKJcIw1m6s7sljDU3Avi/Z03nxgyvEW+DdH/g/mm3
7PTN19FVmwGK3SVRpj3ddusIcp/i+QXVlf+ECaweKVv9sfy2BmH3tkjDmXYYHUX1wO3g85m7afHR
Tbek94wwLCA41sa9uUJwZxJKb5A6YA7E3rFafznkxSCWc4OL8qPNsU1Gkr5oLG0OFjuMaxLgk6ys
rVhKEaKe6a8BPjIpd31GqnQ29NO3KfHGbeh4D45ZpP1GdZykItPQ03mc+HR8A2vRxDf1oAiU+eHB
Hb8n4kjbm8HK1vewSZz3RC36QhOMs2RYEOAR8HUBHw3UiLOgRyYaZ6PFMG5lYLPV6OOfknAt0FHm
/jY0GwhTHXNpzMlgRNct0OIRyISfgZk2ctM/uxND1E1w5SN6cqmcqwLMpvrlzYs4iM3TUwIbo3s1
zgzyihpbcCeOqmXIDxGLg5o6i6rLt2FtfIeYmqCU5jz+AzeTQQwherZNY+ps5yZyPWnSAphMIgnK
DrqR6sN3amcv/NaJ+7HNMRMOJpfWCr5ZZIhJPmLcMO/nigeHtQI1LIG7sahJHY9qQjPunDYP+6jv
HYtkOdKSXMQ16rntxg8/kNMtuIvl4kxhTjiPs7LKImGVN+4+eyS2ukB2OVREjDjU43tfuuP7mje+
fyOGema1xYB7S09+oTxsOTTNVpodkd+QnosE2HvlbKhvdNDorUW013RIx2r4jsUrGCL0QXU8dbwa
kanBBwOMaeI1wadH+wQ9/UAd/Fm1Hs9Behwdt+VgZ1WcBS1MMR/7vXnbBG0THiR2tjHKunmcIsrO
/jbTAasvJZsDXHFdyEuqzcyMc1r99/NVmwcWARPavncGnMB4sib/zrbJdQumAWdSqzhbIDpw9ac1
4lpETOqPRyurVIifvBg+yrHwUF5P5YdhO/hRfW2ZNwkeRkEm7Lzofd6H93yWj2VG5yCzHaKlchhk
x1CODrRRRawWUh4OCRDxLPu2KwfchmnSgQ2ESvze5RPYbKUYgldhnbwRHTTipB0DjUGYR/bq0YT1
mRThiMfOzbAYVKZz9Gp+/06QngUcqwgom/CU46kjUF6raEAuZBxstEO36I+C7zQ0f7RW/ZhkZe5G
ag6s+8XNUTKujOKrbeon1ZONZHWfSyv/ial7IQ5SgY7dBgYZQY3fMnGOFrSS56UoC3KSjAwsbK/c
hjmF1y4faRfUAlfpOL86CXoLwOy4wE27gS43jpVpH621E+N+XA1QPYHGtbGF3zmi13RGXLEV6M6C
wKpsKbfSrJlPDngjk+e5UrC0/Txdpx0D5mSJGAgmt0Ea+vgfcoSc+7Kp7DOoRcuOwjpdwgNmu3W+
y0w8C1Eq3blnorDk30ya4xPUvTondKHp3Thx0sU/EAgPTA+diveBxAFpVEfl5MUhmUKQQpq1hK7V
B8+dVwtwA7zZZ4id/A6/S0V5JGnUMDbSpcmSRnXWecWDFfrItenZj7T+uWURh9Ref9SZ0taGlIT+
Y6JNt35HSthWDxN17xH3rzWDWrAAHKvOsh5hLHsl8ZCN+Wxcq91DivlAHcLWTjbD0DRbxzDqe5l4
6mk0S5e+eS/MH2sO4HomuxqAvAuVb6PIwRk3sECLM6Yf4lBs6dGBxqlJbZLfOtOQrPsKMsqjSkF7
a6QEHKNkSGxPIvIHyjp9Rzj6lG18nKE0FITP/8qbk+/NMuJLM8hxI7omxIwaEQzjzqgUa+2cbLcx
4sxTySuGbhHXSSODM7IZMGbBQBf+Mlp82Jucl/gVgBklY7pmBqWBmdavclxK+LCAzjKwLIbmBUrp
n+IZTIvXXNIOYG32cMZWVQIpEvN0OiQszD58HvZd/KbEEX1wsTLZIvrpCSwz5EtVdy6TNXasHw4Z
mw9VXcCiZ60Y9pMHyRPA+cA5OFBZfWppFz5hF8SEV10dweccGST2Gk6uEbgCWMxZoggwBPS74OX2
U6eAqtmRfkbwGyGATYn2BdxAdmzq0jG4NVDoS3SVX3Dpu7eE0XVHYIn6SdiiYHetMNAnP8KuMx5r
dO27Ivye+7iaXWnGDDrpHMwUoNWGSASIAwA5xQ9lahii01wE4JSbpLBPRDFlbwVaX7mFR8LRTOAO
Tpkphy90Be+nrHrGFVy2se1lWGGxvHY8xRYFyTCPHDS64lRny3BQkPCRqcCJOC3Qz9nLEidMd8TY
9PKmG/BtHMcC+17s8KjvnKFvYCONU7Ei1S7JdJbWaqQnyAtMCGtweGcnSWjw8cRz+mdXoS54ZXQp
5Kn0GJnSIiPMSWfQImaQRKztrewOgpnhpb9uuukQ8OaRm1DKTcDX/ZVBn1lsVGNJiDfh6mxzac4U
mM1qPeN3be4nv6ESLOk7cqs4ve1meqPlvsACZ8ZNH3A807lcihvTnPx32DaAAnWtlnsJ49aM3NkG
JNpk5g3+O50TMAtYNCqZR3ziVMBKK+Va6beuY2YR9aHO8r3sYLAK0g7a7WTAmo65o+Fjp6f1BK94
Lh8bxnP8ZQEa8AdzcINH7DRDc1MVS2vEdeMbpJR1gPTTdO0jUdM2cvHgim2D65RDnQXZoEaZMt/W
3eq/2eLaCk+NwbO2dlN5Z96lBGJbLnZkDY3NzTyYEMuoE+lpumYnD8y6XlqcncxzKpvcMFUrf91b
dRCQU5CmhfXcU4qZGzxAZktjkZwTToDGvGFwlGLeF16wgN4ghBeL7mS8AkrpD4XPlhrVebV88uDM
25wo1fJryZ8dgSawjCeGohXDlQlYN407337SQ2Bcm46Jikvc6dBPCqmL6+xpOg5Yl8rDmnad3KfK
XZ8LN5+quNLz/ELgOMjzJbXPC+3qR6boxVf8oxLYb1PLo1+DcD0QnokKbHatLdpBepQ4PrAgkI1Q
PDUA2/E1dkAPYhoTxO8JyoHbajB0dYH64pMNFJDqGyVTYC47JAxdtaukCmkkNmklqEZ876eB6KU6
Ym8dGNbUrI8bO6zUMRupIT47hjjLC0J+MwNWcOWVeCEWX/ALDi19N5D6ZZqukdogZpoXpeeQGlkF
dNGZrhtGhPZagWqeSOp8HBKAb1Gel+qLnab1sRNrdoCCYLe4jar1NVe2g+5xLp8yt6OvRGxeAivF
9iCW0OeAilr0QOHJ0tGdOA86NfO70jUycclA0XBq5N3yTy5b9rGuFzxtBVNmzqQZdx9ruTV+oOAc
7sxS9wi6VOg95hbr8Eb3Q/0QpL56sjn2E/NKknV+kwxe95im5jyeNcHXO6DJ6RePQkiRxJXQayxE
bnPAUctHXwYdgIRU5dMmlWwuG4t9ez4Za5qPGxOqporbecwf7JTY2CO8jL59g3Gn76rcE5zG07J6
gz+A0FKYangeXE8+Lx6QrsjB7UuzPweAsfYSaGdI1FYEKqd0o2XlDLGp+9KimdSN9ZmGXvXIbzfM
2HHMwflWLqMEwe7KBxO59dZy+vW165fs9gq9i21G7rG5VtONR9tE8DiZHHiRC4023S+e2zfRYldE
00Z9RcjhpYDQfjB8Ia3Hohmt747o4OlnuT3tygpR55ecGpDe54IuImL06B8U38tRumBymLn5X81u
DE524Li01aXo4xBkSrnXEjMtB8Hc3llOIR6n1pr2Vu71FR/h4rwkqmKFnUYWJH/ox+xAjuzM1LJW
5sEaHQ5ZwEwGfJoEIWxdhhM/2bJMhKvdNSvLLaoPNUp5i7Qwe2hnLJ0Rr1UDcof+Xxs3BkpIUHJD
N156q7ceVD7mu7ye5rsrze/dlIN59nDEbHuSjz56pvfJpsmVW29zgkgAKeMLX1S78JYQG4NhXeDo
sycMVTeMfuY3OkXNjspZrLDpuuFE4F56i07efxUjfJIZvMNdp4GI52nJvBO3peK8YqY08BmMYYFP
GPx/51tKtlOnwodCjnSqqoQflHo29jBT3IPzQ0LZVUMQ1ywnb6OguBe8muBdXfjVQwIK9Ce+qIon
odE63qT4WzN4Q6zHwKRCFLBkboljpZP6qTCV/kqkakoIp6eJC0vTUNoPGf4ydUDH19wUg+Md5pA6
lxi2ueWNFkZ9WdA3MM4s+uKHsJL1i6VcJiOCSZvE+cgy0q9iELcZE0DuhVN3CRyNEcWtDnP7h81n
iDHDSWRsD4UkocMoq0uaBnQdELKYF00Pk0qKrtvV0ARYKjMYe4b1UFmbNLeDl3pNCPTyptHvt6rI
EblNNZSHmgSe5gidwCD0YPQ7Y0dF0clNxYzwQJLJWj1j1J+jyajJCqOuAztNvEG6a9nSTuj+RnNf
rXXz4AYUOaDAQcr5DcZkjjcioW65PrhdArGnuafPGaRfp7W3+FCkex1uMUWI03pKbwn5RixtL2CD
Xr2WMitMFzWTsUGMynG0VoeuM+TLn3ziPYdIg1ANn2XS2CiFmyJjpItXe9p6S7dnvSgfktkv8xuY
HuUlGxvG8jyKk+v66wvT9lTd5YLcM/qHoP6Yf6bPHfjmvUUIyF1qejSpEeqlKEqo07G8NwZHWA71
fBcrN+waSJjKeF6NHvr5nMlvcip1vfHaYfrqFi6LVkIu1IMiQGomkaLEPErju91CBRLNZeSqFwej
/Am7o3/HEca7H4dZPpr5kpN5Sg7FcZlqtQsTg/NKAJJ8s45deK3pyXkhRcTxt+DO6wP5vIO3CXwh
LgzOaPz2/LOIZHDh4i9sNtPN4Hnjve4n9I1VL+10J108OlD5iMSL8sQrLZQXY/tgF46FE9bI7BPa
unY+2l5OiyuQon0gWKRkuDPxqTDpzzlr9PI+lY7Lt6GbPdgCYuWSbP1IoL8+yQEhZTSurj7LcFwV
Lsw0CTc4XXtrR34ShGUTE/CRzrX16lF5vyE5X+jQuzZjB6c3P8Y2WSv2jippH+ZuhuHulhOMtHlx
bjRMufCtIirmDFJpJhqCx2LvJIwDoPGD0YF7GQumXqIq74uJG7SjTCBHE8cnIcAtXffmkSlEtjyh
JKjkO2WPJGqjBqZDWFL5UwkRGHtwa4SVcJQPpj3xMOT2qAq6E/FVoR9Jpw3q7XWMS/aSF8CsmZDh
XFgGSpRLomX/IDRlL9fBevHNcWZaqNstd1x8QdrXsQq67H8Ar6qEgp+dW3OIXV3aEcxMK5blGkQP
8yHFTDdsGdfY82AAhhsoAEiocc9Fbjln3AJ9sakRxr0QxuLgUxdgPnwr+x5Y/JSDdOZOMYBog4LT
IkHf1188Z6clUPNbuJbA+oEygt1jxQ0RYrEZpm/XKJHvKZmb5bHRWM9uUSfKZksBP5cbt2vN2yWU
lDZmoJf3oXGKz3xu7I8+wA+MGKwJvmYom8j97DuiLhwvDb5njC+IjJyZv9BC1X4PmXIQLF3Yuo8q
K+r7YliwQpjoMuBb+ku3HnBPhI+0MJGBWGmQP001Du47ItQ1IShLQXz54uhuuq+dbL3JzGn+JthX
f8CKyxZy+yzWHcKDru95EczvVmc6T0tPZDJT9jxPDtfyzGdaSGsJbzUihUhbjVmc0aI1VpTUgSlI
EgqHd8lp8lTMWSmPrZpA3I8s1OT4TAyTMVpY15U6nege1EMaAqBw+rTcWA5I6S0pTvS+AQapV3uc
nc+socDf2AA52EzYWoebnJhC78jsfH4cSgOW/H+Bv2vGRk4s4TkEqtggVvZnMCobwj4d6Es5NgQi
eWNxXuZUf1jF0NODFeLLv6tD/67qxcqGMDXEie6jIf5NqNxqc1LZuNiRpS5LbsEYsTjursd/v8o/
CG2ZRYqAQWjgQpv/TdAtuiIxoEhdKfSYRI0LmR5R2N4xy+2ch3+/1D9oXUNMeSEae9e9umF/ldmi
z+oqVdPRXQmzESJ5Ltvk8d8v8Q/3DJQwFGPf5u/BBPjrJVy7M+ax5BJ299j5z826pYn/75f4uwo6
EA6wYvRlLv6vv8xc/2EUKGF8THSrHYbSOu4NshDKvUAmu2b2H+TBAT/2Vw10IK7EBxuVemCCLPz1
j2l6XJVJ3qIlIZqsoK2niahfgoM3f6sD0sv+KEe+PuvfL4itKUQjgooc5umvF2y7tZTobJ1IVZCl
aB4KYtKJkwxvi/w2TbcT417vD+Lrvz+xq+wZDZtFjpYnfteuWylDzRBtXNROF6sdD1Mz7PBi/vsz
+0su/utfBkQEcQ6PC5DG38jM2NFbhCTU0F2sN2rr7ad4jo2ICJgo3xIBHGM23tB33PTxtBm280bH
5oabHtEq2Rgx44etH7vx+AeHwN+/iL/YJq6J+tv3nN9f1y6oxlx6/CwzvJ/H1yH4A8XCxir52xPl
AtxZnOA4G7E8/PpEjSqlS006X9Rvr3/39N+cnWdz3MbShX8RqpDDV2ADl0GMoih9QUmkhJwzfv37
gK73eheLWpRsy7J9ravGzPTM9HSfPmeDIJKD8hzjRhb2f+Omf82hQuqAj9n8M2qwlo63cR1yqU6+
soOkqSf8ZDUmsD09PQZ0OrCrzOlkpC5Hki2RetscDgFFCW9DxTOsHP0ZDbwv7pWQ3Og2fFzOV99+
/libdPlsB8/MT/vuaAe3Ythmboh5KM3pcZMfTcNJDz/uIRi3aTszkc09uLv86h0oi53a9GMO9p/O
Dp1wZflnJCOg/9nXHFQ0pABg1znpT7+kIu1u9MhrIHWLbLQkOm32LdR0lDwheJNVYOKoXCvtT5g5
KvIppKQPQWis6A6cHTM0p9DJwx0j6yZs7POuoSyhGwDdV97R2n3m55tGrJ8ghaicTpAe0FzcUIH6
cnlDfrZUnLoARk2RrkQRIRSqAacj12M4nSpforYSWl/K4lveEURWavdYCdktVKvbptO/UMclta2h
V0vz10Nvol+koMlajFeV593lXv+08lVTV8n5VymwMItMBm0np19VVugFynR/oYjyCzHrG5HQXQtV
xHeyO1NvoG8wbSFtviLAei/ALpkmyi9ZlVZ6XxYXxBLJ81hcy7I5WxBDpsjr9UCtiwSkriZsLARh
OwSfSZBdRWTuAI29Xx75WRQw+cCRydmWkMsB3EeKyRLH10iUiVDJUqNtEPXK/JUj/+zUmxmbrX2v
eQDjO4y1gKqI86h/G7xCL4/o7F7BCDvL0ODLUVA+mV2e4GiHsEkVw4Zcc0utaZ9DjwMxzspZdn6W
0P1t0ADO+Y0Urj7bwZ4h1MhRKS6PPfNhSMU/cCSTUkuqr+NoZK+Xx3Q2cYiCTCTptGAZ4APnRBWy
VraVFsKpl2bfFRWxwJXBLP3+RE64P9PGiTBz/9wCWorKNASMY/arJqUxdsbKEM7miyEcm5g+4ejs
FUKhBc+CCVTNNjxF7bAzHKPZ1AAlLk/WuQNYKtotaExYuqoTcp5ayhOlEGoNAmIhEPcSDxJPaV/Z
8itB7flmxQwUeKKsKDqdcdOAjwaU1Z6MTKeFdqz0WiPDCR4lBYVDB0DzZuSac3lQ5/uUYF2iUW1q
i6NDbjaoTmj92io8UtZYRW2oOcBNuI365DGyRhSLxxV7Z8tlYA8GBplzmr/PjyIEGkmnSzIUsdmv
Vpe+xH39lMLSoqbeGvc983Ry9HIbsoEYlMUkWvrsBBKmSjDsSgbqKsYjvzK78uA2tYtQMTd+La54
+lkEQkQkK8YUxMPtQBvo6aqJZV82oF0575BlUp8l7U9Hr1UqUmE3tkn7lrbd9vLKnbnjZFE1cBGL
iEebn0dNkSSRB80fZGGqowVQEWi/3WFN3WvBCk84SB4Uzj36QWfjIpU7yFaqA+Tov/T5d61Elzda
iRfOfAK2is8mYBh/TN5Cs1OCYnFu0o7PwwfZexJlanltxN+G5vXyhH2Smc08goFQhSVcR1JCm71M
21oZTCjvectVgnRLv3+9KYyiP8S9Et5ApP/HVboanDz5XNiBrqKBlsaSCik0826/4p1n+87kuapT
j5hOXYL12bHVVUVs9YakwUaudoBzwLSYiaq8KGobH8ZaJtmnNulK9M7+Ot8UdDBOrdyg0/HT2VQX
oCFbpaAldLPZ3Gw2d5ubO/5pN/3Y7ezd4WDb/O1ut9vxT/bB3tf2Yb+3n/b89P9/6LSf/LKf7D3/
+cDfn/h1/Nrt9N/5yZl+OPyxmX5yHHvjPD5urvhxc4WtzfQTfzn8mH7J9Eunf9l83Lw+vt583OSb
nH+7ueHHx830f+E7b1Z267nHTdpLvOYhYiUnMu/+R5mEjqtaAuFTW3ZUvsviiOrDrau/XHa581VW
VEVn7/yj4jNv2PYGDUa5GtRwhte1eUsvonYD55oNZV1u/blsbGlQbFJ4ESe5MXUeayZK2wVQOhp2
FOcPNIof6K8GZNzdtrJwddnUuRspKkeqLDIwSDWVadxHd1SEkGk7eim6Q0gWZO5rVRQbEoQQJlfb
tH4HgXDZ3vkphFQKqwUxGDVrNs6pPV+KlFwJfcMeW7W8Ed0EvudwzK6h52xXjtXzgxxTFpSYFvGK
Rgh7aiqAEkvVqoi2xNaMDhLFBjtoh2SDbHTm21Q/9WvPGNobYDivBiiclSDjc+pODymwfFOYwaEO
z5s1u7ZazU/FPk5Ii9uZ/eOfV7VyD2jKHrZ8yr7d0Ye6SZzf3Y7+AoSonulq23c3nd3Yr/lGtP98
mI63MzbDtbCya6Yzaf5pCg9tUh7TnpmriY0gNEOjgi+2UWDFlmEFUNZirHMTsGOan5QQhqxCOnc6
+307RADCGpjzWouKNG3BxfVlV5qRwBIUQDRxbGLmS7lkNoZUtvhuIKVXGfLBG23ImkMJwNYpBnAu
ipR+REJbOF0a3yuNWPxtDDR9wcQON1Ez8T6efUESuy68unyBREnOgdzkNtMzorzhLTbWiHYXDgWa
kTVooMjH8hSfPSfoyBgom/A0mtSGJOFatO6ShGirWvGNNTvy6cKVQktPuIQdEAabTrpzQRAFMNMU
8UqwsOQh0F9qMOeKXJ9zfrvCRcWikUC9FJn0WOTee2is+fnCaUNjM+GORAplcvXTsXR+BKY4JpWA
SnVuI+/jaHKPpIBWrGx2aZr90x3FwhxZmnkCBOy+6WfMWqPS4Rg8jDie/7sWVBDjiSOU5ISbnxU4
f11YM71whGNa4/6jEMA/zAYJi+5QA2HkWJFeAu8eqIUqXhXVQyfvYeTkJXCbtddiv8/pCS6f/PIW
YFVj7aDkHLOfK1tyecL//ZbZNEBoF0B9xTTwLUO29+ovmfjDhRNG0W5p+NbhYu+fY/fGDVsAKQi1
7IZhJTRacCsiQ10G0Ut6U5lHBFKrK5leMh15KUpU13Lua/Bqlwe6sEngkuXChASOFN08MdYAyId7
gnoZvYZ/5Ezb0SvxmyblbaGvaSEumJqo5BSOGZm3z0R5d3xDF15XqOjr6DYF+W9tMDzmlXYDtvbd
jfK1Q/t8+XghQDlHsYdbwZjXlYROLgo4lPBiRdgXhfmuQBYJB/P3v509zPAghrecc0yacxUPLaDM
AcFT26jRyOsT0D50f2TDltzDSjZx6RaeXvowTQIJ4sk6uctRgGOpQlXkrU9yjnSC+ZhTYT14siJ0
3+I6L8KdElKv3lKJNL+pSt2HgCtGbishiLoBZtQhONAUr7+igGEYd26Zd79hukP8gjYveo8MgBCw
6Scaj516pHgLl3EV/xlc2kg3+hhor1DxFw9iGVvXuExf8x7p2pfcL2kZ7BU9Jb+bp/FeheMYEKAf
lF8NffReIDgOv1M4rg9h2je/XQOmSPrD+jVWzHPnmsoe/wYCs/1aIwjS0Uho0v8rxJskmiiqM7G7
GqGP2FaZ2L9cXvnPwtTpOUmVW5YIzMhTQcU8C4qyFOB2YyJGD2zS1pX8Gnkgm5QfrCcgmqCJAlf1
AskG5Mq9Y/r0JmXpDYqIG4OuF0kOHy9/z3lYr1NwhEjAoFHLMrTZpQolchgHhuAiy6U+qapHlzKa
0Fl1FY7+mzlKK9Hv+dnEuGnyoajFuw2XPHVGL8p1QW5EAVBC4N6GlfGnG+txxeXPNjF1nemhYlqo
BBL5zsZUoGjShAqceDyJNlJzPdb4qTlsLs/cmefMrMyOpQGKrLENsdIO9BpRj2jgJhmomhniylk7
X6MpuqL+NdWFiX44L04nbYLv5nBP0YAKg7jZvSgQ/XvaE7SMzqiszN18VJMtYspPWmbmbl5+CoAl
WzQWJU5nPuvuH4CIyfhA78Tfzd1kRae+wQlIwhbW/tMRDVDFVkFGXCB6/WOo/FKh8clTk+BgXJm7
szLSp6mpbmtNCg1nT0nEkXVwzJiCNmLTN9etcuVG9CtcCeqNpDn9uEWRiUzr99C4SeoV60uzOdVy
KC9SM6G4fzpOBChVib7TlIYnCorG3jAPRNEkh9ZyW/N9NY2SfNOkYa7CpqbMXMRUgji3BgyBkHZI
7n/pPfXx8potmzBwNOQ+NfL6p2ORkYX1VS0FdkYbNk2e8IG0+ftlG0vzBbyKkgYh/pRqP7Xh+U1A
r3yeOqP2y+xBKXynic8WuxUz8wNimi2WhCoSS8IFPDfThBGMniWzpd5kBc8I1dhItP5eHsyaldlJ
b3Vthy4HVkoUn8agvA019QNZu5Uk++KcTTe7aBpsqrkKB2kYyO1bzHj6W5D+6mPXhnGrGn5dHs1Z
gP85af+zw8P+dG1yvaYJp8NOzItLKPZj/0PJrkcSizTK0Uf3JStpcXSAzV02PI/u53Znrg2/auy1
7mQXpmlTqJ2U93QYm9sW+gpVeRJTwblscWFGyWRyRVODBhwwR7GkvQv2rY4QoLagIUPWKagBOSiv
br8Sqa8ZmrbcUWimB4IvIduWUrqNk2cUFuUD8J3sZijzH2gplyvjWpjJieR5ekTzUtIs5dRcI0D5
JSkcElUevYrotFEIbOjqSMkFoTFNrdFV/5ZRktVjp2nk9AHpmDAJntqMDAnRUoqNjgItW9cio+KD
GqfbeC0ZsrDbOOGpNJGMZtnm9bmgpQfdNDg6NMGCkTCF4g8UQ6bAZfL33kH2gdidR6cqf144R4sG
ETIRLDA3VJZ82NFeWuuRdsSgVFZWa+nm4snzr6HZJdm7Ps8vAIaOS0tqFNHxAPsaMoQoYevXEsDB
HEJcYUO/NVDWm0BZcc7FCSVFydLRw02W53Tl0MIpRkVqU4c28K0kRFt5ULeSnD1dns6F4Ab16P+Z
MWfHiqs2EuSNmPHgbFbh41eKZxUdwlqWrrJ8zUsWrU03JLSjIKqU2aCCvuiFDsF5Bzy8I+bZjaj+
CoLfXltt6KzdXh7awo1pTRV2KmkqvLlzT5GESiyqlqEpQfogJMqtUfy8bGFxjY4szA6QQhwoGFtY
MMLWSb3WHqX6SY3i3WUziwPRNGhX4HqX/pHeOXL5OkiHpBU7Dg7TexSN/lkJVmpIy85uIWUGHSBc
xvOMfxbwPyeZhrP37pObjZTxXwzIYAFBmM+0lcrto6HeGb9FP3fSpN5fHuDSQUyZ2uADiD1Apcx8
Xa0KVxuG1AnN+xA127R7DxoIctZKxksnMNhLblEAd6RvZ1uabtxOksnVOjxP6HjPN30GJTaVTlAs
exAsdpCs3TFnaKLpBOb1j14TEwtWduby8dilqDbCLkrG4xudTAc9QC3UiJWbvNbuUhgknFH1X/TS
eAogKrPhPJIOpdqJ125SHDS1VHZ5jaCSJylfL8/6ZPn4KTx9mcnxAtBNmh6hs/uozDWpC9C0haWb
PBUQtwqumV2e/J7Q+YP10qyBa5aWGUIEECmcaCSt53Ff3GgB7Nipg0ib7Ta/DGNHA6QTRCtH9+LA
juzMIj8oRehsyYTEcduvdf/QpgdR6zeJdpVbKFbu8m6lELB0DABLRcJh2j1npYYA56W7E6HjwkQe
kS4PQejsqpRWhrVmZpreo2NArSexNJPp062HzkDkevQ2sIdedoqlLUIhmWWa/BUcwqkRE6IlOjyD
FJnjL64PZywcZcaVJe7qdOsP/2XijozNFsoXS7JXMa00LknroriRA+jU1vjZP58Tcz+H6olnmYpa
HsCb0yFFUEN3BZ3nTgFxoQYUutPpUWzL0u6ghpEzd6d1amkLdOJqYeRI6XuipXdRb+1apNPbAoSq
9kcripVDb8lLJzS4bAGkpgQ2O4w45mHW83nQpbWxqXPK9NKfKK/2mfQVrIyQ3eXJ5vLaLjkQaR+V
cphlURKbbfgcQBisrjFrWyQhNHgxKneK399NygD/xdQUe6JLKErc+KdzjmRI5aYWg8vK8c4aXKZa
fAFN/Hx5RNLS1Qg2VZZ5c8OePp9EhSgxEadX0ZhqeyPyv7Z1cFe1vwf3Q0Gf1PRr39Ya0dHU7lkK
+q0Gs9RGkEUabGh4vfwx09aY+9nx1pmNOaq8qhK4rB2UJgSjgcwFke7stg6+yu1KRLB4kv67cead
Ee2oil3sYcqTvufmFZ3kJa3a+eHygNaszDaODodFX2lYsczDxBCU37d0AXX/YR/QRQC2T+NxRKFh
5ipe3IYBjUGA4LyN1dD6GDhYozwMs1awk2ihN4e1QHRpK6ALxnJZGu+V+VYIQlhPSoOThyh+a8V0
Rpfe1jQeL0/gZ4l/7hLHZib3PTqya6kIG5hSU0fQZOMrPcdtfuVOufVtqxnDM5TBkrsDLEqXKjUe
OLByyWp/clZ1mwGFsdwxzDYWHEICKXsyYQF57RuJVD8iTpZBh0eJqw1+l92gRWj8SiCpfWr1klIj
LLvmM2In1mNPpcppE7f6XvC7wDsGmu4tLsx+X/uZF+08aJ9qW4aEHSKCGjGzx7Ij07Vh01a9E8LF
ACGkIka7zu+VdNt1nVrtDHrdoDIckUoujfwhdwsoBIIwpgeyyWtQk72W7+gKdxKvBsleqVkKzSKK
DLSGUo/4YtEUDEWi3qcfQmMEb4MY1UASjEIE0IJaw6bq1ZGQuio8QIvhxJ4etYaykQ1PfKZXsQ/v
GnXQHyh7W/22bvPO2xo9yGdIG5AeQwIZQI4KmSv0ajriyoLovvo5MKk7P5GNxAk7xbiXSjgCfKh+
d33YEh0MUIbDZkUvtO7Q8Gl87eAzrGGpaeM9XczZLoHnJ4WEowafAh9nd9N6Vf8TPHIIQ2Ev5FuI
aPJ45SRd2oTHLjS7JsqxG5EWZXskILkq90vjPsEXZJvRy2VfPUMzTOEgoG5wIlPW/qw2UIUipE9T
gnHo79Psyje2obgbiq+mGdlwgEAdrqyBfxZ34ZHJaexH26OnJ5DGWTIipY+wvIziU+vDGZCP3y+P
bXEO6eWZ+hjA+M5jcKsqxjaNsUML7VXnq/usCL8ikvmUN93Kci1P47+2Pv/78ZiGFOzUlAoe9SvJ
/CUOj9C7O4P5U83p+NtW0WNYrpVNFx4ZJJZ466ILO0US8/Y1+L68MqgKknTWnVc8ZN1d2b97/s8h
c0KN7vod4lfsc6hJt3JegyHbBNFbHa/kKKcL7vS0O/0K+XQ5O6mk2djnK9qohQ/nGRzMBgiS4/qb
Lv+G8n1Qrbxbzx0Ii5SajOmFT/p9dkOlsO72gV9DGArVb14IsG+bkO6vmVlIvmKHSM2gK0SX+YfT
kbldC/PHmHETdvqzarWPQevTk+9b17oSwHUiR9C9KzzyIJg+BFlRbBEeNFdc6zy+mAqlQAvoTwQC
P6/5j2Zk5cGUiQ2q6o5Y1t/Thwo8fYAcyoK1zVY1X/77U2EaOVhk4Abo080vSlcCQSZFGE0KZFt+
R/5gI3rgBMJ3IfnZDl8G+XYY1+o2i8t6ZFQ9nW4RdWWvVHGkXhuvQkl/q33YhUt1JfJY2KsMbipB
UJAwqLrNQg8RkD/ydhX5ALpYkomc/AWyMjO5NyuoG7dJdQdD1UqUeH4WTTYpI05Tyt07c1nYRhqr
QefBqZLfJXRQYfbFhTUsFX5fPvMW5/DIzmwzulDxIc3C2MrqOot/1clW6lbCm2kZzvb7kYnZ9JWh
1WhSwlBqhGMROu9hh7s8iLXJmjkCHBsGKEYGEaG+wU1xiALz0YhhhYVx6LKpxcPraDDTfB6d20lu
hpRYGExq3gvGhwCzJ8TWCk8XV7rtJNeuannF5NLo2FHUyS3UVcU5Ih6N9qbvTDLMcq1u/OR+CL6k
bbBT+r9+ZhPT/WvHmOV4O38iFgCn7KBBcAP9yLYGzjvG3ubyDC553LGZuWf3cas2CFA4jdByUJpb
H2L2PKlWRnMGvqfCMJ1EQHipuNGcOLPTFR0UCiZZ1zzoRooonavu5LoJ0AmBHTK5i2ToHnKzEGDw
CKCSKYf0h9kl7Y1cwXlvd+XQryzk0sgNEMysJOcyd9Gp7+ToKFhQRaChjNI6MheIJXpF526bXPr9
H+b4aOzyqSVDKVWeCYwduZvnzJU+KgPF8WzlWb20F45neLaxJehB88FlJY3um1XDEJzRcVw8gnbw
YeExozfK9v9hXCYJJzIhU/A0s+gh54MeBynuqa1nF0LRf50pKBz7eqytLNbSqQVuDuAsQCCq9tM1
e7TR6yquvWwy1TTKLWTFD0GqO5dHs3ixUA2b/BT1ZBD0pzZgcAjrUaTOgZwcVJOOMlzJIhw+O6Xe
StaDDEivbu4vG106TZg+k8QObkjz7qlNQbDEIe9Jbk+c1IZUO/E4HBJV3eppvbJa50lCcJ6k6eFb
oYwP8PPUFIzqRTkGckpFMbFHYTO2ni3p30v5Dk2mtPz6HwZ2ZG2WJTQSdNETOF0dn7Sxme4VEbKL
rEL3aGUGF0+WCY429SdBMjAXDBfGMkZ1AkuAAzemRre/lWyCBt7UCmUxA0bv4ZvVQd5W9HdubCCH
M6x4ztIi8gGkkdFpmrzndGaTJKN1uOPC83llu8l7A1E0pHQH0QpW1nBpjxsS+TE0h8lcz8kNhHTq
fBaSjPqi0r6Jw9iVNqo8RmWLKM79zPShutcCr6sd6M01noPEiP/hEybyCMCYuNFZKTcYdTNNAmGC
tNwjTLITY9tCDM2Edf4Av7dtQOl/2ZWWHJfyjwm+lJuKqszp9Jq610uwoWVOb/4cJaLYh6SCUkLy
bSTEvMpfWc2FiJ215F0y+RTlu9lqygVUPgMaChNtb3FTDKp5HQqlj3iHGgZbhSzIvq7Nyl0Z5eJz
xdAnpL5FhxqPltNhQpDIQCOD7GuKjKsCF7H0XFh2n/7Qhvsgus/Vex1m86LeXZ7eafrmASFthNPM
cv6I80ZCyTQa1et0AkLhp6DKNynZkdVuzIWcL4Ba6ncsH8QA6hxHAcl7ArMViwiTkV0O+wwOqPAR
vaUWumr9CmZSlH1HdKg6Yinpe7LWoDl3InAUE/HJVCbFd0kqzGY3jwelCCCOTIpfgQX1gvlRBMgj
F1/C8GDIK10Kcx/6tMbLnucn704OhVNr9JwpcCrW4IfN8UpR3Ee4vWypae9Uui+U0V1x2fkBNJlD
oxXMiCmRKzFnETdrSmquskx6XSXbb7YaqAdjRNcvXTE09xWcYQoWyfmqAFHpajsdF1wqbuZBa2mr
7c8gE6HJNnaCkr1c9sjz2cMKBznKQtQbaU8+tRLlRHxkCDwnr6T3GiCYizpQLxioGJSEAFJl7i8b
XBqWAqSNdmHufwBhpwbHJh1aAalhx8he0hztn8BA/3pt8s4SPhNliqFOABi6XOkVnh1ksdyXSSbE
vnPzltiR7dk0Ub5/c7bO40qG5Wy3YQn+DZVGTza1gq3TAfl0H7jwc/mOvC83tHPu97fVJrbptLw8
cZ8zc3x4zA3NPK9TZNSaA/QnYVv+5MIp4cMJHX2r8G8Kg5z+Svjz5u1tc2dt7+539qGfBr5/eFft
W9UuNto232rbd/sBHRAb3ij723777Fw9fnzcrL0XzzfK6bzMVgAFh8grPeZFMNrQCZo02KdSjpaf
Fz0ZWietwIHOHXkyx6FHE+jUeDYLgnpJkyVeob4TNv01lKI7sTCuqWve9X29A0K/suznbgyVAyhk
3qWcsoC6Tlc9b+QUsRlSdjAWX1eFiBDJ0N3ksvBwedXnUcg/i/7vsGanQOwKRm0WDMs3uancN6iI
t1EF/r/prxTYJHQtlmzd1zaXzZ4NjzfGxL1AyYmjnNrL6fBGT60Usy8ix8tGR6f1Uot021RW4skl
KxbLBtgBbD8AgVMrsutbNH1Di9dVt1qJhtcYoSOxsm+mbXGybcDBSyqcGzzY4I2b8/QUUZGLStpF
MFU0VxqMwRyFV389WwxBxxc4rXWeTqfjaEavUeKScYxu+4oSy66CbkGMjb/3Oa43+ozARxK1zDNj
KurxhTQh+UMqDhoqHY14G8Vvl8cyOe7JdE1EKEdGZg9oBF6GIaZJyukD5owS26GpYkAb3N+0HMXu
H78vny+bPAvHcHLI8ui44Bil1D/vCGuDvINIuA9o/gse/U7eqYif9KX4LkneYx+1MH2L36jwQRhQ
bAJ1DQ5zdnRQgUcB1sJLwD+cuWGDUFzcTrJdndgWdt0Z7xaI/J+F0kiOBFXQJi7S4evlMS+4PhsL
MjoU6yFVmSPv+w7xhlDPAqcM5WKrayj90tUSbL2OTX3ZlDxFQCdLOiEMSBmIREnAG5TpW44e9H5o
alJbSRRZvB0amDZtz9t0fHVjFGKj1ybuoTK/Rbnlxo+nqXYS+Gr7vZ6EuzwSD0LzpXR/G8ZB6w4r
H7awNSHPUpE+BxfER872zVgOXVSoegA4Ab0p+sxDoigrreDr9iSdRNWQBbqjo+VZ8hTRm/oqy2Tt
wY9lYSsGZeNeJYHp+dclNwNpd3R1N9ANy48d3MbtpgSdgrKb0As3JnLkqiNFEJc7aPnx/i+SQnmj
sgoLLxxRYbNyfp67NAfo1NXK84ZGKTbU6ZyXaOhGQxqRvoZEHqkryafedRAp/Yw7Q0Y/tkFPudz6
6YrhBb/Crko/nkjof4ZnHgs/dYUctmX0dRwl0jZZJSCILm1Xlm4K02Y+Nd0NtKcTC0uEw6fj06ve
0pIypbsoZrFyn368R8v8SlEgQheI1tU62BbuteLt2+wVTaDefC5R5W5/5vmNOrH4bvvmnsbCy5+1
4FDE5ROOiU1FK9Js1hHEKbQAunr0VPaIL9gSx9ZlC2eZK6qjJyamTzjaTE1fgLYBoO7k75DBUNGi
vNVeD2/dr/77WgP2wsGkTW9UUhAUQriXTm1ZY9EXcYYtE+HFAZr46r6WVYSyAFWvvKKW/IbsLNXt
6c0B2+CpKc/QdQ/9I64wL79C3GTjRdoBCfWV6TsLCqfeHw4ia3JP7uRZXBG7ctsLYhk6Oe3ytzSw
jpu8c3NHHFvxSgo8feVmXrQH4Q0XGiQTZ5d/VI6tVOmQ/Fp+fC3X371ARsV0J6p/P33wAPK0p+WC
i2QeLwVxhDBxUDGuofjCjfWO1vHeE8yXy963NBwCGeJckPdwL85WiXNw9AmdQycOf0jaR9vudOUj
91dCgGUrwH7gVtKnfOmpLwSBKNHoJIeOJx7q8WPE+bz+IWg/Lg9mweVITpB9we3oM5432YVxTXDr
WoETEknvhUBLELhWgwCRdWp+l23JC+fVJzca0TpP97M7MIQeJjOCKHRkvxNfUUm1Wjv1Q+mxH+h9
swcY0WVbBPj2q0o7YLdQYn+NEU+6TWCtNx6QC8wTzm5eynuYtkQossXK/aiQ/nwZfS9+N4xKu0IS
FNL2oTWN72qYST8vj2FpvugyFwlVyCqD0D5dlqLhnupEN3BA9mxcH+kGugQt19pcNrO0+sdmZg/0
VHYjSgOYgdwZ6corrwYdGEWIjr3+B0MT1lInuQoz2uwssNQCdXmVeL9JDCgL015Vv0lmVDyRtFHe
R90nMLhscWEGodUil8L5AynV/L0BhEsazDyI0YKIDgK88iradm4d7C+bOQuhp85brh9ObobHiXe6
UEopu2CR/RjUbomAB6pkFMWuB6tB4YyO37yoN03z57/YnDKLgKynnsFTm7VbuoNnYNMKIK9pcdtD
Lj2WGY/G5AEd38vWFi6mz5ytAkAQROKcngZqGk3PFAS0FVO/EQkSk9bY6M2foIZu01gDcy4tG5kV
onOT7mxy8adjK1yKkyQ0Y8cbzWtRoxfc1LZytXJELPg95A0SGRx6LHhdTV9xfLFrCJJZAhJZYqbv
pyRCmOR2h/gYCvArt8XC9OHvPHvhcuCMnTtIRUWBA6UPHXrt0YASW+GOQ+RXn1Y1GjMiIEI4JVby
IwvD+4d5koYperY+A9aj4QmuKRQApKC775TbsOicRBQgpE6u3O5vOz6JIU5MzcIWc4QroYhI/EbZ
a47MFgoH6Dq8+erKSbXgFyd2ZvssEMVaU1LsIBZAcaLaGnVw1Yzq358aPFL4k4Q23ZbzmEUMxFIt
Ubpg5sxNI5VfXAQ/06DcXd5TKv41i6hVCk0g1ExIKRnYqf8pbZmFYTPpn4XfOr3kgf982cDCdFGL
BBNAsQUesXltJ3fzyNezJnIQz2WnJrsM8WNUEv7euSfqv6lDQoEiZL5bRa0yfUH3yLfE2S0EG3AT
iddN+gHTF9JMa/XAhUGd7NrJ7Y/cOlBRSbJ0dq0CNikukfy2c20cNqU+lD8uz9/CAmGK40FhUMzh
7IAI2ozmbwlTKMEfzMG4R4B45VxdMzEbzaD5rZe7mCjz3noavTIkreh5T5cHsnAUnAxk5mn+AE5w
tLBidgLV6btRpYLxpAhrb6WFYw47EzcopWLIeGbRalcaVPjRDUCFWH2eSLhay70aZX9bDNGdIphr
eZyle/fI3hzGM5gon3puxh2YI3tTlX7mZK1n2J5cfHddc+cF3t7PopV9u2iVvvYp8czDZv7mpM1A
q7ygiJ0xi6+pC+Xxb5nOXhQYEkVyGnPF3NIDlODlX3uTDx15PMAMA9Vp7HmtTCfFYAtIb1NCdrzh
udPuE/LEGkKz4fay05zV/jnVT+zO3B+iCE8UfexKSF8il6kWj4OCZve+ZrRQSWXV4CB6u2uqg76W
blj0pKMxz/aF7goJclzYpqqE56D3LvbCwxB7d5LWofuS/H1i+mSssx2i9hYXfzaNVb71pATCAn+n
wyhxeUoX9+HRqCbPOlrJMQ+9ppw8Z7Csba/VP7qqQUrBC+GsHDeXbZ0XxKblI8OKSgP5Cyg5T43F
NSwFlUoqt9aEnMIlMsyF8Z5Oub7AfQmvssZWkadG+VARDyKF4vCnq+tO6721ay3VC65EwR9QA0gD
xaDGMDsYRBMNr9jtNKBmlvKUjpI4VU+0G9CsJWSdKBc32Rg7kStziyDHum0at7HDJuyQAArM/7LY
Jv1eJElhvJzfi60MxR1NGeSogup3YqLq1yBJFpveysW4uNxHdmZOrNB2SaqZFRBkgDKj7Ag1cpnj
j+A/lTwmOmYqVHQqUIY/XWuvINJD6JntIgyWrWToWidW9vdhEW8pJDlomOMtNU/ak+XpE9EH7NOg
mmt6+a0Wu7dNbb5edtylWeNJAwQUhBMpsNlYjLyFhIIOEycK9fRFF4f4ULpec+vLlvKqJdG3y+aW
Erc6bZ1Ui6hKsFVmvum3k8Z9MMROLESbtj6QBsna7zqPueG6EWK7MO7iblO5u8t2p992Fv0xxk8k
DGsGkP50ybIu1dvGE7krheAWqV91H1WDaIuZVj2Y9bUf09gEgYmxSgg4/canhoGKSCSpoVCY8tQz
wwXA+DpQGs32KouU9Fgbt4LfvwmVgh4omXY7acxvAhy03+ouh5IjHFSnioInT1F+dJL3qphl9EXQ
h3EfIc6Bkh91hMtTcx4U8X3MDLxk3O7iPLcWC2IlTPoHdqG81Pm3Ln27/PufX+Cnv//sGE6TylcT
XyKvKu0j4dWQ0c5+jJO9Zm5yuqsuGzuPV0+NzdxLDVMVOW8G48Yb0fPtGD05FZXay1aWTlgoK/jB
C31isJqtqlzVLQUvcsWAcW3VeNWiH4ryVUh7WnVvI/lr0d1U7Q49cJnGqRXbC+s15XhhJ4RZZUqH
nrpyarRZXCi1ZsvSdynaxC6bpt0a6h9DcwDMlFXnaFq3tbqvbgSGz7pbrSt/ds/OnJpPAGZCdZ7i
2txlBD1DU67FqZFC26JBGqHbXATXtQqXLnTQwn3jR3Ybso11p0e+N812vbwdm60wbjr1Qc6dyr8q
iMBBt0/ip3W4b1Gk6p87tCPFSWsrcgrN33Wm6gyuCy/8s1peDWlg9yYsQ9VPOPY3kXBX5z8S9XdV
PlvmvWrtw0HceyBfSDDCp9MY12m69shbCA+5W4+GPvPmIDCgY4FIgFpphJI4XYU8wbyBbj9UijZK
k2+G8ElDYvTyqi9sohOzs0UP+14Q4g6z7bBrOoq3zOMzOTiczbslxbYSOp0flyejVGa50LHrIrPy
MJcNKXJ2gy3G11GPDmnryIAV9eFDhL3i8hAXtu7xEOfl9yCvW11IW83WoAqiB8+WoaEMRm9laLJ8
fiJjh/4XQlBArvPSsDsMaEo22BnGnn61BF2X5zT+bWnXUvNoGIIdWZsx2uTDt66M0CvdycoHaQu7
03T0oztboPCVK3ddv69Q7BZou7w8D59X7vnu+vcDpwPgKG51E2i7M4nJ1xBwrYFsjvi8mmCOPY+I
aPM7HiS7jOWt4T2MwY8shw41sWsx3aS95QwBKsTWY6OApC3uTaDRpfFFrvSVdPk5kyXkacdR5uwM
JA8pDkPFPHqjvBEMx4q+Bv6hAKgFHilEolo1nkxKsGTSreIb9dim/0CWcmW2Fr3mKNad7Ue5mFRU
Xb5ChEhZdT8KYINpk6xsv4XwnsFCWGiZdKZCSj8frGiNeSr1mh0Xj4m888uDosa2HyS2YW0a683I
votMOC9j/vqp9dlWtL53JfiRlxXvmCydecfRl8wGDL+2oigVX/J/pF3XkttIsv0iRMCb14Ijm2R7
qxdEd0sN7z2+/p7q3RmRRSwrpKvRarSrWCXKZWVlnjynHRboaW96wDGLtEZL0pUVIOhtHAny3oJ8
I7b3ouiFy/U0P6lC4ITJpkcBMklmIvdXaD4HnY+ba52dQAZ7Ujsw4L9CxBlvzcq//M0rQR+dPao0
o4Pm5YzvFjrAo2GNswZQ52sg+4bxJiiAzraqPwE3EAyL3QFPANZd6U87+bBgsAxuU0i9AerN3lQQ
H9bLIV400mcjeLLQOQ3F9+Gn2qFmfnmQ54H0qSVmXUIzCFSlgSVU/PAwAAlL5HUQBtZ7nePBeJaY
u0DOsWhBCkuhIjoBrsqFoqyzW7XnBM3fKLvzvfbv7LHXgFqAUm2O4HZAMeOYEKeU8dvsquoXJ4/v
eiFxZfimULIX4VoSfVm5CuOdaiEMec6sV6V6NswF/+XHOB+QdidNf1OAxjSp3VJ+Rqg5W3eX12Dd
J9EMIoj3ker9PsZHrlNXsgCVQnywLgTXUwStgca4CyUDz/JJ8VJZ9SaQOoWz4eSW9SMNPptGADY3
iP3FGhxoI3O80/rOP/ogxm8skVpPgNBqpNAXrwSdiySiecTat5FsW0KFjM6uFW/HTidG/Of3KSAk
lMca8yFBW+f0GsnlXBjBJwXTHSgmEuEQDJnbZRWn8LE2RNgxUPKjEMAziLPQpmCQM+CBJ01IbCFE
e0EyQyoPnQfAzAat4OH/G/gBpC5sIFYLiPDOKA4PJo+pYOUq0JBkoMkXVLKgTHA64KAGYX+BSjT4
GpNtZoxevBRu2fFAMOeIZMT8x3aUUzuZEsxJlMNO0rTvU6g4pSU9K53uyBO6WUrtIQjB/CKme0sc
oH4c3emjdBOrqqcNKaeotj75R2NmYoU+tSDdrmGRe5rs0Pyh2Yr6oVwgHhjeKKPdiPmVoe37nHPS
6N/LeAbwM9FZgHMFFojZ1xlKHVJM7abJlS6FttVxqgHrIzuywPhTaVDnWCwwy7l1HRovk7Jt8006
vijTXV5eAb2myvux5JyZtfD+ZFzMoUFtPoxUE+PSjCdpeQmEwM/EK6G4beKvrAOKAtiWPy+bYz+h
sR69UOgERwn2dD9pHV6t+oyRqjrORaBucjTUl4XFebTSCTtbsiMzzIQ24O+dDWpmCkF2MfpR6gaF
q0z3paID/cTJKnyDCy+ZY2YSUbYMrXPcUml5K+WekBwAGo/DX1lkIdPg5gVuRvQH/ZRUCSICnIhj
1RX8O1aIy59OaZbkmdRlcLtKG7mjJd4MSnkYMpNzCnhmpFMzS5Yix5VhjJV233agDnxdgvvLV9rq
QTsaCX3NHN1oIEaMxH7CqqWLQMSxtgeBY4E3CMadpWUnQgsNFvoo8pUJj8spvLJKHhsm3cXsfgAq
DVg7NBdSLPLpQMIaCkcgpUDc2ihuDFrnwDxIdQdg407QeTi477iOsYYYgCINkCRBrxRzF4RgytHa
BCtTS1fD/AViik3RbepysvUkwQV8I4Iou54QkxgZhCV80Wh9c3qw+k2v/bTUa1H5WaIJX3FU+dbq
CqctSweEO4LxboIfMuW24q+5u5MPpkHf8TonqHyC4gOXSiq3N3IyIwNSdp+KBY0L/AFIXus8fg7D
pNhF8xLbwijemFGfcWLLtWMLH0S5sfE6BhSTWSajL6WA8vCQbqpyNzKt2pGVRtxLATSjBsiTkqwY
R1u1kocoy3NbHxd0zMSajKseQDbJ4B2ANZeMJjOQ5gBdDXDK98wdzYyARWuMTtHIkr1ZYMDXitcw
zYhRP+nmtp5a2zAeBFVwL5+7le16sh7MPCDFhvdtifWIaqRAZL0T8djqh20KXWKIIQ4VCUGHyLl+
qE+8tGsZFx3mshl3Aozmi1sghTaCKbmJCxf4MLuHDr2oPJkGjxBkfetROn6azQPnNeOpQb6vFPqE
k6mhBbe9Arc2nAwQnY55nRk3xdx8qXp+3+jC9vIUr2VRKWX5P4ZZ7t9wULIMs0wf1Y/9+CbJX6El
OpX5WDbbDkyIwgIK+B1IKkivcS7DFad3ss2ZmY7kvkUCE6Z1SAPkw9uI1pih4HjWFVSkeWKFnVld
r4dghhVwPZEhbf14foZIDm5bRzHfGxOCJwVBjtQoO+wpe0kjZykSJN0eqqRz0tgru1fZQqY0I8vy
ypl9ejmdbbZvAAFVhwGx76nHaYuiyqsZJ73sn6Z5lylbJfMGtL1Myyacgb3c5eBnLDiLvpZ+w5xQ
HMF/zDIXWgrSNsEq8JAcLSQTUzeFX4mz2O3QOtS0jimZdhm8Dwl0aRsIo6AaZNhAj5I59DPhPpfB
wWZD5zlBGrIzdy3v++jCn80KWs4QioHgG4jj01kpwcxbRwJmRVdHJ5ljknYDsfpb0I+16du8cLaI
xLPHbEShDLMybjEdSTxtkMOR4pFEkldV20y4iqunwXzQtEM3bqKpR+rxMBspScJfyeTE0p1ecXW8
6PRfGj+zZfVFz6UhocujvRb9sm2yxZPg8nqwSIIIsH+eVRnJlMd6xhdxfO7/cPX/Tj6LMIHWrjZR
qlJkVTvEVPssqDw9OAQofOV4PlU/rQgiaZwsB+sKIPaE3mZgGnG9oKmEbbUo0a4/RErU2nVDD2Nt
gycZ7P8c186uM2uFud+zplDFdIIVMflsJbftnTr61FJ3TsH9yFM1OnPprDVmF2sC2nOh99hCVagl
s2Fr3a1oOPHQOz2YzkunBz2i0T3HIS95zZtMZjvLfS0KGkCddtf7crKbsl8TCG8vey7eVDJbFNq3
pZTXsGHJ4IB8HfNtvvgm3jKNgb57nZPfoH/b8YFgpvK7++so/NDmJu4HunC56Qq9C3pHEaSRQbJd
5AHIkt0k+JeHd3ZrsBYZx1yZoB2NQadnZ9tgIvIVNOyqfbez3IyAW9ZLoONn38/eEyjDr8DXTQzO
VmWfHKx9xkNr1hJEwDJi86SdGxqG3RWcI0e33/mcUn5nsHYA18U8OYZeoCzBSWub5XMfbQ1r19XP
UeaCYfPyXPIM0aEeL96E6DEPYKiavTr6uYhXBWo+o9PrPApEen4vDYkejCNL+gBEE1g1cL7Lz3Ik
umEjgiRlyYlb1tcGBJmAmUJyk0WxzglajDI9be0EdY4cED9T5VzQ66frtwXmBIOoS15MnfJJgKx1
jmsygukiMNT9UAoEYDynHQ1Orucby3I+eb9tMifa1KLIAvVqa8dF/ZLK4BbPs6JGCSXLN0ZbqQqy
WYCog+E1nd/iHvJUaZvXOz0zQHRexILyIfdL+9lPpbBvkL7Zi+NU/VDRI3A/CIl6QNUWWQbTGuIN
ZKM7J6n0Bi2CnfmVoePjuZ/F+QM6cREoHCfVmVNEKPbcCWj418MQHRpG4OXAQpfErKz0YAzhcEAm
JdzGoj49J113aCHDI6Nyok5ObSnx52DO1RZ8idpmMVr1VySiRUoe07y2dUFzE2V6ECsj99Nae1Am
wdqo6Lt0GyG+La2YF2avngH0teCcQVIJ8PTTnSkUstGgnR6UYNKbWqMVB8Q2ClHT/WT86f397TmO
TNFPOT4EzWiZgpDDMyeQshHw0DbBef8mqJCuM3ZpVBFRdTMe29WahwYKg7ZtQzIanFqnVut+TIRC
xZmYISHYtJmHxlB7pDq4WuFHKHvNOTr6OvHlz30LFMgB96Z0GyrbZVAAcdvPJqjWghaH3bgbQN6O
DdJ+JMBciBBouWxu7WY9Nse4siAyNAFyyq2dincjtEpa8ynp/hRmQBfw2AjjxYzGtJZyoPRx5S+0
bcWAaGV3dSORrNzJAY+k/ewB+G0OV4CBHiW0urLs6THEKQDEriD9AC2dLHgfAe+FZL0CVMj42OP8
oWGDqgVZcwcWxI+/mFBwblLrYBZgUXyZALpls+yQP5B/AtVvx4Bg1RzPtuZMwVryrw1m0eocNALp
1GDRIsi+Lf4Yyo6RIIJ4k/ufKo8mdnWLIEuC0gcVNWcf8qaSlqE24qQXikJEECirH5NWcuKhtRvI
/G2EfbSnoyqqQloiXC7b56jQvKKxOH6EMw6WVVevFqHoBYyjrWKkoKAWOXe2zuuP/B9B8r+3DjuS
OViMRm9x6xShK1S+Oi0kB5O2przWIrGE/VI+GUB6D7xDtjY8eoH/9w5nh1fMkST3JUKFIliIBHRn
AJcImfY/397HVpgoTjCyYilTeMV6djWtR5Xdi4Jfl22sTyFU5il+kLJh0qEeOfywttS0mGGkTx7C
xRfHp0XzUzzNg9DPY09oP5roCS/ay2bXThUayP61ytxoqiCXLehAqOd9j0ELLCWOOuyEYaukD6mW
c6ytLteRNeZSy4wYmAYF1gThLVY+VRBILNybk03G/Ofm/D0k5g6bpzIJAwtGkuou6G9k63oCoW1f
Xs2R04IEHvqRIyBvFU/rjhccMAtYReDmWDrc2EYTQNJvsvM4uu7H8Lox5nejzf8i8EcqFy0rUL4F
qJkxZymdFccom9qD9NyltgxN23hJHCTriTHw6sFr2+TYGLNNlE5Z5DKFMWt4CMDVD8TaCF3JrHQ0
Yxt1fwhzpyuIIAt9KggF4POZVxvYSisjkPrWVuTKD8EcmEyaW6Qfl7c+/WY2Uj62wpzqREw0QJZx
aZXWdZB2eGf4qXyb/DmT+ulgmAdaP07g815gJlyKTdapfjv0pFFMMJYg+4MUdDHdiFLnXB7c2kk7
HhxzW1ppEFojMDp2KL9Z/ZfcXck8eSHe/DEbMDYspUVDAhxWB6bc2ZojUpnyG2BIu1a6/4vhGAC5
01wnENSM4yiMLO8GdWjtETsBXG1Xo6q9NWjAv2xmdUgWZSKk2sqgfTj1wVVXJjMQ/K2t4ekGIhDr
FpLvX0pY+vk0+ZdtrbgLVAlAxYRLXgFrNDN9TRKDFT1tGlszNzdyU4GA9Rras5wRrYQYJ1aYg1vM
aokKVNvYWbOplo40vLBs5cUAA0jvgiLPAE0Qs71nfY7nNIABLW2dPDGgm6d6Zf+4NMARBsJn1Oak
NQNOg8qKP0IjgEwVINAhDy2I04WyIOiohE3X2LWBqEkMyKSrdwa4XZJi3+0rLbm7vFgrG+PEHnun
hCCMDgTYE8D725OkLTdZvl243CZngBi4vhNDzPO9iHQ9ayMYkuptpW412e509Fe4qfUMFI6M5H2W
bqbE15aedL2JRyBP5nnFcxx/AZs4xsNIGysZXzDPhwxwZdncpMXm8nSeZaeZYbIcAHnY43VE1y8V
ZjeYcgjDWCSe2n0LUFtqJG4PbxJJ40OJJw/nSPwP49AnBMmKDA4e5kyki7HMo9yDyhlBI+isQMfp
ZfFLoT60QklQnUAtnCQCx+zqQaGqiP+1ymxZMB3Jo2gMjW30ngRxeBl8RK0ngnsF4kh56oHw4/Ik
ry/kb4PMnh0DpciFBcNsIDFh3lgTivScB8zqVIKHQKK0legEZ7G8s2oEVViN2K5i3F1PVjQ5UMMN
3ADiuM5kFRVRdLknViQnRFMXVO7UkqfuujZOIFsAzwM3KHoUGUea61DNSKGsY4dUDDeUbXm5jnjN
R2ve+tgIs2eEDJ1JC+Tp7aIO7Sl9zWRfDBzLsMfGv7xs32QiTFwCPpvf42E2SidaTRNkGI8+uSGa
Pqq7WHuJqoep860JhezKzdJDlH0oor/0G3S1LQq61VHLe7v8IWs+7/g7mP3TxejGyhp8h5AD16k8
F+IMkU304Vt/zrkPjgmNsulBGBUc1swdkqJspEW1jBErmj2DygXlsar0Lg9HWh3PkRUmJIqsKsrU
DFYSLYdGuTPNH6Z4NYi7qPYDbTcYuRfI+zg9SIY99W9a+hUsH+imvfwZdNbOVvfoK5jdCp43cexA
zQAlW9eAXOlY2n0NiEhkEL1B3rL7Cy8AWAAAvODJBkUSc6Gg0TbIBAP2lsWqnKzVUN8x5Het03iv
ZGUt1gBAHJRFVAcD63h6KWdJHVHmf4QCZHFqd3IAUCIzOGDTaxRatwup3dGNr/qEZF9oQfLiffLy
q3LzG/k6diQfl9lLZkd7cfOn7TD0tjn6MBZ7rTcjgA8jPqw2H9IgAtXyNuURhK45CFmk9AGAzOI1
xqzrooxzlhVKY+fNcy3CRySbbr7SFleSeYXltXk+NkU3+lGmIIac3LQoGE7XuiLqFqnMKwvyLDAu
KK+7bEwXWCjzGZTqNUl51aTVm+N4EIx3QRdWHqsDTMTJVmt2keqO+XskbhLV7YWroN1Lfy6dAq5v
KDmAeptyKrF3Vd8U+ZxIdBeonmi6dby3eCa+K5js6ZbBQgt+eLSvgzHzdGkA98LLAZQ5NjBmV63X
+pbltJ+x/zI7vVeR3AlsiNBMBALx7aZ0Bc59vObijs0zO0Mocw39THRSq8YW4acRGRvqVbz8jR3E
+lQVFIh4tqHa1EcxaWMME/pyse6oyYde3mjyw2VXSSfrbDKPrDAOW5SFkTLlwWEnIroQNjpEFFte
Y8YZSo86BwWd4QCogB0Kvz9dslHOetoGitSGmV8Lot+gN898DsLnfiGKVu5S6zaHfdX0rMy1eCdt
zTx0wJBnBo0OCi5sriOb9TCSyrm15emmBU5mMu6M6EWbPuXiUahJtDitfgUOyl65gWjg5QleOeY0
fQSoGnAiIJtjjjkE+9IGzPEtoO3CT7OqwUykDX9hA0K9QD9S2mE82E6nt0+HtpstHbnTCkA/adY8
zUg5r7OVOxUwWKTqETqg+sCivsVR0tNmiDpbi0yyxNDmU0ljfvWx204NiXm8Jiun7MQc47r0aM7F
eIE5YQQnm2CC5mMizYCYXps2l1fo+2pizgDkQxBc6qDx0ZH6OJ2+yFSHJrCyzh6vSoIuXjtwSggf
k9Tpr0of3YELKd0P06mJdj/Y0L6w0djufOZOuldskRhvPO6ntbk++iD2LhWsTB0XFR8E0K8c/5qN
yIHLjqAWOoSHqpk5D/21BzEmQKUieaB3RHvE6QQMoVaqRgF7kkQsIqAJBOS79mf7Gm2slLyNOSkN
UHJwoqZvubjzef9tlvE9cjMgPQl5Ifs5dycRYuqk99GRQoKtehvvlw0EpXdoWCaWa/1Aij4n79b2
vd0EIVFI6LUf1yXkrLzZDtzLG2ItisV8GOgQwtOVagOdzkfYxSJqlfiw4Enwqn3odJ99TUwn2Ieu
BKYUApirnW95BDBrruLYrHxqNggzQVoUmA1bhUjKQMyXywM7a9XF8p4MjFloRRy1oTZgYfocHGWj
uvF1eZ28tk+xHTxoyAGT8EF9rRBOAo7gXEVuSr7+n5/ALHpepVqYhXlnz3ZLerf7kPaqUz7d5ofP
t+qg+eNLYGOlBcckmjPvTM6mW0MrnUwBEz1YchiitoopEDaH6Sb/Anxzo+kbc/v5WvoA7kHAUPiB
XvUHyzfuZvLz8vDXHp4n5pnoYWqAI1JjDF+7uTFt3R8+JGci4Ey++5Tsyu5cxW4mwmtuWbnlIU2P
RlYsP24j1sNZaRVX+ZJ2dh+4beWBVx3ZcTDc6OCDtsXuIIRXKB2KiW12tvgjjtyJVwhYvYMpuw/U
OAFUPaN3nSuj0o0R8750eFwrHUnBegGnbKu1ryjb0oKIJAkhMp4X14t5XfHev2sXCmhcVIxfUwyR
vSOFSV5KtYd9EAuZCbqLt4UVIh/8fHmBeWaYMzyiSUFuRaxvAOKWpS73sqR/QsPoXuoCDrbqrGnk
+zQDmQx+NjSoQG701F9ERdRJGt1L1k1gdw70Te9MN9tOj+aj5CubYTfdC4fi60H7iajDw1XitQ5E
/+z2hXeq1j3m0acww26S1hhDAbObzji2A97AeJomXm6jcWYC/YMtk8EXveXK2F6e77U3Do15wDAi
gbEfyYvTSZhmSQRZS4JJ6EA4Zkw+yGEgsImlnfIFHe/zDRKs712ngCJ05DiTNYeN1DgEeXC0QPXG
xHaZ0Cg1yOs6Ww4B+v018HpJ1o6tDjkRyncj4jHF/P3irFljSC9IOZohwhhWpRF6kxRm6IXPw9q9
PJX0b2OuY+guIL5DalpCypeZSXCFRYUhoqabtxnpBOuhbkw71jJixj+GiscwToOqS9YYR9gEUgOK
cYq9KkK7yA55YweB4ZT6fTq2JG0PqsLZKusWkXgBUp5WrpnxAbOjFmkLh2fEmds2eCeqLwlEofpc
eRj7rywIIcTMK6qtxVZUTQmxJYqtwHsxV26iJkOnawCHQGGw1UBsERJZLgiY8cVxK2egmIGcBgTc
w3etL0mTbmuFE9+urKt8vIuYUDoJ6xYCfNhFWddti0b3ulZxZ3NAG5RK5ujt8i5aPRPYskB7Uqlg
torYGlI49mPZ4SqJAU1s95OYcV7Ga3MKNTPwbgLB8Z0ZPz3zYVLOoqhUnV2WMwERJwFDNOQTTDcN
yt1QFFfBGKL5IN4YDUgAWvRtShmSyIoNLXCeE15z+MC2Gqhngmf5rDYnD3moDBAotgvBdKupQ6sZ
OlHmzJ+CaSNlslcUmWeMD1Kpg2NX8bN+3hayRGqzIo2W7NENaEdCue1Bk9MHP5LiPUWxUuvBKZtm
hzk2weDSZSicGxznteo50W+Id4+igZiazaOkqhwJoYgvl+pXY9xLFpG7t8r0++hWqyB+t9PR+395
c6wh6CgR1L82mVOvB1ojii1shpT+FaiDQhHscHRzRfDE8mayDlIGVcMe6ESv/4u08Ilxxp1GkBuY
khnG+1F46lp0gpuPrdS5SZaTCZRQ6vzBGe7a0TseLnv0ClNrp44OtwLWEjm+qHhLkZDWVUcPdTLW
jtJsRDA8KirSLh3JRD8W4A1/jfPOsH5xvoa6GsblnoyfOsijnCbqYlkoTvgaA52A1rT/RgxroAFw
lyB1jeC2Ll5FkBgV6Uud/RLMB459VniGxisGkrfgJFchQ8hmtLRUamp0smH+5ccGUa4aPSP7Istb
TUdfq2elwBryavNrT+ljm8xzQ40lqZrUAb43e4gGD3SOs6ATS/GGqSJlyPFMK87vxNkz1qJ5VITQ
wqWmGOVr0aIryurkhuNyVjbViRHmHlPjUQhBEAj0+RBuwzC2de2uATk+Kklep/4FeA3WUPajgjx0
+zCbJumMfFpwa1qx6BryYpvxixTHj11penOCAEGqtpf3Cf1+ZpseW9SYZniEbVIy9BSxCTxvJWeb
ACoKafYXGX6YAX5HRdSDNl3GGwigYh/LBGBeKG+CYlVYfoji++WRrGy+ExPM8Q9kpRplij0Vk2KD
xCjRJ4/CDsAGN0ErThZeL9tb3Rmg8YOGho5KMZvHUaYYALKyxpAKMgiK1wY3TeybYMMuZueyqbU7
GGz/v20xW30orBnUfbBlLKV4O3fVwYr1u36x/GoAOlqRhQdZjVvoHIe4TNpsvg2Q73FBk3fVZ3ly
05l5/sT5phUHd/JNzMmwhmocrBjfFOTJs1K2P3Kxus6y9DMYn3MUANMgcEZQZGhpQhYVnatB+Cnr
Ic/nrIQEloV0LF674FoEDfTpkalCBTDxGtA6MEiO9XvfOVb6koN8jTNcevTYg3Jsh3n/IY9RB2IL
TaPOAT1U6MabwOlRzCYq0fx34TA77c3i5k74IOx197LxtUN6bJt58A3WkMxGSW3Lqa9lCVSsrG0O
uvXLZtam8niXMfFCWWp9YlLEfVtcD5TyrgVV5vRs9Ju/sQPRMbCugtKd7fBa2qJEyQ924tA2Rd8I
022JFjYuoHQt//MtkvGPIebYqNowxUqPLTqYn2LU+/rcIbscGE9hVGyU7E23zI1kTkSZOydvX1p5
uO0166XCZpWK9DqZRSe2co7HXfVTUO7456OYc1MCCzGByxt+ijL27VWEZhB6zQ1AldH0M82cRV3b
OyiH/GuOWVRBEHqhkTHZ/YwyQudAnK0ENOlvVhSrCSQjWkTYSuQoTkUzJUBO1pUdGZUXlAXRgGNL
Jc51vD55vw3RPz+KqspED4Y5adEzUfxUteXWANOY6UEmsJ8/lYAnkrd+IH5bY67jZozaGKhdHAhF
QRKAiFbrCxChABHB5flbcy4gjf5n/thbuIQIjwZJt9aO4rcWBYhMdPIutzvtpY4cw0x3E48E54wN
DfEhogyEiBAcl1XIAJ3OZBoABPrdR7Hk02aqJyIBGVLEFcnU8jpVJiirV56p/YRajlb8ktGJjMcX
EQvL0fvcvzz8tT16/C3Mqi6aXIOkEld3OyZgXQEUwxlrJXLUOEo3l02tLemxKWZJK63MzESFqXQM
t9kgkTDut8mS28skc958nFGxzcFzX03yhG4EW5OEQwk981mRN7pxd3lAq7HB0Yi+c/BHRwK7JiuN
AGYCIfP7WH0RSoDntc4VQoVkYP5KJYACR92fDJS3h8Q1QHDfqiqJRx7f5trphKORwfyl6cg6M3ek
KY69UGvYxm042hkos/XOsFtL24/dRyyBwbdYeHfWWhQG+heAVEwkJRW22jwi4GsiE95UmZUnq+lj
0pZJBqNF7dSKDG2aUOIc1rNRSsAGytDOAn0Q4Bfsy2oQR0gbCya0LcStlsz2CJ0Cba9Iz81wz+3p
PV9eVBCojiVgwSLyMGwXDVXwGhahjOxX78Pb/rr9dK8fQodHjX1GNUELFejcAtk7laiBFuupOwiF
SumjJY/tZ41ASJuQPaSrie1uONUR6+wA0ooInUEkP5H4tJg7WQ7krJTDKradAxS7Xw//+eF5B+9A
YBY/8cP973/wG59sCX5CTvu/f0Zcl7gF2e9tZ3N3t/m62zi7u+e755/PHFfxTYJ4EvKhOEvF31Em
BAkK4vzTOQFoSFODsoc2rd3anufF9vePTcS5Pc9BNtQQIPMAtSH3jH11akgcyzzNZ0y+s3Mcz/Ew
aJdwvNHaCoPjHqS80GHW8bRkHH6jWHlex3WMeuNu97xzDj88/+VTJS8uZ4nPG7/ocI4s0QN05JHE
IpQCK4Kl3eGAZYPwO8flnV2XMEBrEDJSgQp8DTOUuLTQIReD6Gp3cJzXg/eL+NgO9oZz0L+T8OwG
OLbDDEQa8jJKS9g5/Pjx8fj4GJKFPELVHUEkYAr0n0eYdveuvXn4quyHr4eR0H++ZhStI/ovjrP/
rh2efxHQeJaJbg5QnpxOLcAtWhFROWGHHpftzRbTS+Xu7c3GtjnD//7LLhljQsfRKACdr6kxB7uf
ePc+TiYsORuHY0qn7uXMFEo7yKzCxwF/fToucWrDubNaaupAT4C3pceeOgIMD+Nz6M/Lu2h9Lo9s
yqc2Qyud+rbuYDMHxgG/oBCPX58x2tSO7V/+i3+7v93vXc4inodedPseGaYv66Pz0deDHIkpDMMD
lsTzHv03+5rnVFbP+7EV9dSKEUoyxDTo8JwDGD/hPW997NQn3jY5TzMzw2H2pB5nDQXLw9Cr4219
cs2zcI5doRZ0VQUpFJRBoL16OhQlKQshhVQGXamdQV4Hr3cdz7/9rNzPb1dpb+gZ4Lw11o//kVnm
+KdKkCM9BrN0f6Tktbdfn1t3xHUwIwvQuoPjGDgVBDelSjr8k+G3LwDRAFkAJhGiE/TC4XQ6nIvJ
OsvtMvPB3BdmEUHCRv3P0tJr1Dl8/4KDQw8PvVFxjdLDSn/Br/ixx7+/DxOOE3449BhfPk86PS9n
Z/j3dLGPGKEO6l48+arvb/Oc/9ze9Cvot+AnbgT6g/cF53htzAsguEDeQ4QTcQwzL2UJwlu1gcoE
NYyI4vsHXOQ9ecHor+0r6iadO48X1JzFNOBnBccE2vloIe5M4FZp2kgZTNgd+rkhvY4eIws9Iqnm
KhlPQO67k+hkmhljjFfukkJIIlPB5VeSm5CEBBx19kB+4XcL8Fv0f0Hk5mK8BMP297f2/fbe37ou
hv/1dfcT07L16EF6vttt7py75+fd3aYnX6Ezkp+8tNlZeI74mE4KAgL0JUGd9/TkaumYF6DIwIME
PW0AEc/ImLqLpCChXk9Bb/hoXYq3YVNkHCe7siSgjdDwygXIDvVCximht62eF3VM7UkCNznQomC3
KpdXbdaSq7QAaQVn87N7HzgbxM7Y/dD3klT2Edb0pdEMywSeQOCZaiiyW65sUbFU97Kdc+wHNYTK
J2jBNQOtUMy4wjEW0eQFQxLaESUd1Z0JxDgRWaD0oXiR8BoGT23hTcWLbPjQypjlh0xwTd3nfAe9
PZhdePId7C5MJ0vsA3yHngTElAMvszwjvwXeV63QnAVk196A45TcugC0Dsh0gcNuTZ3vpQ9gdla7
oP9slvEBqhQBf2KGRBOh7qBBEr4QUzcPA7cBb87lYa9s55NRMzdCoFS9loww2k2Rm1RXDUhlssgT
ho0wvf2FKaCNIBKE/hOZbb9oA6uXIXefggm+BHG6X8lu1qApanACHraJ7pmzqUQKQYcSuCHh+Y4/
P4pHzLQ01LCB3ttk3Swd9IRfFh5j97oJCCTjFQuADYueSkR1KGoZPJrRXANj78zSVxa+Xp6x80CE
ng1oP/9jhAnooiYKFmiPprbYQiEcgh9i6wpK2L/mA5DuOvI+mzBdxIdiQgo9q6px31VgcnWnXoi3
aRZrvIfQ6iE5+iAm0EP9daliUPvZEZhdRLuJkE83HS3YGSAdiO6seFtbXtwjpWYcYs1uJN4HUAPn
K2uglgg0oIkH5unKyl2qLgaKIbQIbXeSnQuuom518aChXqLFpBQcC/2bI4SYPlVty1mPszDlez1+
W2fWQ5jVWZtrbOFS9KPuejECIscf5uyM44uIDtXGaxvOiNf32W+TzIxbY1oPRYMBK8GPLL2fq0Ou
fl0e1qoPAFfWP3PKxNVlLS5SRU1AXUdsPlHkzs2bYYFIFU/pmzcY+udH51LNS1SZS8yfkszXZf9D
sERPjv6YfJJZJcaTWyn4S5qBWgGsLwIqVvVH0zZAfWs0rmFx3DYNwS7tSMZtl1aRaoClwNcst+NI
VOta1/dT4ccQCuuuoBZyebHOS0DM6BiPXUOvNOkF2CvAzPIafLVE2Swf2Ue4LbfJPVBBfvqIDfmh
caLhtbVT0P6CNlAk9kGYcbp2ulJnTVBaqV2h23V8DxOobMicoINj4xtzdLQ/ejmVctRgQQaeBpA4
SomM7lnIWlyewrVI6mgk39meIysydGpGvYaVPFMe5VFxUWIVhzEFaJ5zeNeudMTvkIwDugvK9szh
haKW2lgRNGsgWhU2Xg5hjPm1j3vSa7sx8C8Pa3Xyjowxx1jKNH0aJBgbg9HVw7tEhXD18HHZyOrc
HRmhH3E0dwE8IKJCGDFw7cnDIde9DJl3MeC52tXRQDyJdhyjaZ19+ZhdES5ziyu8Aryn/JyGkcxa
7miS29Sya0YPGeSApBJPhMLuG2dWbqLpvek5n7E63N9f8Z3nPBou4AZDLFT4iiLZ5+P7pF0p2UMg
cI7WmhXang85Sh3cvN/ZgiMrloU7XE8hNd0t12rqWOa1MDkmTyVgbUYRXlOaZ+hSAZFzunR6NUTt
CHAuahkTGay3FvqjY8LhBTpPscE9maglQOUGJHdnL8d5lCChTq1IIvRx/o+0L9txHAeW/SICErW/
SrJsl1372vUi9Kp9oSRq+/oTKpw7Y9O6JnoOpuepgU6TSiaTmRkRPGe5DrWmCgwVlEGTCvEfPD7Q
4202UWbzW9ueayAHhqm6HU2rBebazm32eyColUJTsYoc6s1pzH07yulvpc2NFAp2EfQVK6NUWNBO
EPDa6HbRdce+10ZlmxfGiMyk0Wvd17UyknU21z4WANQYxdVQ2ruYc84xfUl4AoFfplK/DDeFCjkx
2+XT3w6DLRtpYE4Vo24qMn3hXqlrVWPEwkayJgIwNbX+5LUhI9pYYoJ4edkgCYDQwCIhJI78hFyP
CYRy8eip2kMCBdGojCUxcHW/HKhqLXKwix6a4HZ9zNk8J9CixayHP46fDTBQ5miAqYDJxorWloN+
PbCay3wAgBrntkL0HdgEqgngCArXrh77/OF6+Fs1gIqdiukoiukvYTHgVDVInmMxAOfjctqn3c//
YgBaQ2DXQiwQWVecKB0jR4/BGDFYv5xc8Wzo2Ehu2a8LTvzqQAUDYY1vb0Bu+XybqoYWrEnRVBzb
cKsmG4fiRVv4xPQ14y1KB5+RY2kvrIASy+vb96/h5e9PAl1fR+DnyLPcs1j5HYyinh5RybFZc7fT
tQkXlNrmNoSksTawagGZ7GvjhthGMBmS23aJlhd7uEwZ6Kal4qEpeAJg5JaNLnvuNZYaejH7OS6g
keG96dMHZwQpiF7mRyWTZWGry4PYG5CmOnxE7GoWaD92YQ+zU2/GGL3W/Cy1fuQVuD/Ir+uuuO4m
uCcWsnj08cSmlIJicWkuuvV9rXlmeLSq+8m8i5M91X5XbGcYj4S+WP3uutnljF5srImLA+1oRcf7
/dxH9KSakBRghWYTP1AAOstfDOKjdrbVh+C6qdUbEew2X2wAOiiDzk2xWKeAdSOUE+bcDQn11EE7
dlG2uW5m7Zuh0P+PGSFjz1udVx2QqhD31XpXG0A7CM7nBJJlKc8luyezJVzyegYebbDg45uV3+z8
UGa3eX3HZSLXl8P/y+WErismFCGifiGiEhXJ1Gq4jT08Rn7zNvWYwl0rj1Eq1t0ibh6yMvcr9iNp
ZILQqyHE/BIvQFUSamzn36zS+9hiFO7BOjzvWrUBoFc69i0zQs+NpIpVwjNgJBmytyFUXiyw0l93
ilU3x10FSOWSX4ogYTJZzjgT3CQT4b9ZlOzrYcIssbOzh0/W9BJPX3uIYDjqH2vCgjQFj3yMK+ce
V2ck0grfoOTqRsN3OybvYe/cqcb79fVdjnnARYDzh7AvcP+QKRcOl2FppEgITFZx/ThgHkmtk1cL
FPggKXIHCJYbpep3ZV27ofahOZNPue5zu95YjYxEYX2v//0pwgEMMWya5wzXjmMMHiM4encd23BM
FOUynOjKRltQhUTRHDcDXsqCe7YNnVnxpf04QvC93aaWHxuYkcIYrf1JZAhCmTXhsybc7vq5KHEM
8V4251cWfYwRRZ8GTybnxpRxwq0EF1CmYNQCIySY3zOF4NLWjTHTgeP6Nqwt6n6c/DK6J3tm/nXf
WblbLWRxeEAsk5cXoCh9BDd8U/S5l0GVpXkxh51BbkodeKjWbcBVxmtJY3RtH8HmRcFWiJXhXj0/
73bBoXgc4qbL54eReXE5Huhmz9NN37UStoQVXwRcABVwoL4ciiWem1KI2URKjTun5fZhRF7hjhzS
6gZGEcPMejD1v9VbxEAXDALspmkAEWJ6+NzgHFVjmBGE6nSgW05st0NLY8A5u/7N1nzjxMxXh/ck
tWtaWhvdYibEsyhtbzGfG9Y0GKkkkq1lJaD1xwgZVNuABPr6+xNDzDF4V88Lp1rdQFUWsOHM7UrK
DlOuP5KxTR7tZNJ+hszEfGJZZUGcmjwGWsgsmXd9zWvXINqyDtqBi5QYhqrO95bENi06G+jAOT3W
AKAbAwDq4ZK7u5oWEAUBDf0Uh32/bnfVXU/MLtfXyRZAB68Y+5gifx/JI6twEGPzrYrtLXHmB2al
UFKTSoUuSxHSsrOlCnm1EY6h1pZa7tX091hvxn5L9X3kHC1nb+n3TvfKi4AB7Wuk+yGUPCHX4sHp
NgtBFaAy1QIdJK7j8TNRPgca5POir3xjKF7ktG4iK7LKNliIq3MbsqQyYbCaCOSf3tn8WoA3hFap
NxSfary7/j1XY4JtmhhY1KDgLU6D8KGbq2gBmXYKgKftrrMAMLM9pY/coZWUqy+ZFJZ4gJoCAOGA
awNKee48WTSGPUmwNs2sFdTGEwyADBMUyQodYGY1/KlHab3J4oHegAnwmYAn0h+szvRQAHZwiccy
+MDa6jFkAGUcNLXxtBYClDPULDVKHZ4V2hvLqA96uk3bwCbZlkHq6PpW0+XTiX58Yk2s6EHxLOpq
wNIBo7rnKtg6WAPimO4RwcuLK90fitQvG3rL4qBWfepZezN5qdMjgjQpnhSwjj6MPvHVVPLDVlJO
C18GfXCUzxaF3PPPQrSWoKSGXRjRF81YfY+rYX997WshGqxIQF2hvmADSXluAoTTMcgLl2iVJVbm
TwBaNZDLAo68mVkSJKPTPf+9RQzfYqgRZGsoyQi+1jN0zOwS+nVz0qT3PGpRJ1Pm7Jb1auKHUde6
1+0tKxA/Ll4jGF3BjARom4VNxOPDIJhkxqO8JX7I9zM8Nv593cbqBXRqRIi+EE5olSGGkZ44jjvW
qTdGZJMbmt+lg1v143ZGJaVMncfRchKQXf2S/ICVLiSYuv79jst3Pgn/Ou8yinweybyTehX73vNX
c94MKoYl3kd6W8R4SHy7bnPVOxGY4IE4pPoFgatCoixt4Dr5AIKloj0OoQwKv+qdGH1FYRVlKQz0
nq9KDdVsxmANkPbtUckPFthH6NYZHq8vZDXYAEGMaX4VjB+WcAbsSmuYWS3BJiofMo3csJg9T3ay
iTi/i6PGv25udd8sZJUgrQMWRpx1V7po6AqIJnsLaOvQmpVzNGf77bqRNa+HO/xjRPAH6LpAzKmH
EcMYgRVkLkkzn9Hv162sJjtfzO6Yd7DoBTljjmS2TDMTfq8Xj82geqlT75Mh3pGwRkjRd7x2DoPx
23L+U56FcquFCAnn02zhXIMAI3bCxMHDg+OUJd9UgLDjhgZ9HIIHttgWxudQjVtMaUui8uXMKQjN
vmwueDPknctZPDlr6sjBrmjMS+rh7KoS5AKj5UfJmzbRHSHmTVu/NFF8QGvFd3QwR1IdWlpAGaZI
UDrrVU/jnc51jPT8vP41tIsU5euHodStLjVcdAjOf1gTpX2FceYconKk9QmPspvYqBTq5U6SvtFQ
mb/ZTu7sARccwNg5ZX7DO/SnwRueeVE3hy6DAOt72dTKQxnSNPRBemssaOmM6241jB3E4wAJhjyr
qfkWjetfPO2jwaekGH/lZQqdr7BJglYfwS0zJCb9AYYAY18OU3aYIpuPXhg18xN3GvWl7pTsW9iy
ZTAubgNoO7fFEao3zm2m9JWkRr+2MyqqhxZeB2sDZRjZ7IsWfmpB/GtLzJlu0O3d13XT7DWtKvzJ
tsNFvayXvCIvDvtCb72QVOkWkCcYaDv/JKMdW+k8Q26+q1/CEmUGTTZ8eHHSBQvCfTqAdmdKi7hA
wbJG1ns0+U0o0+u5iJCLDR39ahTZAGIXeW6KCfPszpBiFepRGX3ef+utQMv20yAJW18uenZbf1lC
Ew38MgqItYSIz7XUiqYQ2QEHoVznL6PqVoDw5dLnZD979SO4piQvicuqlGBzcZ6T82yXtOtNvBm9
MdD/ZIdhY/vztjrmd2wPmo3A2Ms+2cXbRTAoZLe50TWm1cOgso2eitfkmO3HTe0pT9fjwYrT46v9
s5diWmvUSWwOzZKUBFYA+uY2MLCcXpIGyKwI/peWMWrzS341/pz96DE8gu+U+H/NtHS+ZV8p/Ok3
imgIcmNYSY8hGB3j99bvN0lgSTpFlxeaYEe4Vbiqd2i3wY7+qAb9rjs0G8SFj3wrSzpWj+3Jx1kC
x8mCZmoVyA9gyFR2c+hHzT6kr9e//2VWioQXXUMVT0hEPRzhcxvoMPRKNycos+bfarAzI5Wp+s1k
PoVWYDuQzfljKUFlSapZF0nbl9XlMbmcX0dE7xgxD03ImhdeuMhbJ52bhDuGS6CSndvFs4RYgeWB
fnfh/kMdS/A8Ned5S4Ep81qTbyqNYezwvVI+cOu70CHa2D04w1vCt5hw8KNZSj+48gWR9Nig+oCA
CnhyBfO1HqaOXiHFgmLasKmDclcdtdSrD+FuqbduwXhUbtXn6P36V13Z3jOzQh0iTztVj+vlsdre
zL1HtF+Yk4BMtOTZdDlThmQCCAMADZbFgc/k3HlQ9O07dMNQIO8bKLPHcdzfIj0Y/iQc5QhF5xhG
NrN6/GGXOr8rx6GG4l6foUwAXbKbwRqbpxy41Qi8b3Px2iR69sBywn/UDpklt/tl/QK/FXVMFQ9K
MLFdNE6SojaW6ZPco4/8zXGLjUbd2Ff2800VVL2rvLS76x9h5Vo/Myh8BChQLWVjGHTaRw2EhJaM
DGPtK5+uSIhDnR51NkGy5qnaBjTWFUFLJFG8VPevL2TNiVEExlSJhbrzBZiEsJ7xREV+YpvofvDs
rtRQS+8byQjQyn7heYw0fWEBBK2icK2XRc/SATAJj9uDnxAknqN3fSFrKQqQveDZ0Bbsp/iIG8DY
OPQNFkInjBhvaLnpOXVbzOU3qky6ZOXjoFayTE2p6Gahbn9+NHpFr/MeQHQUh9y+/GzG+67apJnM
q1eXdGJGuCL6YWAgF0MuNG2dZ1DKUK96sg75ffiQeN2fMnKzxKUQwyY+k4TWy4oYrkEbYvAYzcHb
HpR45yvUtawLswwrVJ+NZ/1G35BN+kN//GHcof4Imr+9XbocqrKul+w1b9ql0PWUBKAVlzn7CcIR
ywwnofa0bHL5zbRvU5lg0trteGZA+IqpkvRG4sCA8VNL3C50E7d3dT+hEA7d8B+mrMi6liid7qnw
OeMkj/s0hofGe35bATYH8ud5q3N3vild9ZFsp3dIVHlv2ksnSdFWM9xT00sUOEk2CMm1XKdYavMB
ktp9Yvv9u+6yylUXR/K6pyz4+wB5trnLETqxGGMitM+TJa6MpauQTTT+ddNfcFEhpEAH0OyKZU0l
zfZmn+6qWrKG9WP+7yFYPujJGhiEZ9g8YQ2sjAJHA53e+G4CAakG10PXqh0Q4C+IvkXZSnBEo0cB
HbQjQLipj7OBFrz9vdPunDSWhMiVWA/RgH/tCA5oQlwTGiR4KUbkYepv2+GdcJmnLYFByMnObAie
lpkhbdGHAtNI9JSG6MIVmxLNp2jYdfMtbR6Tcq8436f/cF2emRXcDeVzhyT2Eix0jwP2wZkCKaKD
JvtUsi0UnS6uAODmWF5oPxv1fYOpWS3zr7uDzIbgdlM1hwXtYKOJnmZ7V4HEU5fiplejK8CcIHzA
0/2iCMmB44x0TPt6DJTV3PAdMH2Bgj4vPUt5hXycnrw1+XML6vJQhQpr/kJkmcfqUwuoAcwLgX4C
/N2C21ctK9q+gttzFmgQDy+CUgUXMQPVmgMSosFVxmMulZNa2100ijF9j5OwPB/OD3VnxGYzLWXD
xh/9cF//mAGJZ64DJHN0b3j1rfIEPWKZlNFahrr0p/8xK3zUlGgpdgG8eebWwrtyDCLXbQ6jxz/Y
MzvInrFrEeXUmvDws8xsnhrVQoWy2NX6LTCpdou5/811R11+s3jWT6yIpHSNU9igC4cVo/koa1+f
b21ohYDtuR2DsPi4bmw1JTm1JqQkKmHjzCisgdN9O/oRPll6b90hBUrdYov3D/2IUC+Kn561G+hm
pj7k7XqZnsJa7ff0O37Bw0/uhGrkdRdCMtib7z8TN7udd6CzenY2v+m+DUIAbWp0Dg8HGU5y3Wsx
N2ViaBq84ILXzrWaVbaCVDBv/KZpUEb2LPJ0fYf/Pz76rxHBR4cZQ9/NhLV1Qe8bO36HmuL34jj4
IZjWhx2XZXirGRhi0D+rEtyUg+iDtioM0q2aB+F2fIkeq49x9lTTVVxZEXN1DzGjryJ1BzGMWC4A
nEB32JLvJSWS52OX7gbZM2fdxD/VXlF+vhqadEhGhDS9SF0MbI9Z5La95BpfCd1nZQ8hMe6zTCF2
grJHlYxuad+psux/JXqg/Lo03ylGhyEFcB4icwvaP4ONAk6LIJyRPyPabvFtLLsAVjbrzIywji7W
uqRxYEaLjlF67OOdEQbXXXp1q05WIlwxMyU2i7Ki8CDV4A+t4tbRy3ULskUsv+AkHpAmalCPwCLQ
d8F83Z+471yj/rxuZO1kmgvPMRQBwR5z0diZMekMxBGspJHuQnjDDeMcPNduWd6hNAN7o+HP7aau
Xkf+GsoQmssxFOL8mXUhucqI1qcAFyI/7dNt61jPSo/JKkhgR5q5ATGbn2KgqbTb7fVVLzHtmlkh
5iV5GuH1jUXP2lMbHnPjdlS/ac2nNksO1OU3ROHAAvEYKKTRwxRHGAtwzpqtYkGIvVIg0cTZXWES
EGfHksLo5T5ijgMzYToEO1A0uMjzO866cjKBMSyB2+a3NbjiGJjVtL3SAVj7UA6S5tPawoB4X0AB
Ok6BOOY31oUJALiVeTnG2dXXLH4i7bfrH0liQhzxM7hZOmEFE7XBt43+oXHTb2UQnpX3q22C/w5U
UFCoxJzD8itOTlmoOh2eSIAkzRBz+WPXXvHHcesDNI26xrU+ya35nPnV7vrSLoPHuVHB7SdSW8Mw
wiizgJ0Ev/kgi+QrOQ1MgKISLoEhJ5TLz9fFui6KExbCxKZ86YPcK4J0W+6dY75vMa7rgb+1fLO2
tfc4uM4x3TpHGXz9Mtaf/wIhCBc6MUslwS+wehBW7w266bUed9bb9b1cMQOmmqXACAGHJZicLxTH
C+wEPMEC+avhHLQxsJQXLhvR+xoLOw8ZoEqDhzgQpAU+9Ct7O/ETpaUOK/ICGalbPGVvau9Gm1T1
UNZxk5tkG/q5q0VeettvoqB4dqTZ4cppOLMvJDQsn2kLJSh0L2/mQPXzQP+m3k0BdfNX+/aXtf3+
6/q2rlwMZwsWW3wYnGqK1IbB8NNQ3UHxsrf+AMW1jXHLx0D9g7FPV2LyMiyj4eFgYAwj7UvtU7hT
U2UijYHxYTygyHP6wO76Zwy0m0ezRvls3jqfqodJk9CDJrCsobnmRfZC8YBW/lLpFcKAQSZTzaBp
BpB2mLszC59yhd8NM2n3KkTrJed/baGn1pZfc+JMmWWkM9EAHCwTlrl6/X0s8xcafbNnupu6P9e3
dcVzoOgCLAYuCAOISHFX0zoOGcOHdCqI0Crfx4m7Zv183chKRLOXI6iCgBGaVWKNfFTHrrIcjrx0
mYZy0Ry0HpEC2hKvXDNjashWwEiE+fKLz5TYRWqRAU9sFPohCFPbf5/K2yhcgIYZ5IiAKopTAomT
kIJmGHSZy9an1hvAxW4sg9WtfRJQhGIKdbEFKNj599etPKkHG402Yj/2bZBzH+N81z/ISkZg66AA
AKsr0EsXDdopdgqV9R3GUsIgmz/iZnBToH7QplUDYMfQXChkx/dLHUiIkbhx0CUBWAurEvt68UwK
J46AD9EwnT67ih5OXhEq4cOoWfBzK0YlDZtZ655l99x3hnhwmWpjdgWlL4hrYOdJ6+kDQcU/mdth
PwxEfyvCFq+RROnrXVpr2ez3GhIqBSrv8ZYPObiOeyRXx7YZ+BHtxuaOqVPED7WV6A/mbOLmmac5
oN0UH0xaKJ90qgCFSOx2z3EQE09VgeB09VlXGYAtGWlcFjnmn0KpxmDW7elHQibjsWrD4jkmbfZe
A0h+0EF+GBiw8VjbkXmoy5LGfjE6/Y2em+ZHjzm/Lc2meMFbDN3kqxEp76rE7v1ZyaEQMTVK/x15
NyaPaaRCUMeEv7nNAAqooWy6+YDZtCF8cIii3aejA/2jwdGcDkI3cbW3jHh6q3kTB1bSO5FbqR1A
EENmbuNEmxM0q6saxL18woDoDN2c+xzsYR8Zm8PHqmsTzI1ZBgNNEUl9q56G5qbXwSeGcnRcHso6
q27wGbVooznZ9JsyWhXuPGTFS8JpjfKZoShB2bbJn7ZjUAwiVlOiCGRZPEO5DWRBVB+6b9Uc9bHb
x3b6Q40abQNQuQ7lwDLXjnrcoqremaEM7rsUEUT3g3EVlUcA9YAgPT9VCXLVmLAKb/5i9nQoplDS
becUKjVd7QHF+jslsjoDXQtIANegVYcEHwFDsNkXjMVRh7hHnlGgKo8fFSQm3OJWB9npXX+A3Mmz
cZdtmM8fih/xxkYaRhdF0OuHffVXAIQOcloQHQNAe75yI4wsvSxw2LUsMMFazUdp/rFyQdpgYvnH
hHBlaUM4VnYHE04YGNylt5P3A3Vky6UPTulrj2yfHBvX2csuZtnShPSuLnOr6gbYjTQM/+TA8pX7
/9vmCbWpblI5WEaWSInz1SZ3I328bmAtlUJKgbwCA8Bfg+nnn6fD+6Mquwm5Y0XJp9Vb1rcyjlBE
ZHaJro8zt3lQhA74EPTC7Ge3i8OE+hi7Ln41kZbCf5P2UCdDL0O+rW3u6XUqpAZ5FI5DpOM6Hfgr
QUprxpLm/JrXnBpYfsBJomM3XVZRyLl5bKBvGS23zAGd+1TflPQ/WDq9UoXXhlOUiCgpxjDb8TMz
TD/ltd+UA4ZYZFSFsstb2DSl4lU9EFze7bRTm5sWT20Z8/1KfgjAhI58FLAJ4wJ2n/QT7RHNkI1m
ZVAYVVBszWewi2/0UN1ed06ZKWHfxkopsomg9h3WyQ6U/mWOscTO75Tb+K9xRzpSq5NVCRs3qlbU
ZyEaFYAI+p0JwT3dz6s3XWF+SUzv+rrWLgMI7kEoGrKsJlRUzz2PRVXPWwdbONRe0iZuHXuavnMa
zTXG/ZDKnGLN0U/NCY7eqpk+lZDC9qYC3f7en5Q/Ye/2+dv1Va00CRa5CTS2IA+gm4YIW4CqTBMP
dY9n4IZvrJ3z/Bs95J+4chr0mhJX2yq74eDs6o/B8WWzpWuOjyQfZdtFmfdioMfkIzdyA7Zj0rmY
7bYxJ6LO1eb6EiVWxHfnBAodM5lwo6Zx6doxIKpPJg+u21j7WicrEYsjxQwEUjZhJUZtmNsB/G1o
EKq34FVV0VYO0+f/mznhjCWTzvI2hzlN+5lbP6GxCPDZ6Mbp+3U7qmzvBKdPWWGrZHmFJd+dFwW1
Rnc+omiGy/NobdDQAu/KnR0kPyRml0lzMfECpw/GQPCfAV7V87PWIIQ0IQeWpscNWhjAvT9x+qxO
KOMmflwF3SSfbFg738uApLFUCoCkFpbqxGo8RAuyRqvK2qtn7VBx/syHuoDo+V2PJjNxJFNTa6ES
2gsmlqg4Fka0zpeJTHjQrAUXSgadgxjzwcg4uFuTUtnXNvuAAoKsl75qcZntRysdwm+i0JPJO71l
Ga6aasotzAOoybzLhkT9pFlIYo/pLMy3BSApkq7ASl4A/AkQkmD/xbNCnO7FJy4zE6QJXhkb+4rf
WiHbXveZFU+Fci+GhyFzgD6dCJ0jGLi2dY75YSXLio0xK7FvNu2ISUTr93VLF3sI9iRM0KL+sVAJ
4M/5VwNAblIHh5ee3nUuhcop/9Xoj0by05SR215ElcXSotiN9y/QQ+LX4invLLXqS68HhWqqdL6W
7ExUzELJJXDh+oIdYUVp63BURLEizYJYK89+2kDWgggtyHLnmxHqN3UmGxiUmVw+50keZ5UDKlYz
TOKRAUI0P46f2gkKxBU4E37G0LS9/s3WdxJzgiACopdkHhOQmzm1hhJNKXRL+rt6SN0+eTSyv060
lq004BlLqQctH6EQM0MMiyoFDLX5u1HckjxoUFsonQ0bEsmaVrfwxJRwCZT16FijBlMTAVETdWnB
N3l+E4FzKMuOxl/PsAkrE+Kjlmix4jTLFoK2LovDQzQMu+tf6TIZEWwIjlhA2y3R+bJ702dpPk0q
yFdG155uuvSmmYNsAI2Tm9c79MOJMXlm8jo4T2b3gEYVpudfJL9m2cCzW0j4NYKPppRXlaLj1zQ9
KBoPEK9zUZF0e8yJ1+bBCRuXKgFgkXG5kYr1Xs4bLMZRkwT2ESh3NFPPDwgxWRbZ7VRieot+y5BG
gH7wjoAIwlaz7eRA9LnEVFDzWTo5ctGwkH2K5d+/WDwIHVHfpVA5Eq9DvBamISELOaVqAnaG0WTQ
LZb8VTHRoSi0HcGcV1+E33Wz+dAVycV42UTD6qEqj8oLrioKqOv56iuN92ZuY/X98D6Uph9SUGTa
hWdE7C106N6qrE09QlR4GjeRkX0MQ7kJze7YFNC5u+4Ga6Hj9KcIx8wIDQ3q4dgI8NXWUbxRnN9a
fKuw6L/s+Kkh4YBBEVTBkxyGmFV7efam2Vuq1FDPejFR2yR46vatm9YPWizVpb7It762e7k6wdet
oKRwvt0OqGp75mC7l5qIVm8M85emPIIrPh2NTZbex9NdQTf/ZV//tbmEt5MbYNZxsjiDTVBVzGxD
QXqS+2ZaDNsmT8ZvvVMPT9ctrl3cWOj/rvKC8q6fG57rSCJBdw5N9JDh5rZuy+S5cEoPJV3/urVL
8vOvTQUAEQIUyHpEDakchCsVVxT827HtxrOnKI+Gnru19WKbP9JFjg3q7fpHFd7zvyY6Ojcton7b
kRiZPcF0x8YAdCMF536hoQaeyWLkqucs8nIm9O6RJAieYzUjmRsKS0X1FodBM3k0ukWlGVzEN5hr
s2ZvlhHsrYZGNKD+sSl4jjXPealWsGlCaTezglzRPRIe7TQgxsFk2zncmMRP1O+SD7ocQDEkntoV
OqZJbxOeq7ALiIjXOPumuzNMBEKvG44Fx+R454d5gOcJwByhKcMArMYhvDHRowJxKwhQzs+L2qZT
5hR6ucj4vfIhBYk1hG/it5zIhOKXf+linSeWll9ycjK7sc+VcYClCixndRz7Wp8ENflrGms46ZKy
gzB4EQW5GEBT+xE8LioWRFBit9I0cu0IMafU9c9M5RJIw9r2ocahQRka/+uio9qsKVSikNIjtPTA
BeQ6XQz2ffYY6jLpvrX9OzUl+KeGLkykoT2DskbR+JkGqlVIXJp+bcpIPC/f58senqxKcEkLxAJ9
X8BUVR5a+kmdBxN0iewY1z/R19Ig6q2+qeGO9u9V9qSOGNTfXj8UazH15AeIxZVyxDgS0F9IE6pf
RXGj2EdVTz2bPhSJrJu/bJvolqemhJygZ6HeOlFUee1s/cnit6wEuN/s/RpNGLuOg17PJYtbs4gN
/udaFHY3npO66JcLw9B/peSQ1S4JKzcePU25TXPZAV9zm3+tIZ6eH7tQZVNKa9z/VlndJFW7q9sQ
Cefv6x9szQp0bXHiAEY1MHdyboWkJsnaPoRzlsbeafkrr2Of9eHmupnV43ZiRsiaNDvOE1WHGWSR
h67SgxkmktHYNQWVjKqtfCXA74GqxPCiaQKWIqwoyf/XBS1naDd5qDv+oBQNIAnWQ9oRxTeaMXYx
KNpI8onlNSI4pAERJXBcU9g3RVKZsuZmXBRxhS5MQp40XlggRrV7iRMuTiZagYoz3pMI+zbggufL
m5kWVoWGh3HB3qCZpCTHaXbb8NN2JhfIZVeVDQZftiDBso46N0b8wZu7kGydW2RVD5I/plReYteu
BhBdznuXz5Y3cZTiBmPn0HmTUN3NDLLXuOpaVrQxumTbzSA3j4a7pMQctjlsZtN6USrVte18mztZ
kDqZX5eOl4FI+7q7rfiAiW+gwauRhCA3OP/Jc4Z6Qk5U6PJYSJNzl9kbM9ww/i3SGPQEJNYu4SDL
WApGW9ELQOEaPH7n5hobBQW6mLMK4Gp+DMBzox1lGo/WvFOHzcC3xPCur3Al0CIOWSABRXMPOEfh
dWBUtq3ns155YGTwkwhNPmtTRXeNfWR6IlnfyuGFAzi4JsFmtEzfnC9vGoecjTWWh668X4fIV1M3
T38V3eP1Na18NQNgeHQdANsG5nlZ80miYfUlSbIeaxq7rUFRq4v30fBCM7wwu52FSP9/M7f8nBNz
ldrMirVs4Ri9Vk7sqs5d2t/H4Ws59G7xXx5VWB1A6UtrA2qJwi4WNUvGVjErD6QzuQ0R7c5NM9Vv
6Vtiu62xn6vbKnSvL3Hty1n4bDgDOAqgrT1fYkS5Mcb5UHl943cgOyzz3+X0MiiNZCtXvBFkBv/a
EcJ7VDhQIFERlAx714Op1XQNoqN34+W1dApo8WwxAOKeAq8WxRAQOm/na5qisWn0BLYs9WHUH8jo
UZQjoO3Hu941nMBS/aoOGgxupdrW7n9f39G1sw7nhGmwAeOPKJhXmFZqFtP45aSd8jNjn5YR0H5X
O55iYJCFb/NRci6WaHWx4hOTgqPGXTiWrYmvaEJQYp6d50KTAWhWP+CJCSGCxaY2DUYPE4TFR2Y0
AYlY0DfJrZHl7308Saa7195sp7sozl5TM29ru8MuWmz41cT3Vq5Apy26R0XxBkLXzySyAwdl307/
aG1ZZrX2FD+zLhwLp3K6qXaw2rjdZ2zDUjA+1U+E/wqjNzs+VvUzdAEb7aXWJa+Oy0kN3KUn3uMI
ByUhlJaTDcsNS33SoH/WxUfDTO8bs3pt6zyYhqdJi7ck6sGE/zxpGATOJeFcuvnC3ZFp5lQNNTY/
Y7/y8JGzwe8cr0jve+bl/b6c8Vp/b2WDj6uxaOkqIxRhiEpMXKYpUsZSh9VY9cvu2WofwiFIS0kS
tnaHgIHp/1nRhaw5S0NeEQNWDB0ZEkeuEszqjhqfdJl+e7keDFZyMZSNoJyykLgAfiGcmsSaSl0F
45fn2K+kzLZm/TY55LlRwMNZmcfUwPS0IRMgkRgVizlgsFHJ0MFoX4ES5xVidSlKDjH0O5SjFSWu
KdMfWwKqEH4AcUUjFGx54CETnwgAWTkRbZD/AeNdd9SlzX7C7N31rVzxjjMjwsEwCrMIO/C6e/P4
0KGOA6ZLSJ9g+yQ3lWwxgu8nxFYrq17s2D8ws4rOAjqsMt7OlWiK9BPIFVQxAFAWXb1kQCJmaNV5
6Kzq+ZtTbex5A2FTlGtlH2d1304yXWE9DgUAolJgqg7v5/43G56t6NnoJG+qNZ8DkQ4+PkZslgn2
8zvXbuOKhjZSpaqI3SrbO+prXH3Y4+ga3c8Z05eIGX/vD0jdMdCDKx4jh8LRmpiZQ7kFFjFx65Iu
hJZAdFTBNkXzvx6tQfZ+YkqsWaDnkBksW0yB0B4MQDtC38GR6M6V/XB9UZfisF+m8IRaBOfQExQy
3BZUYPX4P6Rd147cOrD8IgEKVHqlpNGkzcG7fhG8a6+onOPX39IC93qGIwzhcw2c82LAPaSazWZ3
dVWoF87U1unvPAiLD6tUpLdBbcqnxlQD3ZuKNATtJEuP6TybR2MCJbevKDbbJZ1ZFNQaI9LeA12t
dF40s6p3ZS3rBRnHShRFI1uFWD3w3Wg3cbtf6uPYdJNZIKeCqJa6MZp7HWREKWZCtYLRoX6/vjFr
BwaoB0ABVGSpaNif+1dodGVfNrDH2oomBZDB7yMSSEO+tyImuP5W14a2L5r2qMRfNDckUhedtqxt
rmoFBLNs8lSzvKnDEnOWc3mbpEW0xeIFkIe1ZzQ0KdHCW6Q+L19sLNWqCEXNEiPnRvBqQTbi0QyJ
8jRHo6o4Wp+274OhJVuVZPpXpXf2L3tkvdf0IBakI3o+O4Co9Tc8WMKJgj/EerTiRE98qSDD4BpV
z5hX90byQ2eQW8sMrXFjqVa+wllDvUNRQkWYiq9U+8HwjJk26G1BPYoHRAcleFSGBODnsnhXyY1q
QwXDeCjVB1UdXTbuG+KhJXndVVY+35nNJSCevNqIOdc9sZrSkVI0PdPZzaZfS11VT1PaAr7bop1/
3eJa9/HMJHdqx2kIR5MsJmtPBisX8cHjvfRgFXNbKiCJK3d2eIM6U1tt8vKhtF+v/4D1JYPMDCpJ
iBl8moHLFpxNaQeWRfmmLNymfbRa9OXAkYzeA5zhurW1HBXL/T9zfIKRYGSoDBR81VgGplHdFvbt
1O+6ypEwnbYIAATGawnmPzR5jN9jLdJwW3thndnnLhtoqoKdIcRyw3kXQz46+gFO6lB2puiFadtR
fyvDWLDmlazgzCQXf6DZjabEssOq+sD6PzJ0C7uv69u6coWemeAu6rLv03mUsasMIsMF8BmystHR
XrWzbTa79fJlvesWV4Iq2K9AFaKBIQ10eNw+SoNiD7M2g8zY3k8WJEEtatcfUeCbwm+2Zgrvfwic
EFCtogdxfijtOsMoTggk7Cj9LHJXhxiPlYDJLqPjLILUrGQ8mPzBbBPyKsW+qGmQFmw6IOqBDm6G
LmZ+RG7qxfFnX22vb9+aH2KqBG8JxLYFWcwde6WXjaBPldIhnQ78cm6SLqUkJcwdmraY6dTIKqOQ
Wc+PhmS1g5vFGBdyq3DMBNjzNfdUQF4LgQJIXV6MoPYhC6x8iuE7FYZ8QvC7YoA+sExBbrzyFaGJ
oUC3AeOuClz+/CvKRLZaZU5KNFJpCkZlWX1C49ROPjQRg+jaYQBBhiZjcgwlep4/p88xZURAfehY
YL7MX8sppnKzB7FeJo1+VrAdLj7B11y8nXvFLJR3YPW0IdyI0s354iyprstKKXD9yl9y4iOlpUoX
Uczo92OySez3ongNtdc4F9Gyru7qX8Mm9yIdyy6RWw2GidQ7VQeyA8mN7Xs9+KWmPa2GTRTs7crX
521kOw25r823KHyfi9tGyOSzUkg63QM+IoztlPWdgZ8iSbWjw3kHBUAiqNDKv2KzcbR6q2bHcHbz
iYYSsMtOkI//IdLipUwwroLL7GLywNQCLSRahX/asr1Yv2MMfCnFu+BjryUmwPUtNK4mchCePUA1
WzULDFjp0Y0YNqn6K8h8a3HkehNP+zruHcPsBEu7rKssghfKX7mG5RifpCYFpJOlNANLSyhlG5L7
5vweBrdk8tsm9Lr6QZWfLe0LGuHXV3vxVTmzS8A8MdvUrWZlGsC0elxsJNQ8jfFfU+bFAnBXkEoA
qyrA0OcW6lAJtabBfNECL9QUT+lfYskn0rZLYieNRNNmFxEe5tBqwPQuDivwR9zFpc+gnbcY4N6K
csQd5sQtcZr4ZyFFgqCwtnOnhrhrvyn1PGxMzOKSMn/q5vxZE75jL0L3shaQ2pvoRYLJ7Xuk9eTj
RCRINasHppu1bxYEVitQZQjC9kV6yJlYVnliQpfbtMq+5YSGF6hmmBEoGYnudCHgPveVCPay+nFO
FsQ5uZ3YchUF+DhTsleAhJTMkg4WXigiKIHIEOfWowTAZZ9g5+Jgr1gvfXpTN48m210/PGvfB7qp
mJ1bIgXhMfdjPFuzscwMhakFRlTpvSwrjCnlD9fNrHnaAjUBh6yK//gaWsBkfSYmQoOVxOQgB0pH
w1aJX65buXypwBUARLfR+iYgvOdBQXIbmznwspjP6KSfXaX5qqRRCeS7k57QYWTHoUEMtNxqqjd2
F3ohjpRVhk7aWf8lGGJAXEOLBEnLBUWeVhoDpozwYqjnltA86keaYGq0JgUkGApnkGyQQIG8roxo
E89OMRuCX7AEpbML/3sv/v4A7lgYdpVm5jIKY0A+JO82iXnIwVMC+fUwkz1geSFGJTiJay57umbu
bOjBgPd9CPSSXY+bqP1oIr8YNHduPwTfeQlM19bGnQ09t6fIVLC2SYekRQ6e0nIAkYVZ70NwwFM8
IV2z/dDmxF+QsLGKPEcTAWFXr7vT1XL5MUl61RqWDW4wkpaqPhkySqw/s/5ZGR8Tu2kBq0yI33SC
5tFavEONCIUpsPwCBcHtsqVNLIESOkKqEm9D06Z2Aeb++Km13BhIyt69vtkX+du3H/01x+11VUCd
RYL6sROy+Uc+VV5PjH3ZoZ2wiBwq9td1c6s+pCNvWeimMc/LJeEYxY1tlDcgFtlZ7lShl3k7y348
iZLB1WVhXBKEJAuqm0/2WTQXHYlgp8qelkPRV/6ohK5V3VgijbZVUzaonIDKkQEf4O7zss6YUccV
QoGsOHK41SQ3KzZT8CvSBAXWNddYxtN1XUWnHTnL+VUYTdbYdpDkdpTWa3XXUB765E42BvSKj00r
OO1rV8epseXHnNy7SpQA/23CWN43ud/Hikwxc9Tu1E5rBT4oMsUlYEkyVyRTYEobbs3pM5XuITsm
sLHmeCBwQYYHvAwmg7mvpDQAnBcxHKLsUIPt0G0Gi0epSkBGCiytrubE0hLdTjYuhvbQbBewFGJi
StKAWQpu+/79+jlaC/+ny+HOUVz1RMbkHrJiEtEKNGxVRBUdlfTnbKpoM95VlXfd4uoG2gQAQVDQ
4LHOOR8um7DLJ8z5j+yWFJtS3kUg3YkFXieywnkdXnB2N1awAkoQm4L24yeKoPtIUe9SJoKPXDbK
oQSKE4vHGtaDgLR8yZMvxYAbVGIL8/sZkoU6ByWTXVKjSmlHvsxU2oFsXcX1o+/DrocIiAL8Ry24
xleO9DJ2Ii/wEjRb+SM9lmgDlstPMMmXanoAspT6ri9qKpufILIXuOZKqFrGwQCug2ohWjTcQUNd
qQCcVMaC9R4FR2mDAtQzMcatLRWHLMS03XWfIdhA7iJfNpbgPoOc9cWY4qzUY6dp+JqzbHiDYXmQ
5bxuYeWwWapKoGmy1AFBHnr+CQHZSqca3QWgj3+W4S2gKzROBZz7IhucT5I0ks0MODsoxdZgU/yZ
mNJRscbN9ZWseP7ZSrhvM0SJroUlPKGOUf1unBSUINqT0pqCHbtuB+Ma5zsGYhnUx0AB78ikp4V8
xyJIJ6MaLaJ8++Zu4T8+agKADeJ/tsmTKqqQcK60Gs/quQbtK+3qqUwoI4rtBsqIvpdtFazwsq6y
vQBUTzs2jMNubMAJEUZaviVRB+zkZKA2mQ4scWerGvyZsXgDa92fXE7kiNYoGd5brR1kXlLHECKM
xjk0aTYlweC1OHXmtoMMrgzdtUbzkrRUAd2axx/BMMvvcdiERzsqp59jmJrBQ9Kp2jtBb8wtmASx
zUE2Q99KFeN3ECXzvZmqmepKVp/7ZVnmAzXGcIjR0a+7wK+D1uyPdp1IoMxuEoX5ShiyHzVQRz+k
utI0Jy8K9l5OlhJRKQyy3LFa4KqgupxvhriObcFRXwssQNEuFA6AMGD0gPvMJa7BTMGAd5CDjkL3
a6SvJdmO1bEkHrpr15137YicWlPPrYVxFwHODWsAPFFgrNHTxuweihvXzaz57qkZ7tZrErBM2RPM
KNpvJXtIgse++6yE6snL3vCei04UGN+Qo9rIt85XUwc6szVmIPWvPkvNVTNfI3cJi0HMdZBi3yzu
7OreMB6uL27txQEK2b9ml9WfXEdDy8IU7wHwAGi/+16nRfaYNgk1ek/HMKZM7hrJayNH6nYCwytf
z17q4gifoBYGEPrcsFXNrWSTFnzvZvRJip9zD3Iu/SHsXzoIBhnh5Fl4EISJvhvb2zkB8NcAoJMV
+0kz/eu/ZeWGOvsp3B60tZVC9BY/hQyKgW687ko6CMy1Flz4QGaATEtwTlYSKSwcN5QCBLiMUaPz
tQdGkEckGzIMGhlPRQosi1Umjp4Ft51UfEFndNtMzVNJRFR838yonJOdGub1B/VMSQaQBqFAX8y7
QE6R7FjA1LcSaW8wdjoOSIGS+BDPAA7sEyYFBxm8d5EDJAH7CiZNlpw2MRSIbGb9vaxO8TYGfUVB
iZSkKp26oH1niT6+9iHEuGlMWLVnQ6/vJ1lO7+UYF3IeisQc11wYWSm6LKAUBYshj16Nw7lpWT9C
10zqexTBuxvZanREBfIOrH/i1XXyjIrMvZ76oBDRKBQ7v6470OVUNSas8GwGa42MzwkahvMPaoa6
2Yx2lznG9KKX8oYp2as95LSP0ycbbZHQkjGD1TtKU1OFjfcRIP+tHj216hPp4ptAeR4xkSppIj7X
lb2BXhdYF02cM7AW8nsDZWWN1HIFkY8cpHOV1qpOZM53qC3RoGBeOcs0nj5GqC2kzWdQ6U/XN2bt
kIP5BkqboAeV8eA/3xfCTHBmRjJEbqTshwYQpt2Yr4aS/nt6AZKPpSqGMgzeCvy9M8SjoVdw62mY
qQHR10Xzg/kZZrmvr2flQy8VRxBNgpUCQwJ8u6dR0AFWrAkEPur7iJc3eQNksFbcbN738gvpNkFH
QcKkVSNNoQYCJsA02rFwK2sOOLUEv+Zyd5dKPsoaEHfFpWtwOaKcgpEUBwvlOB307wwIG0z6iZS0
VmIGvhyCK9pcFkq6xpJvn9wQUmojwWXQt3U3N3fPy59Hn1Jn7zxNdMvodivIfC/vW2ip6ZjBACsg
zjXP7tyx3tTGCjdSCIFciICPAJqqr2MrAL1cPhPOzXBBH+mjVjWLXh+4WOhAbidbxL10ea0sFvDu
WaisZHS7zzdOT6dIyXRYwKy9N8kv+ewmOcZ0Zi/4Zz687/iDZyU6gEBg8d0kw5gDuALiT2LH7X2b
R5DfbrN/ByfBzGk04fYMzB56b7Q1hF8re9NXaLVO0gSKG3Y7B191E20mQArpjPfEKKrhrW0m+le4
LnFpIshzV2ZRBIoGuk1EWDyZo/4GLdYlOQrGw5z8M1ByWeZfWzx6MRqANmPQH3a0uQU5gwXys4MW
HSzRa2V1TbqGyhowc0Tl65IJM1DbBuwMDC0tVeSCghumm27T9mcu+YLAdZleYk0ntrhTPPakAXUq
bOHxipz8j6wgJ98aQeEQ82NGgTsim0Lb9OPzdcMra8RTzAbHBvQjsEQuzVNtK2pMUuTOkH2FYI1V
c9zMhMrx3rRj7z/YQplhIZgCfO77MjyNVEOd5eAQzB0byHSF+Krqy6WOiYSOtv/eUFUw24HeNHIO
QOP59LVsp0oNpwq2Gt8ADVliowCmYFZFsH8r/adzQ9yZK7WpNtIRhrrskLCbufRH7bdqeSBozNFv
7/MDei6y+loUO6vxukTwQLhMVWGeoJeHWw+DanytKNftNEQyCpIUfXClrHHayHCGpR9qPuXA76na
70Q0c71yA5zZ5O41DdFMzQhsziTd2PFGyYKtqe31VtRREy2OCypl1epxOdZowAMPCmZ8LGqiIGdS
dJAdkt6J5E1kvV930ss38tmG8tMUuMshLq5icbmJmtu+bdyZ/Jwbgke+M8b17t+tIS2VQQiGJxYY
rs7voGmU+xpldDz8i8jTpspJ6qOESl8C1oqqGyigNIKkZO3An1rkPp6ud5hNNUHhICml34wAkibO
YBmbiGXgghVlJ6vWVLxg0W5RQKzCZX4AqsQsqbE+DD65U25SHVod0VS4aviaS6JH+sW3AzwO+pcY
VFuSTCRd57sZDOrQd50iod3qgPVaAdshM1SAOm+s+AEvtuvf7iJDWaxB3gWSEEjvLq4HFul5kwaw
Jtm/mix0BiJIgb4vsrPnIGeBuxQCRtqqiNGPMPz5M9qmu828/aP50r58jZyPniYOkEQuNnfzz+In
sGyYCCnAHCI5+pbCOAnVfdGYUZWaEs1lvIRQfWhvm+I1BmgtwQREhsn84Z91aziT3MdLM1CX9yrc
I5x+puhyYqKoiGmebkrlV29h7DoQnL2L9JwzyO2u2s1tn6NuS8fx1lI3GpTQlci/7iMXoZKzwV2v
wRzOmclggyEkB9ClHDoKqHpFBGtZ80U8rlCpQaET3sjFEcD+G6ZGsFOXz6kGEmmRqNH6Zv01wIUN
I2mnOSsWA+MTKhKK8sBGQXogWoN9fnpbfdLipIUJi4EvFzSQMxH5mMAEP4NZKCBXypZtaoDBI+Gr
bAu+w/o2gTEAfAgQfiNcNhCMqtFjiBZriJsFhlfXj6rxeN2nvsMYHxYMDDejOmKBxJLPbQaDGZLR
YxXGi+q/YWryNQWtv6/4yS73m60QFbzqxCf2uEVVud7Jagl7/UZ5Ut76N9V5TJwAWg73x+GoHk1X
9k1XsEgVX/vaIjmPJu2cMADMsJNh4oaV7tS1O9uHvoOqtkkN844tqgKAsyaNK4uoNFf9BDhrgPF0
1AF5SmAlTIzErLFiM7ipsjur+dc39BIWTv597jSFfd/HIMvA1TEZDtF6b7KoPN+kIlEM0Tq4I1UZ
WqhPS4gr6pRmyjaQRYiAy/mu86XwWN+adFI8hDCBOocZuj+jh/nYbz9BkMu+8kNKjU22KV9EondC
s1xiEQV2NI8DzNqqMz0+ZF+yE9EMGeFheP8xudnuxXYzXZA7fb9iL5wSn06BqiTSDP4F08mdJKOX
JNHZptVe/1T9ybduqq/Wfb6PUzrdMZyF0K1p/CIfRKq5l+j8ZatPrC9H5uRSBs87MBEBjsSk05l5
xSvUjWs6Bp7kqz+Y4Ob6poO6XCvoXVDqAYKFxxwVWaQU85ICxMfqq3pVHZTDD8ZO8cdHqD7uawoc
zSGRqchnV5e5IIqhpY4/kEA+X6YVz+M8jFjmmBTU0N0SbYb4ttYcbdqVuhsHt5Wo/7m6WPDMIsiB
YgT1WM5mkwR9V0pYbJaBBFz28o5Wfn7QHzELeJw2mMx/GLajH3v/jG3ANz01zMVWo6naqpdhOLFv
W5lOyjMBbrHSt9fD6VogODXDRVN8S/QJVJiR1XfMr6F/9Oe6gdVc9dQCF9IkMwjUAHhPDKg5FVX3
5Ybct5SGxyZ0DWrRl2ab+w/aTr8XnYuV60lDO1Mm4IZBIYMfWlHHkulzPUm0al4U9GoqkODvRtFE
2srNDiu4DBaoBGbSuICjxZmtp/WMOEe8HM0TVidoX4tEv1e+E4oWGAuXUZUECoUL2HJQm1qXQ9I4
tl9s80FmgsG+77Hls1ONCiQ4gDG7D62kRVno/HD1SqVjsjljzmF0LSfc2ncatfzYDTYVbTfRIfHa
Q/ZAnNAbndaZX+8HX7818NLIaXbf3CHWHAKP3N7OPhjXdioN3ZfUue5KFzvN/cRlj07CHLOiVgKg
l2F65DYZDonhacG/HgeYwDfEgxtUQhha57a5DzFdDCJf5pTxUU4fiSb495fjxO+ygZ6OAWCeYQKG
cr4EqZfDKBsK5rTal1I/De1+YBtQQrFIYOjC95eFnBji9iq0A5yLEEIMKqazhmAfmT9J6gnJbtTl
9PIL+s6FNA1Z7cUZS2eUJbWiw4Jc43WkoJ49Ytjt9mfpAljhhH57jPa9k+0YjW/1h/TR3mUuMgBf
ei48UdPs4owAsi6jA4aqPabz0YU431wty8Ftlg/MUdSvNnI7DLxcd8CVTT0zsGzGiQNmbawYUwQD
unk3BxuW7UogUkW4hRUfQdcNvqejLQBJd84HkyBTAr1drFQ3adDQXN0uFBdWio6Ke31BKyfq1BQv
/a2MdqEpI0yN8z0p/K7Z95Ygo11bDaoh34qRGPXmL+20YGToWg0fhXySEjoWh6CB+hhaqonA5dc+
/6kl7sbMVWMGvgiWCmjixTm62MJx3Iu3Bzzs1ATnYXZuyXJREuzXxlRp1FDVC9zSa0J/AjMD4ub8
+/oHunzScRY5lwttYJzSERZrabPILFDiVE5+CI8VUi3yqVuOCAx9WbjmTHL+10ozrggCk90+l25K
tEydP7YzOvIbJAT0iSqZK7mTf32hK56ISjX8HahGgEv45mE7DH1CGh28o6jQJS/E8OJaAIj+bqZx
sQo2MHkE3gGiI2qdH19NMuY+Hw3m9G51G1KTWnvzLnuE3p0D9p0vw4W6m9PS5JjffmneQG8Be4OI
R0Z/DTT8uL7eyxcDJkhPfwznrVadNTpkHJkzOTF0Tm3mEgzsu/OROOyj9YJNTsfKKdzAUalR0EBw
36+EsjPznCdjPiuw2gB7kWp/LELDUqdV/FiAv/36Oi+70Nw6OQeOF02qZoahydNoRpvbeqN66TMY
dB7brbKd/ZfeIRsIunrEbW9t3953WzRnBJOnq8vVwMuAVxIyeZO7dy1rsEF1YzNMe7qxBqkD17Du
ZhHXzUoEQrcYeGcQA4EVjR/l7SJNjYy5ixy9BablOcperm/m5WsEm3lqYPkBJxdQHaKeF7Uw0H42
CHI2TXfRIfSsHfuYb+U73Q+djHmevVN2Astr5/PU8sXZiSq16mG58YqU9m/kq/PnO8h1Aud8I/2s
jk2Ee12UwYs2lDskvdrlDOQukVMmmya7b8uv68u6dItluBut6e9i9kW6FzEIPTZ1CNRprLZbO2hv
LTI3u7YAkLYamQg+dvkWQkNg6QmgZ4wIBLzR+fdL07lMuh4FEaY5gwe0P6bgWnf4NVPLbTOvptMm
pq/JM0oGofNbRpdHcByX2H0eAvEDMMSD+I0ZVkK4z0isUYIOJ35AHyHYLNGO3IX3AxUWCS6/3Lkh
bqUVidNUjWBIf0qPQOXOFEj58hDtMueH+qluLJuKSNW+MVHXFsfFtCTLZ70xYBPg1Wd5LzvkvcN+
/rHuIgcAXZp9iIQ/1rbzW1oWYkw4ejzpS2+qkMhdZs/0Sqck9nLmjvY9IJBy7EJJkQYioO6qB+Ga
tEFABsTaBbGuPPVGLM0Mk6BHzY13mTd4toebA90RCJLFX+GzedNbzkRNd/zswFkkcKCVS3SB6/39
AdyHjWwD89UmfkBGtY20hQKqcrS+2uPbb2sz7Uc3PIwHTCd4wHAXND8kzwR4Qkfe37azUwUUuAzB
L1o9wyc/iPvqeAONsx1HKC5MntGARbHeREiVMbR/PVYs/w7vXYDjoVdpIYtV+U5Kk85d0HUQzI7G
O4U1gPtuhvK+U5tNOfy6bmrNrcAxC2ImPEXB3MzdVkmlA4FJYMoqOvshyeXxYUibwzwl9bbom8hR
p+FDa6bxkETj53XbqwdXNmwTDNjQNuHHXIZQG6XawnbqiE2BmXuNaGp6ufH5jQQV4PKYxygL4Jfn
QTCMwWeWGzHgVTpk9STkPmYLAvHoR2tOTg/kjgn28v+wqJO4y4W9WOsiVraIDFF1H4O5uf1nJDIQ
dqf8KFyW06QtkXtNhvwhGx+a+bOI3lqoO0wJ+O1nUYZ+4fGLMVvDKD3GImWMqJ1vIPqyYR13IGPB
6xuZoSkRTPflb4Vtvkkp4KjX927F2qK2C9acJX8CnuTcmhyZ4Ckr4soZreyHVbb9Vo2s2mO4yh76
YBIBHy4SDVAogo9sKXQBJHlxzFjYR1ZlJ5UjYxyddlUC9RpFTejY4kXy7ysDOfkyG74Aj3gGuigN
e5vJdYUBgdJnde7lfb8bI3Pbdo0g/7w4VVjVMnaEixceD88/38RuGECy3sCUFbfbzBx9Zjbu9dWs
bRxmmhAu0JpfevTnJgImyWjr5BUoIkAL2IfNb5NJnavO5p/rhi7r8FgMsmjsGQ4xLqIlfJ1koRWy
37Kshwr6JVB6k7sDRDE8uw92pWz6clvfJmq1V5JyowQiIPxFZMSEGGYscP0QMBTgDceZtrUpnAsQ
HsmddiullqcU7/b4aKqv6txlVO/A6VT9+3Q3FozpH4I0UYa/8Nc8yJy7GIjoylGDyWuD2SvadKdk
/cao6ht0XUF51tBM0tws0/18YrHg015cPYt9tB8AGQbkUOOrknWXt1qlyZVTDgbwyeNkYvi1vwX7
M/NILGWY/+sU7/pXXnOnE5s881kn9TgJqAqDo8uFBt5PGURIeQo97etm1qKLiRUtdS6ADAkXODOz
T9EhUCsnimxfHsbPStG3qNpvUVHaXDd1ianHNgJRhcY4giZeglymENV2Smagh50CIsLLxCjpiRtC
QkuJWjeBLr3VVW7WvyYgWOv70P9/mueWao2QGQormG+60fSyDAznJBqQRBCIkkD33sENcoe8ZcJL
PPww9fgYWPWH4EessAEBDQ5UGc4O2gl8ozJCpwJaEDpqSCy+N3SI1g/gZ7CD6pcyqfs40PwOCnkd
w9ABYpYAt7T2saHWqAOhoEA1XuZOb27Vk1XbZuWAE+lmaMbHMpwfpVB+q2b7/fpC19z3xNR3DDuJ
UcucLERQLJhqy84tpjy7i3tUIYyaiCQP1mI7+gWY/EINXMfj6jwmqVNraRBRxI0F3QGtKt8Hon9e
X8135eAsZ4Lr2gACLrPo6NDwwT3DzAmyP7UEu/KuIsA1IBn83SXbNNVo3ryx1jgY4ctU7oLxqVJ+
x3bpVOmNVG6yeWvmPpmg4uWVoa+Xm0HbXf9xl18VU7sA7GGQB3kxxjnO19+MekiKPiodpXJVZaYd
IG+T+hnbj//BzndvBgSEYLvgLrjR7rUeVOGlU6QB1cFVHAMzlWp7kov0rFdXhCUtSTAgtHzTl0ll
HQxRWjoTJhna+dEkb1NwN2aCNP/ScSCVilIqWF7B9Aos+fnG2aNOBisAx1w7pIZTSa3hBAGy/n/f
NpwEtLAx4QLuas49m07Sm5qBbLEvx/QAhj7ppqhVw1UhkIVpr0ZAj3x58BaqXMynL90tUNhyX0kB
kmScA9CN1WaApK3z9c50jEKUcK/tHYAASEfRdL2EcSOb15J0wTGP5jYLfqvp2/VdW4Lx+YHDMkBU
hbVgBh4p9fm3MRPWT0bWlxh+d7WSBpjJIOygqDraCjvS/blubX01f60tf38SrRQliLQ0gbVo0L1Z
Do9GKsJNLafwYkH/lzldSChpqVUZ6CqVYBvaNt2G6f4kO9KY+ZEBuQjApQC/v76oFU9QNVRclyk2
BdURLi5YI4vtftTAiIuGjz1vpFl2wYFz3chl0QcHxwaJ1MIQs9Bjc/4WjEMxgWsCbP165hrF6JiW
hAmkGG/k+McUG8998YqnrJsED6BW+Jzk8gBxzNrW3EoVjbNdckRwP0Y9/47NAHLKYMnBbftBmhFx
Wy+ELHeC24i21o+8Kw49RBbsWfLS4WYcJ0FEWdlyPAgBTsM9BGVkvr2sjqgbxAX6BlloPePdFjrg
DWucpElFydQSNTh3IlD3gaTQAq1ASnG+0qJUoggzQzXUsgnGTKUWDjTL95UZfupGd5dUoJi6/qW/
ocW8SeTgOli9MCyIiu25STTmc2sw29rJj+rPpWIaeZ/vsQvOYS9x2Kb2QL/hdduXger04d8HCC1M
YiqYGAFcHekLnzwSS2K6OnS100y0qWl4m9/PMOvqXnjTO9qrllK86m6z521CJVHmuvgNt3SwBWGY
b+mwox7E7XaItF/SCiieqDflEbiMvbVLnB/FW7FLNiJ5sjUnBj0RyBhwHvDE47sYoxaADKnFPktP
jTNvoYbhg4x0N3sAdmxjwXUhtMaFPpaa4WzYWFrlGftwD0D0XepGkG64eyeHXPSSWnm74mCcLI5z
ItNOK0XpsbjpAewpGISjAC2krunH4nr0ckdcfLUTW0uacRLVDSXGUe1ga9h33geKdX73Bul6Cm6k
zXgnSsPWIuHZ0riLXiEdZkGXpbVvGFv8ZR562u8xwEVoScOn1q9fHjLRmbx8TpxvJ/emySE7NigF
bFoP2Za5IAJzJ4cdbbpBc6NyW49sRv8dysCb3H+9Hg8uW+MYrUABYimA4S0D0PP59g6pLTVTDdvK
p/07+bUJblT0M7oNqgPzvtgJ2wsrIe/MHuepetTJSbl8TnKDJ/cdVGrRuW3fKqBc5pCqd1COcdIb
y8kFV9zKzX1ml3PZdphsiHHCbueUG7BLfjzqviyL3XV9fZA4ALx5gbBy/pMqaskUu0eE26t+9ye7
0VzmAvjo2E7t9b+i3S+27w6TcDh1JfnB+v7a5XzIzjHEReIBqoRvyS9UGUIaHOuP2lOc0ctT+vIg
EiFdNYi6OoTqbLTBvh3r5Fzqrabn6uI4gzQfMS5+aHMR/5W2GrFPbHDO0s8YyM4jXBeTQ9DNbrw7
ZTc5d49vARB16JJQ81bd3UQvfww6vQP/RcONzw6RS27t5xfr3zMxHaOcxAIhCIpmfMFuiPTIilUV
J6V4LqfHNPcn0elYeTKh7IdszwY+d1EpOT+Ms24lVZDotZOS0QUHo6KClSO4CXvRVbhq6HsgFa9g
PDO40yAVsVIkOanR6HamfbSdqfpOqP5gQIxloI1bHWX0vub7ThZs4urVgRQTL13NAnaC750yUnVV
MwFCN256a1veh0g7PONO8jFteD20ra7xxNLy9ycOCt4FDKCPsLQQLDqAflEoQ/4HExDmQU3RAmqV
PwNRl/bhkOJ7Vf0LA59IoG2raGeJMpfVlSy8GmiPIpngc4k6R8G6n+B5oXQ08ke1QsPQmUSa3pdd
UVwFqCjhNCugesXROt+wxMLUaWAauPo+RxcMhzTxTS+kxs46spTOXrtn9HagxTa4MXcikdXF4/hr
Hu8OFd0sVGfAZ3Fu3J5YOVYmPNK0uvvJsLZda2+igQi+2Poi/9rROC6ubFYg4jXCzrTHEH2vOeCn
khzFR4x8HHzbm3XKJMCWCo8tLVcbWi5uL1KH+G4uXa4WhNSoJajISbXz1XZ5xJSkgOMYN80v6zHE
o+sI4lx3+jQ39Zb90maq/ay98FnegpfvM4J0nWAjVn0KL45FdRCIZR7Lk4Qkg1ANfkE274bxwQwq
DAN4FgQW/sMRObHDhfApq6ypYLATZNqGgdMIHvbSxRnGDydBe2jtil9YOv53SVxQW9jcYquDqUmq
bwwl2Ay67RZV4ahK/1obn2ldYtpRkLytJlCnVrlTI7W5Nvc1rM4LF0qCiZk/k0IrzBqjrWiSHXhm
0FZoQT1jqTu18a5v78otjDE4G0wbCwQVY//njlQj58//h7TrWJIcV5JfRDNqcaVMWVlVWfpC6xJN
rUH59evsXXvNRHITNvPm2GNWngACgWAI9zj3YUhabEHwDMK9//wANVSY0QmM1ABKVpSpoo0W9O8z
vX8uhOYIfUHtHbQ+0WTfXsjaPiITBd6R+WGYiV0vV1KKAVom2qixMvAyueVJ3vqucuS/idM50KmA
FhALcSXsvkCkTk4Tx9ZoQBaCbqwUXTzifX9vNCaaPZpNzSJMWDun5eqosLATk7YsZqyoQm+kZvXI
693ewBUHerEaKgAUu2YiWQCE0tgqYLngGogisrZsNifKb12AUF46Kwe1rQ30bfCe+hDarQPNydTp
7fPoad+317MWKWAWBAQT0Lea7YIyvClrUr4uYgyaf+FUMPmSmXiIBrP21OP0zgBbiTQR1enoo8BU
tijTxckhgrZDoKSNJXrGiXemve8aVolJs1/Q2POYHf+r5rCAo0yvkkqpV7IclJOdZDcQjxB01lGt
5F4vVkRZXOLL+QS9nAZMYHb/IHthYcZurZmCp9utYRJHepg/SUqzOES/lSfGfrIWSFkjaBordcqB
3lrFnFq6++xc3vLvoRp0Lr5rK/y5Dbjy2XWxWsowuaHlh6rEhvbGfZQ6XG6KEtSQfTOXGD2/a0hg
AkF7BboPodA5r3wRVkrDAG/PF401ZvsapNA+UqDfRWQT1hTNdXMzpq2WSJRHFDmxmjgRSOox5sx+
p3qKc7o/8aVZbgYz8FJzB9Gn1vSdllVQXqnyXmJTBjrVtSYSA9jFQ2cKpmH5p8TrnN8tWjo3t49u
zVCXy6QMtUoCEWyjZWPJH/khPJENd+QeGgYI69QoeyRtFkZ1gfUYeMV6YR5ElCoIn0Ggj8VLthbc
4dzmOTNwyqONmVoQgVZMJCTVvKDJBWVMgFwVtOydYVtv3kO3eDOO4lP4OO5jJAmSz2RkhHZrOayL
H0AtFgStTW30+AG6j577+q0q7uax1uJLGe0c9FX9lyx/Tc0diriSUpsQDGeqNVyPNP0x3r+bQF3I
OptaCFnNm3CMt+OD6gl73Rsw4cp/Z9vOROuT25kDOvQFzLpGroaBt9AbTob5om3/cQP05W+hB3Sq
rG75ccRvmSCR3qkPcsGQ0/qT1aHfRXUWn1KRCgFBCnXkSR1VU8TXjdUhLYEQxsvM9i5EDBOEyIrK
G8xRbaZ73mPdnbXELxj3/wJTR51zGC1uBgBjLnTa8vjW5dElDKnb2cdHJbMleb73txZKHSsHBvSk
zoBHBNHsUbmofVMUwNFsOLe9wvyHbgDRg+86N4KxS8eZ8aOlCVbj7+VoN9eqUadWZFcKv27jXQ/s
zEbydyfpkitaveIYLOCN9RHsmsr8wQuCWztZCHpt3mwhk8oI2FgrnEOSxUNSFKAiDVSssI03eWnX
Muo+bqZg5sEss98aC24tPlyujwqndAWitAqZLQV8YLw91J8BuWfs4VpEvcSg3kZlqLJWEYCBuU+r
/fGf0j33EZvqnfQvyqIXp0W9jQ2RGpkI2DzSWmBczYS7tGNY4DUJAmUR1BuYqjIJ/nfHXOjHWeIu
tzMPLT0EFpFsGxfd8BvxVX68vYl/sjnXlg96NUwWgAqBbhVVqjQhqoalGWd1p+2lVwPZ48a875CL
AXWcW1qv8JxWitQuv+Ft4f1fpJuwt39/AHWKfRUnUR7hFAVouVUHEPWHkjew6OrWIkRUm9HCLKHd
Uvqz+wvzh+Chxk3IBYL2i4dofWYazEHD2aSvdlLWkErFvAioFiiTD40h5VsdC1E91MWs+DuERN9d
dM/ZqZN6/Tawbx/detS0AKR2ro312A8NACoIMMyxN1/fRbM5j5ti0zO8x7qZLLDoG1AhlVf7wCoc
3ndU8CokJm8NprwlqNibqglh7Xv//qt8DByC4lVykCCVwvgVK4cIxRewA6AOAPHFP9m2xSEmSe2n
lQhiNRXFaxNlV7tTBpYI0vyGUceIeS0dXUToVcFTRx2jrCUTiQ0ZJaKqtjnVq5M3tOROHQZU2lPI
0j9fW5I+qzoCk58rxZduuUpldapDNKKpKT+dVVI9jzhSVsF25UMa3YMoJaB4CVYMmokAxOPVhA8a
vJ+B7Q922mR2oJoN/yKSN5I6+nCA7u/EohFdeQOWqPSjmk1QWGpaCYXG4rtMlVexFh29yd9uX4MV
FLRK/d1BKiZpwftVFCkaFPsIfM+yuCOqjG8xdXMbZsUswJKLjPXMOo0SJhWKVLEvxHkXYguRyXSr
ToMYZgI1kTwvTlVt6I++XFVPUcpk+1h5uNE4hyAPXRto3aC56kkX+q0OhWjQ4WwD3WmN+xrhbXys
kg9IAiXJw+11rny6XMBRz5AcYPmaDLh6xC3nnYQrnbiqkV+0BZjpbbAV68dwJ0gPVFgmOo4orxLI
Rtlmc/lyqrYduAtTiGDfRliJIC8QqOVoaaqUIRmwnBJ613kCIcZHOTsWzWDfBlrbt+VSqIsc9ngT
khhAKv/Q9BijCkpnqvZCkYFy71+kuS9WRdl8qdbjUPAov7YTV52yMBmclquCh3IyHviciIy1rVwx
XLC50xtUPvMLeumkxqyVy1EBXGc85Nm2jr6ZBYK17UNmGS5QhtdF1+0lRFclQzaKEwrZxX2kmH27
6RNIo5+7nBHwrMVZoC3/i0Tt3eBDmXMqgTR6vpf9nlyy/5xQlNEc5VE+B/elJwfI+t22jjXvsQSl
dhBsOlDZTACqx5sM7om/1zpbbu0xfAw7xufh2qX6i4UE4+VW6i2IFMICWGQ4R/1OZ9XJ1z744dfn
EAdNsDzUli8BglybfCGBX59OhW7xTnbsvWHm2MfXEh7+Hh8who0PGBZP2JoZLnHFS9wxCAckhIEb
BbN80mvspzbPMSos6yD/eSrpD7O+SI0y6/FU4nPTS0oE4Wmxk3SWUNOaQYAldm4PR3P4lTKVb0B0
LZCxFo3/XaSbPnucisTsahB6413+vG19qza/RKO8oAhRHpJEQMNQh/qhx0OyVQ1IraBT1p/AjCJJ
zgDrvCdCoFhgQi0OGsSWt5gVahxoAkfWkHbNNowz1e5rojskKb9v/8S1Sima5aFUjkkPUH7QsgJR
IeVjpo4wqkR0OvLa4uO7DUU7jg23r75EDSRt4AuEnpYl8N2RSKNs9hUyXu37pN+nYb3lBHmHqtFJ
4cHvYbB0vFb3cPkDKesb6gKk/QZ+oHoc3BhUSsEmxReaTCx/I5+zbb4LcbE9TDTd3pm167zEpeLR
PtTEyo9REyiSVyIfM1ZSZ80Sl39/xl8E1YUcy4ksw12IuFUSegZJZ2vhLo7v/c40MkbVdO16LdHm
/79Ay8sOuriYFcLk78dYz3nzF4XF7rX25i8xKGtXW33qqxI7xqVunDxJyN8ktjg+3j6XtYoRhg3A
7IXxMvAo0V/OkPLKhizFUibxBaSJVl1ta4GYBTKKiqc2OxntBBUr6bG2tiUodVqNIVW6r8AK++45
TZ6UFF/LR5X1VbLq4uHaoVgHDfJ5au/ymGT0skQj1N2s2sbFm+xT40Wag9NyyqPv6Mj59ab8yCpb
rhkHprU1FMQwNnc1JBtpbZeJOna0LxMnqlCBa7qXKVcZNZU1i1/CUDdZz3SfTyrYR0i8qbBxp81u
wqQ7+Mh5PjFlifEgr1vKYl3UFeZqten5PwY5EmsAe72MQTF8TBwyKbb7gtfA6BKeoE1kGlXHiDxY
e0oZjBhCsF7isac+/xC170nr1QND0HYtdlvuJ2UsnKgVE5/AWKIhfex0aBPpoK7V6qc67Bx0EjGO
by13aizxqPuNBgGi+ynwpLMt71JXe5MgOXdu3Mkat6gvus1o377r8yZROQFDk8BOhjlEzJLSDWwo
jClR4wNRTbmfMe4/81RmQKydE9rk5wk/fKZfsdRKUSqT3kA7lJzd98ldqj3xPMtjrR3UEmO+GAvn
KyHIbrocGJpoDXvM+z5yVuSo2z42p4d22+2gTOQN78I3i7lodXE6+kbAuI9mK7pg0elpoCcZ4g9l
aly/SyKzaEoz831GouOauQiJZYzk4FtLwYQDBlQvVzgqGhnVoQcfwVn1Ckf44k4+brQV3IURMmS2
YKNR3eO3emtOoym/oQ14p3/xX+GL7kaME10Zfph/DIQ40VgAJm86k0QiLVAhokbQvqC4Bb42QKQC
BU7NFe4wUBqbAeiTmoP0I2yD1My92FOfWa7ueuMvf8Js2IsTx1TXWIPaHgwe8c4QHRHddaxPm+sX
CRAYJMQsHFg7QTpwCZE1slDxxbzK8rutfxtyZ0bIZHW/b1/Ba9u9hKFsN0G9PeQrwKQQ/+g++X7r
F8dCHMyRZ/GlrNTXZix84SBZhqw8PeSXTMkwhT6wgiH20vZ7ktU9EX8hP2+pfWkKEGRGczsY5pMf
oka2NnZHQ4G2RI0u81h3ufR+CJKn2+tfeUQufxTl9WSolPsdXxEL3y6QHmkcDl3e43aMbEl9m6qN
zt9JLEGU2Twu/R4w9ZnWAexH1xN7fG2MhSQizZTp/EOSqec01hjh7fVjfAlBLUsKE24Yq5pYYi45
dWz1gscnNlcG25HbhaDuvb2NqxdisSLKWpvWIFzYAA5KaWaP6b0wbcBNXzFgVq11AUNZa6+WEL7z
sXFqImyCxi1ilE6keXgPAyzbf7EkMGHAy4gYdqI7l4K+C+MO8iqWgEKiUoELnzgYVr8Nsmp+BgSv
wJQNgkue1qZR8zolQ4YV1cLvEF1EyNQhsI58CzJVZhZboWqK4uY26Jr5Geh2xEQqMv5QHbl0Ldo0
qJWu4LDKDAO3tXSX9jUjmFjzXksI8RKCq0CUUkVYFhfFFoc5JqhUIDUulc+3l7JmEEscKgSMqgS7
WgIn1xKEtSd8WE9ouYc+LuEY9sCConx+JRZC0siASsTcDnWzrEW0cls1OaTR1+1ViawTmq/b4n2p
80QdM55g+zYtqBBFUz+SrewYlnjCzKYF3liwDQvO5O30U/j4HFvPga3Yt3/EmgdZbi3lQdBu0bc8
mS2zzZ0sd/qpcHv0IyjCngtsjvu+DbfmQZZwlAepwLExFjrgMOT0xIkTUnqYpqxK5CtuA62a5tze
ga5EXAKavEpAdkPi2pZYcuVOEhTEjnrwa2JZy+ruLVAoT2UYUZph4JRYUeb1erfhQO4U+fuhyZxS
vw9a9/aiVtrMMNaywKMyoXlVlRr42QmGUE39txaY2Ztk8w/Sq5KZQWeWgcW9oAViI95VLsF8WHC+
/QNWj0+SkHbDIAU6piiL7SSFG8IR6+ViaO4EkRXJlsqShFi9FgsQyiSDUQ25P5vqo1WPF1+jlvXA
rLTizONB81zrzBkt0I3SUwJWkMHHPubcqSru8+C9Djxt+Irk77o7qfFOLY8B5yX807/YvwXuvPTF
jffBFpGE841vpsAWILeqaIiIssfbKLMV0IHHcnXUKXF1l3WTD5Qqv5OLH3k8iEisobAXlDlEQlKn
UP8xz8nlflJHNhRlZSA7Bbtodkb8DtXDoHlXWG/1yp2eO35BhYH2bETM1DPQIQswEREopc9ZsSa5
KUpFiX7qhIjxCqykcACxgKIOKoBIcK/l+BSCUp5xFjpz2kTHyeOO8n1dm9kWhB97411gNOWsuBNU
wZAIRUIMRRZ6RqlsuFaCaDqxSHnU/cFUIfQCZVhZKJBQd9qCkXpYuc0XcNQiidSnUEAAXCkeMu5R
iDcCxzDFaxla8H0sl0TZ4qCWvV7xwKiVR8j/cTX4ho5tanc5hPoiR+h+E9mt9T2vP9TdXsnvm+gE
nYQWji1k7O7aJyV+i46tlTGzoNHFYKHhoW7fJ1ivHdxJpxYnW/ySrcfo0B3IJnxs3Ywz/c1Mh6ya
u/C5YUlcrAQXFz+Auia5z6GSn+AHDL7rD24Z2qHx3hl3ZahZt10Ac63UQ1tXfJRGCqCkwK7iDa9g
ylT+Dt2f5PAVu/FrIdjRNgARan5ozeip9ED5fPsnsBZLvY26XgxaBZFXyEHavWzLYAyrMycKPqT4
5b9Dol7FVCtGkkOXywLrT+fvq3Q3po/NePYj1sMx3wjKsy4PkO5OlcGIJMc1kGrxUMsfJGEE1Ctd
SRgalNFMBrYHfeaZuHwgGrmEdIicEmscTop/wozLkLqV5E75fhxsLE4KQohNsuR8/rCOUQvDUDku
hQTSNTRDUx8LYdA0JVjXiWUQya7h3wbQn8deTAxT7J1UB/dQYgWGusnKfdAduXAPjehR2avSXa+8
qf0DutBMcYT0X+Alvh0XnQOy6Z7fJ5PbF7Y24ctHMqFGEuv+vvVHM9IHp4P2Ock5q4EMe1hi7uqX
2HppplpaNpplsh/rk0Z4dwgtAx9MAfjnWR5wxUZFKPoIYAtCKHAlXIiEDFo7JwVxADwgOmQL45gk
lsE7lVLbt410xbdfQFHOtujliaTiDBUdItVuQjDaQcsWHPqg5i4Znn0VDNOKqK/gvyvi92Dq2zST
AJaCMnvIJpfnVJMIb1x/KNq7uCTu7cWtvMwz0H/wKMfWNiOoxwTgJdwLjyEWSXwKGtWdWuc2Dmtd
lFcTwDVTNuq8LsWH9mLm6uJXoXjSFHqlpm/1idUBswIozbRIc+/XrFBBhRycGOq+qOqtJdQOH5Tb
aPoYyZHLq1MkOP98pBxJCBETdUjAIldOP/9ZroEWLjBaS1R8ayyfR5SXQ9Xtc4Z1rLz7FziUKZaC
FMoNGBSt3DgNyTEVnqKO4ZJXHOUFBPXsS5NkRCi2tRbxZSjv9pbK0nlcXQQYRpFghLtCF8ClpxQn
SQ3yEJslh+0rgWJ5V4aPecyIGVbXsUCZ7WMRsHeCzqkRDxRw65kSOl+LYnPbpFnroDx+zIWGiM6j
1qqyn7KC8i1yXUiT/lcg9CS1rBRSgAuCDgBIahFl2+syPC+jOs3YK5qzR8/Q1ycXWAnfKqewE23M
79m317GWXMaI4X9O/Q8LxeI86jqpiAKOGYzUT8dIPUDTz+oLcNaNkl1G+SEjKAaEPT7GefDYaU4F
wd0hFOywy02l5z2/P5OEVSeYj4h6PC9+FOUkcrQMEYPD7mbts16cq/EuCPagr+6Co5A4XctoMlxx
thdw8zks9iD2+S6Pxdkmo97rIsPkotdU9PyEUXllnSd1h9vO0JvSmO9wEt+3dbXP8qfbx8lCoJ6N
ogoMfeCB0Mtvfu6JRGDY/Vri9WKvKC+hRumEIRjsVarwT3ocQzx76sGybIz3Q8c5RqK7Q1SYpHk0
guS/BaecRxhMGBnofVwI/inzazPEJW9P2XTfqLshNsDGss85kYG6aozIeuHpR80BI22X1tHUuhrI
XAgJKngsP3ciOUarj6UNoI78pT7y5Of2Ga5Z4x8le+SZ0f8kUzusD3JTDgbwWqP7ndXF04BcWCvk
Ni8xN1RcuWhLLGpDewLOgyqJMIJ7QBN2HaBfrvylHf3zs/hYfxWMZraVpiVMMkNBWPm/pVGuWffl
FILkgOu++LvoRTsnd+NPZUDVAbztkmMr2xflgTmYMHcY0t5kgUrzEJeaCB37FKj4OnX632idV47y
FqweoVmy2MEYh0dL+elCWfD5ACwUOu0clOdTbiXxo84iLVx75JZrmg924bJCJcagTAycTDK2airv
wx4SRCMrQcSCoRxxK4S1lJEZRuEtvd/FyK6xsvYr5AcXVqFQ7nfUR21sZxAOxHe6V7/FT/lBsPN9
8SafY9WMGG549c1bbh51o8Fmw3fJfEhN/hL8guLvBwHvGOdEXmehbZT7KffiE5ofjYf05fbdZu0n
5Z/hN9M6qoEsSV+9/iJKjVnxz7cxmMujHEg3JgLHz7ahHiW0A34IJtlHOyW32x5LKt6m3XCf2Epp
ip7O+txmOBSFcih4tdVwqICNujg6poSTjEK8qWLQPnDeebQVaIwYaaX9RgWruqjMFLh/yKkub4I/
ZpFREgGztmWEb/tTlu6S2EklG+P/dhSfx+qY+5u29arR5qq7OPEY2z1/yV+6l/kHoIkb3eIoTNNf
NFCUDYw0lzGy1tdm0qELs1SskTdxtuDIijEAHKrO5DtZ6TCQtXk3b0FTN6fQAz1CwwDoOdU9Wv5I
nYFBaJP02yg5csYpKw519VZIXq29GBB7EiOTKxyJ/xGEXyq+URSTH5IHY+ZtCXhHIk7UH/XK30xd
YmnlE7IkIveWFbVtlLHZgOqQ1B9DyFuEnALQGsvlRhJDFCi3nYyBQKQvmkMzJSjUfOigJ+WIbA2j
K4ibGDSm2VapdgWXO1W/zTnPj7dqPpkEDZ66p45e3Z2T4ehLJyXIIckb2Fn+HUCYKgONI6KKDH1x
030an3LRVkUXDYclaADyU5xt49HlCeLV/CVD97e/ibWNbrwU5YNEkBGATPT4kELLRkhsvd5o1Vkn
bpZIZtkdFHUXBw9qceBAYKW9Gij4T4ek3hcSlGCSrVY8ZomXN7/8/gl1k9w4a92mUE1t9BLplOP+
8B0IoqKvBnpr5NRPLsR8nAiU7Nkb37wXWmShJGIiKErUY6hbsvCcx2eu+CWNjW1gOB0BC1EDbBcI
3ip513C2EX2JhWLJwTs/3mXxiStBrItCitihT193YX5WXDz7FfiK3Yn8JlBqMA68f0Iaq2ue9eSz
ryHEVB06CBgQSAyDcNMYrKRzA9lp+GbLtdWBBKOniKdU6k2+0D09eUO3kJtFTmaw6k4r1TVwnaFr
E9NrPMpCNLFIpgR+rYTt3IxjCVttW7sEtCmRmR4ajOGa/L101J5rBxZ2xnTeyAjc1uAxQwphH0NA
Czcavi5dQ5UqRVuLgI8PqS1avQWp2VMN3kPz9aweAjvffaFw9No4rNGAlflEpOgXyNTFVItR1Wo8
an/ag3xH3FXm9BpUZobQ1XrUHO0IycfDuAm3ml3asccNJm9D75bhIFb8w8XPmJ+jZZTQNQUJoJ1p
iTMVCaB9W/XgjHvwMDznJl44Wzsk5pvxfRv4Ogq6XD71zHVloo+8hnrZENhh9lGKTlOWZiux1jf/
fsr/XayPeun4JOsrTUH9KjOzO9mS9qGbYJ2V3XnQP9w3m9ZipZRWClmXa6NeuCwEszzRsafZS2WG
29ytZBA6IP9o/yLHu9RTrJ4RNrNWSUXNqVSDpnw2Y83YSYrnD3cSt7l9YGuv6GInMVpIWQropdWk
BkasBp+8spn4fFvGjdn0v1Bxso10+EV60QSpeWJCU8IaBcg+RN1DkrC+MP8w7f3/h4qi3eVPMYxU
LI25JI9g8MEIoRGWb2M7ufPtz8Qb7OkRrxqk2HKzcXWzg+4msXp7p8Tm+faeXBkx9JEgdAeu5JnI
WKWbznsuHFNe9BFGjRCcxLBhBefaaEdm6/7V+QLoD+0uGvfhwmlRUSOd0lKFjgcSb6DjU3Oz5BxJ
dG+v5vqEKRTqToqdNKVDA5Q6MnUM9iA+M4vYyzf+udhKVj6YBYpXLHpf1tqoG5pjKkELqri3uOKB
xE+l4vaCdXtl85+4sBdqYdSFRMaSa/gWC+Nint+mSZW9ipykxs5QjMVRa+P0N9fGAyOPuWYd4EcH
1QzEvtG3QVlpEqNNppvSHuVAjwfZHY+pi3ovSm+3F3f9yfxndX9xqA+9SRahi4Eeb8tAXGcLg6t6
wU585wwrOOjn/LHcK8dkq1gNqxPy+rNsRgbXE3otpZnFmzq6QJuM3ogSkBRvceu2Gm++YjLBkbxm
GzuI0licukxA6iDboGqjugWgeoTmNzLDnmEpD9pHDwLocKffMdMRV4kBaoWUY+WUMe+1EICVAuaa
wurA5mLWiNTc3GLK2F4X7i/R/mTWFo9xm6dFN/JAG2zhpHvdF1RQGzBsWvP32eSppwaBEVTQf8Ga
xg3r3Vq9iPgWgBAFZOl5ulQ/CkWRi1PWo7EKLa3dpp+zWIrKCrlWr4UE/mcMzkEvhC4iqETXSgPb
imCrhb4rDz1X7lDtyk//XnMgXjbdZfeBS1iC5+u2A9oOlC7mUI9+NDBj1QaqDlwUlr7kBzTWu76d
fopPmCe0qlP7ybiW87W7cjoLPOpaKpyYkjAsQBQropOFEBP9p1bkNTZv9yDMwdcfY2ev+w9m81kg
UsGs1vqpmnFYof4RQN8JeWo3d7kOvHZQn4KgwGkE2RK3jUGz9BsSFh/ljjuwqPbnsPVq1RgTBR+m
gZ2mewDrtGz0QpqdUXqQhd86S8RkfZELAMoFoLOszwICX04GFV3ehQkVWCvm9ce8RXtqWxrod0Ep
v07NeJSRgg5Nf0CRuw83QRlDhE8xRdWHUkh16st+m+iSKfT1WVc6pPq4iPWBcR3mz2ey+LmUA+kS
UFbz4vy6qVv1YxbhLVQ3PJebxxI8mvpX5k69He+k3WAJqj1Yo33+xx0wlz/BoAI3iZOHOlWwY6Cy
rfgPrn3QI0g8vUJojWGBq4c/8wzOWQ58zFHvQdwpVRQ38F8Tal35VN4NA+8xrtWq+8DYkaBDI2Om
CLmM/YZcw+fp7JHB06SAqO6uvXOVvQQ6mXdiBk/KDhoE6JF0a/c2MAuX+l6L/TqRIgJcIxK3cjkd
UKW2gmJ0QhbV1vou/l3h7KcXr0AXj8pEAiDpxmsUvciRc3sl8w2hryi6XNDyguYBBK1UXKI1ZRj0
QQWTDBSvQdLDv4e6YZ970Bi+y1jtHmurWaJRbjBTyylsUqCNxmsbuLNg8e3lsAAog1C1SBmEGUDV
z7LwDenQ239/LXj8w16Orx806mjUDRbEUZLUru6tTvtsFCgue03kYprFCBhR6mr8vUDSqYtaDOD+
1RIgRRLfQTsvRMY5iY9Z8B34iRuIEppLU2LnnfHaRznoinLywneYZlD04s5PG4bFX3fswnGAwQWK
NLPWJ9q6Lw1xDORK6nL8nuQ3qEgMm6CpqAEf6h2alJAQITzjK3btioEREvOEoPxGBw3lPuRIkvWw
anor8EE0oR1KKcN0jVM09u0TvQp0ZrU1Yf6S0qDqBJ2dy3V1WQz6m6qE8jDkdSY7qR7wGt+GuE4s
zRjQYFUVCL/y6He6xNBIxZUd30Ct/mM4xXilvM51K7PboOfZsDB65YAWeASDemaz2vDXsVUd7GiQ
7xVB932Jrav1IEQ6Sa1kE7fmcM7B1RtCCr5BEtLikPswfibVmo6BO0xms2dG6av7+xefplFCYaGU
5AH4yK08YLi8xjyjbk9W4fXOdrL60BasM2O/r27pvN8LTOpMo6GLW3TYQPQePL7byEx20CkuzM/E
qr7QzAbxCwdsmq/lkfW6Xt+S+esHQp86voM0yFlTVluKRYv8bICsUvSq+RYfbatuM0AFUQ/Mgrvv
2sQGp3Wu8mgD926v+urCUNBULFSSQSCRBGhRG7aD4PSC6gzd48TktZ5v+sWTQQFRFkUiUfDzCUAQ
hvqu3ekt28lb6YjpNwXiOxHiLobTvWbXuESkbSgmjRynPBDBbyl/FJvBjk/jMXjsNqmZHREsIWjP
H3g3ekZkq+1Kxs5eV8gofMqe8hgag5EK/HDLnYxz8JJuqxfkmA760xg40LuEUK1VPYl3E8dwHde3
58KeNOrBFFLSD0QIEwRRqakmr2FeuoRjrG8+sBsHqlGuvfajPm56LG8CT2neIosnlo+NgQwP4V8C
kEJkcyarZwmCXOcqqG2dH/NFbDNgXQnm+3GsXnfg4w1STFb0MxomCo+zuNGwE/e6a9jS0+2bsrqp
czMh6NAMHgJ6l7hl3yT8JGNT/RQqSrFXFy++wtjT1duIuAoPF6YlDNrtilXQcd2MURkqvp4V4yeZ
hBPhxnID/QDG47y6oL9g9P3oDCkBKQ3AQulHASE7Gk8CVgfBdSfPfFoLEOoSaCF6JlUMvFoyd/Bl
u1MPsdY5OZQqanHXYEqu/EL57/ZJMXaRNv8wnoxR8IGJODu36zQ+Kh2YcxKj4ByM9nb/OBa4XCJl
GBnv54NWoNGalx5C/75CTw0rAmYdFWXzoRGHkxZEOCr9U5dNCXVRLWD4y/WLBaF0cN0JIkhD5x+x
uFgK+tPlXsE6FOPICaCnOxaySfD6Sxs/3SrRk8YFVoCkQ+BWyklObXRNiIRV258N4sqtLH7FfLiL
XwGVrXLUevyKod7ykilCjkCsHS35FQ4nUN+aPapLIVTcWeHWqtEscLVL3BANWELZAHeMz6Jqiclm
KiNbjRheZPVCAAZkYuIs0UinyJqpjZXcBw4nQ8xUxjoEtd74fmFDtH0wwzGzKl6wuUbahTUjnTyb
Cb23YLID2Rw0zCXImVyusZLiCIFzATMKRpR3KidJWRnAeZuuIOb5eYgsQ32K1teqIhD1CCKWl1T6
TtbAA8ujcjJIH5DW3QasN/568ALuBRKb/wcHkb3LFQ0YZC5GEc3/KRQztJ9yEOwAtfHmsYQAXZ3X
dli4Wd5vETD+cx+zBKa2Et3FzSgGAM5jaHlJ6jaIalcT/ccuYEp6zs/11Z5iJGBuDwSjDh0epm0z
QM4IWHqTBSZKLBCAn8xcSe1RxZdbOTjzv9eNdJcI6QbGZ086g2RkfaMXv4GKE6u2J3na4zdwWuw/
1RrX7zM15+x4KvCdyZeC3XPB5AWDPu7KSKxP2VB7RNd7VifO+mYo0FQSJBWUSZSXEsI0g54Jfgiv
xpZP7K5FM8YXR9xEQQMCUmMQ1sImod1kYHnINReBGhooAHVM+oEt99LYxNEwsl6tsAfRh56gP+Pb
gD6uYt22rDVfj3wfiGN0yMchX3CJEnODxBVlPccZyq5Vi03YIok+ft5Guc4U4OaoPIi8ZhYTjad9
gZaWkaDHCKPEDi528PWXXINcpEJKFPDbVHz2JcmNSeZbvt5/DmXx1jTaQyX7hiVk0rNPZInhnVZd
I4b8MEAJ1iG0OFEuuEs5PEw1KFETDGL7kv8Yach6T5XF9QS6yNGD3GaOMmROwFLRXo3VZ0IzGWRE
AvDpo0WNv5O4FNDlfa0OXlTLn+mYmBl5nARiC0H4oyf4LDSeO8y8d+U7ifEK9bW4bZQEgZpoqsb7
7ROabxR963Eu6DiD5AFCQcrDjFpTVWSEs46GeJd0D5k0eqkimT5K80XeuX7CYqZds+8lIvXZUHZG
Oo6gZLTKeKpMCeFaw6fvkUIshSsY/nPNypdYlJULHJkGsQdWgmja6CNTK1/KnhHSrD1GS5D5PVzE
ErUC2hPBAMgI/xjHlRkFHmfsfHzIs6js176GllCUARUpacMiLMG1S0R0fP4PaV/WYymudPuLkBiM
Da9Me8x5qqwXlFV1Cgxmnvn1d9G659ROJ9qo63todUup3oGncDhixVq+LRzGv4dp5Ol450H5G0za
Gz553SQBbgDs7mAnWf5+MbpkKHnaU4xODStYStw61Q+TjcIQtW9D2jhmdpcq8wau9Z+mky/7EmKM
kOVeYnc5LSXCjqIuBf9EdvyNuJODZ+y5uDEc4Z4Uf3LDg30ePTSqeNlN6c1O+AzpWXIYj/w5/Fb9
IhtrvBbTMHRwmjrVAZw3pY0EkmhzijU4ZeSLQJBq3fJoM2Zb3azgPbR1kDggfpIcU5FnswnlKrjk
B/KoBcUx8nsblRY9MHdRkHrl4EBk9/rxX9u7y6KCwB/koCCD+by6RYncQdG0CDAom8r7bOqHzEvh
NU2Pi3Jwk6g1H5umYFukn2uDhYa4CavgmwcH8mfDdZnhrgd02c2mu9QI2hxqPltR4pqnsZCKtUDN
Dkir3C+rtuOQc3NI3a77UObbKH7h9gu1gutTuDoSCB9gyTTkhGUPOrNxErhOcUAs/tR1/WtSx441
zP51M6vpOwv36KJYq4PDUfLUrR2GkTqipUnYN2bs0/Q05ECP7uruXjX9QvMNPJToWeufrxteHd+F
Xclfx6PWxUM8Lz4U+dk0ORjVY5FtaVWs3UOXo5M2YhLxOcoGzGLMSOnWBvvPYnRvc5K7epmzgJed
5lV5vkFOsW7XxEsJ9IO4kyX3Zg55ZTQtRjfzDHgC69Qz6k0zyO0gPZZrSkDp7+vzueZK4EH+a5FI
j4mwzXhv5CpcSRGB4ebW7rbq66shzqUJaavghUcqGsGEhdJf2eFk+XF0Hw1vJUUz816HvBoUJq8P
a+2eABhDgwzxwjMuT2RolmYzJya2SV/4lvk+5AUIOQfP6NtbDmLMlmRndZgO/yer8mQS3O9p38Oq
Nd7N5V3S3evxa63cN2QPhEZFNnbL2lm4GKRckLENu0sVA+aG5KkQp9ggYFLe8CdrO/LShnTeCtAh
00iHDZKirAYxZxI7uiKgGuBNrT//TX7u0px08KbMSqdKhTkWf4gcHF2jX3cbq/QV0kJ0MJfgHse2
X2h1JCNGGrVVg0DC7SYhOHD0ffQOOV36k8+pHdiFlj+NhZXeghu7BtVoHSl3Wa5SlEPSaDjHlRCn
Ft1yWwJrK8uJ6xz1fzBjmyoKI58vISu3ednifb2IJIRQi4JWk9Vv6XmunUawBxAVT2qED+gU/2yl
BpFxYfRIFA5DZZ4Vq9Lvo8w8iRFU/Cjw7aZeHzzEcDcoDU1OnBSze/2QrA0TVIBoE0J1lAL+Jn0A
QyU9E3jMhtaTRe4La69tgpZWdi29tCG5HKMv59xGztxtwfaWprNP2sIZZtVjYe23XDnrLXPiHh1Q
GhR1DdtNs95Rc82BssN+yoU3Gjpw9N8ZcoLXR78SBXz6Muk8WQxS7M2SOK0j3zZehw5n6BhtVbhW
vDo2t0UJes4hoSMn3GgvGqQR8KrU699p/RzXL9dHsfb7BmgzF4pAxACy56EF3vCU4fehBQq61dzF
hX/dwuo+BZ8BOsbw+eaXkCyaq7A1IzwuCnqy2/3Y+FbhCvZO0CYD3u1xQMplo5C+lh9AvumPzWVb
Xbwu6tikWm9DPMR4sjUH3RyO5pB3oCVvQSKbvDZn2yMbud+10wD6AUj8gfwCs7n8/cKkoOgCJMXy
XFPOgu4UPNo29XVXLkN6aWPZkxc2ak0NQeS1DKvyNBU5Im/ObkL+okKLXXe6rRD0Kx4T/hX1D6AF
NQSGX7ihIFbFtGbE86Rze099GbnTOyiDuBZkxvjZulNRwVdOLTiIt0Atq7O5iO2CGHh5IUpxfNNM
0SIcgfyBdiTxsRy/W5s9josblt6CAK7/sSFtEigVki6P8DBSd8zh+8jX38NzF9i72KGPoErbyBCt
D4nCYyNvtaBKPi9eVhEexzOGZGm4FX4O2c3UbpgAGmdtTHhPQ3kILwec6c9GWujZTClXElcovHpR
cT/9gLBf/0qsrNx3Zah/F01uH0KeKLcsT9pjkmmZn0BJZh8WanyIkrp9J2OoflRJEe5VLZqDRDHR
l4MHnbEr+igMxkjvjiqde8gfsnx+Tye0sdFoFNgeI1FLR6ksUG5NSXfTcoE90tDS5U2n3zQTU+7q
CoBER7WmeVdpVfShJ5q4oVlXPoRlM55Jwtt7odQdslJxaQPJkNljwDsQdEWq/sOa0y7x0UsY6o6O
a/a56zjHrdDzW5PV4PTlJk9mtzSAAgErA2ssZy6m5rWlKdlh4oZHXCnRQTMrzUeHWTw7XWeRfVyC
Tw6lqao+c8NYvgztd71lm55edXkOFqE4QX9bMQQVNetAzQcbHeeAY+9RKhgONMx45KpzbLxEYraO
A4XoJloHc4P76OieSnS8qeSsl+i+iwZ7TJyyURvIVmMSgyFDK6ZZz8r7qAG/uu876Hd0aNqxg4T2
fJfNNv2WtTEwB6qqPCe44r7PoRXeNeVAfEWLjQ5SU8QQDm/ZRDxDRKT3gaPW3owZsuhjNNKTyDrt
A621+n9IwdX7gYkETWUax5sy1DPhKXkh3rKUom0/sgvxKw/N8ZgYSvaaaH1/KHINdErDlN3gf+/Q
q2flbiuYcRMqk4YCrBEfrFFPbnRuVl5dzJAWrVAWerMrnT4MeWQnjt3VBqSJiSWGIMyiSOy6MtYP
BdiKH9ArUAXoM7HRXWMY01EZ8uE762PVZ0qNopKlFNFu0IgKKA03xT3oyZtbEVYJumbtJcyxx+gp
SrP8schnWnhJGZeHrqiq94jQGEV2rR4+SJ8otSO0aTaPeizab0nKlCBBa8kx7FTjOe9KIzyQIeX7
LtXnB20wcjRCTqarhAp7MFkVHtBFa6J0T1DD96uuCjWH5iieuCRJp34nmmZ8EGU/QYBR2OF5MJVs
T0Ol24e8VEAkPlbFjxxAnWcD8xI7VVwrT5FmNrmXs148FwkZn/So1b7bpZ24kbBBlZ2USf6cG331
YQpkHh09B4TcidO4eisGYT+ENmiPnLw0jF2nkOxkDSMAGl0/BqJohme9mvTaiZS6+D32w+hrQDw8
65RDe1tYKCo7mV6MpY8W4fjJSMPknHEzhiww3q/P+qQrQRF2RuyohSrAfhuOw6tRR+DyFlltO/lA
6WkAf9htZLQ4wIVqjjhF4NyKs7I/DUOqvoOQGjqRaUXw6aYVZt7UF+w2q5H4cjTsskMVcgWug9bp
tOPQeTqSWknvp2TuIK9A4upQofEqyM0WeXVzhqBb05rjWUHs9Qs43OGlBDfLIbOEDUAbigXoO439
PJqq2Cvrov6IrDC+hTfsPKXOph8s08HOSgwFT8h8jNGuVAKeNk9TdOI9x+vOnmi4A6g6exrhrgM1
afSl64FEh8Iuq8AyrPSGlEXyqIRTvKexYeI4pCUOEo1bPzLyEQ21cx8UM03f0TGqOGSKOz+bUrYf
VNaDYjEye6+uJ0jgKZreVAEDBWNAJgZaSVINPk9y4hd9ag67ktLadq2MmFDwMLTGdoaCV62nA1Ma
I29RA75illDmcHpi5H7HeGu4LGKpT7VUgH3EQCo1b0Zlhgsz68mdGzKXYBtr0t8xzaFWOhZV+1oV
duhPRl2+MxK2+z4WaTAR0bwbkdLuK1BZu7XStX7N6hIUO5j0OFfmN6J16u+BpJbDWFo8ACbGzlGL
JllmWfNBw0Z86TIFiLTrIeVq6L0kxlTc33hnycGBqTbh1OAmzWy/qtByLZyp8iywul23s3Zjm1By
xzMLYGs4sc+X6aAneFumiFyN8Kgr/4HShyU20uBbJpb4/CKiU80JnV8jTHTWk91zp6s9ddqoOm7Z
WP5+YaNI6x6cLYhMreJ3lfppcTeWj9dnan1F/szUl8DU6nAZYRglXEVlvlnF9xDY1Xorvbv2XLlc
EWnluabHETVhJ++OpvGS9P8+EUMvf18KCaHIN9ghwVRVmV/Fwm3MV816vT5XW8shxYFJqhu9KDGG
tjkm3VttP6Xhw3UTG9P0z5PsYsXtMGdUq2FCJ99iUWFX/Vs2NzwMILdqMuQ38F9yTWFSu3RSQYvj
ZtqRjxA24I4abj3i1uLzSyPSYvSGGJjawgh9yD6q2+h23isu9bpg6NFZV36o++uztvpqvDQorUwq
AFldyH7QmaXhbruf9/f9CdCre2P3YnvqeeuRsxasg71z6ZyFTg0IYj8fTNVS9Mpu4cemDHiP4d5S
HjrzJrLugE6+PrSvHcPLS+7iXSBlKwwixnpI8S4wHUBYg/pbe7gb/Mhy6S65px6DqoIzfGuP1LF3
5e/cxRXxQjRnPyCx4l//ljU0xqdvkYYdc2VKDStM3N54nHmgAg6isXfdflt67jB0BWLEU0D64Lrd
tUMBiLIN5DuqQ18es+CajwttQQwqza4aM0fU9cYsrz7PLyxIzjzqSj2yF7ig3U3fS+0XeMAcWw0d
aqDixX+CUPSetFu67av5FehvQe4DiAhTk0teTdIYjZb8s7Q6uDcdE4mHPeRyIIZyx39cn8NNY9KZ
rBqWdKMCY6mF3Bo/mH3Q4fBbZsDj/cjfQvIrqX5vGF02p/xQvxyhdC6LOkHyP4NRSAIZ+/pXdkRa
2SU/VQ8dzLv8ZcPcMoav5vDYMMHXjDqfdMkQtaqiUFnAJQ/12fDE4Qd3o5vWYZnDXf0+DJoDihDW
bXS3Va1a20DAZf3PsjS7dj3HUbhs0VoE5UH8js7qz/o12WQE+kfw89oQpRnN7ZSHdQxDYPUF5ddr
MO+4Azp/hzj0V3ZjPsY/8Ny7RQszva1frI1zspqlAIIHLGegHQaYT8pSNHjU6aTEgt4Uj+2ddU9K
kFpVCLNc9Gy7yffifjrhUW172dvfrO2FZckPmnZc2PGyldpvluncISzWdtQzmFP8tGJnCmqHe82J
/0h2fQ4+lg3rqxv5wrrk+bhiKDkC58St0AnvRPs7jTnidfDQiLrjwVYfytr1AoAFdGoRwy44i8/X
C29igVZPLHIR3nLuDDRoy93Q3IRbpaW1iObSkOT3+qme7H4B+Cr1c1d/M6JDp25smTXnfWli+YSL
iCapsF354lpndhgzABc04y9CGpTZUU8yDBty8tKRKGxk7fQFp2gPp2FCk5Jvmxsp4iUKlk/dRTFD
BshrTdaoWo+SgTJb58ESx5annlZw10i2BKDX1v4ytJCWpMIzNM7jJbRQdwStv7XlEPowp7vC9jY2
9VLm+TIqEwRfgF1AoUPWWU9EZtI+g6nwIbljmo/7pz9CnUT3jV/h43Vjaztt4Sn+/7bkwFbXyrDK
QYbu9ppnkduZBP3wN7EzM5DFRwFh4Sf6vNPqkepCCwGmgx6CaYOmc0spY3UX/DEgcy2KvC2oFS8l
nf4lHwIan4pwR42NYHZ1pgBhRish0fCPdGCYyvOq6ZZSAdsNUaBUqYMm7OursTYSELKguxUoBxC5
Sw6mKGcLnbSAjsRx7mTAEtHJEdDwS/zrdtYwKvTSkLSbVSWpSdYuhpq2PCMhnB5zJCR91jbNPavR
dVb3EGzpKZoNVa3x6GwGgnLD7QjfirfWThaKcXj1AIEKsTnp7hKtMRezjkcCSwNVRyNW/Bippxad
d6O2gVZbc3qXpqTLKi/1CsECTC1NO9x4GOItKNO6BQowPQIdqsmhjiFExpKlzNI2u7K4NfqNw7S6
Q1Cg/u/vywFNDsmYesTvV/mvpEu8KEem02a+wcsNN7TWMPcPqwUIDlWAVOSOLmxEQDbA1exaPfXQ
uINoVAnMKHNK5JtBywysNXP0iPtRWpzRlHQ7IW8/Nx2y2mCIQP+8MasOH+x9p912oY2k9cZcLI5D
9pML7cZ/P1DaxG1fdHO3zEWnvFn0PqbHLPZjUHG1xwo0gVsAy9WpvzAnOQDUCxDscFS3UuA9Gt6C
YXJy9WIfIbl7/XiuuZrLgS1fcnE353ZiKmLCwBJ0LBgvrXKrqhseYHWfWtCAQjiO8qq8TwclX+Sh
gCdM9HOcaqi5b4Kb1ufrjwlpq060IChgYL7AcV25ceZ2t3kQ+aDz9uhdd1C8/Dd/7p426UC3hibd
N/3MYnAYwi462Phte68rDgovzi/1rHsKGoVLkHxdX69VD/ZnMmU+DJ4LuwA6E4g/rrqieW5YkItv
ojkr2VZ32WoFmV7YkrxlOIRtGoM+EwxJ89k4GR7y67e2W/r80EDFFXRpoPgzEf4/zhu10I15tSXn
Gdq0HiodWybm5b5I+JkS8Rd37OXgpPuvMfRpTEJMpE27XWEMqDzkjmBiY/NvrZfkOKo+rYkG+g3o
syjAtjgs750q9Uj/NCTCu7431s/y/06BTLQ2lao+9RSzprfEo8VLRlOHWhvz9g/K+qsr/GNF8hjo
vCWNinqPm77aZ/IwenYQop16eG9PYSCO/ePkbG2Hde/7x+QyyRdOKlQ1zuwGaxVBmAj9NXVzMw03
FUXijXq5trON4PpMrhsEqh6BEXjRZZeldZSPpujwYvk2QD04Paf38xEESG/XzazHRjaEfE0Q69pf
WvLKZEoHQmCHQeMlO4bjnUD3mK690WHfAaZBHKK5QMo5wBdtOJLVzbLA91F4NawvPZf5OKcoTsJ0
3BzzLnZVVHnjZLcxwNXtf2FF2ix9wlIzXqw0PjBWT6YzB/xYvuWlH1G3Pk2H6il5URZ1+633+tb4
pD3Tk3xS6HLr2NYuYbs6a9Ay+jdu6mJ00rVT5Xw2ZxM2xiwCWh7Ov9s40quO8MKCdMFEQ1lyRYEF
LKMTKuBw22r6+kryhOwyGpAAR4ESOjD/y0ReHK4stPU5b0cgadxhxx+FZwbgMdvT16BARqe/od94
EONSs4Lm/AIirv3GQ2St+/fTB0h7ZDS5BXQrPmD0bkLP/slP9QGqY/SQ3BqO4oEw8lj41/fl6vm+
GLO0OQoT/CNFhi6A3EqeE8RATpYNzRny4dCSMiaUJcX0CJjCB7oRDtdNbw5X2jSGzseWVrAN1uQe
zdSefQeOsx1/yN/MGxa7yo7YjubzgG3spVVvA+lw5EgW5SVIpH9e6SodmsRaVpqb0UNmgZHHfh6a
CiXr8tw3DByZ6kM9/pjbV/Sw+kTZ0kZaFlK+OZiODg8NDFuAnEpX7qBkg15rGHmWaGkSqGxS96RX
zF+2KMFNYRXay/W5XvMB2NgU+DdolKH1+POARz5obdxjwKBZ1VLwtOd3M8jlrhtZc3GXRqTtC9sj
LwmMxMZPzoDb2AvERF393HSv1y2tzt/FcKRdO47VFPUdXtLlCJG8AYgOgKVAA+8a7ft1S1sTJ+1R
hENUAG+Bp6X9EUXgC3limxLXS/T4ZTeAygg9jxCuQ/bu8+IQACkaZTn2FfPmMwHFcHZW/mMeh+fu
FO+uj2f5ra+2LNQHgTpA1CfZ0vWqAjUsOjry8IOBAIsB01YC5QRRcvvDUIIq+nHd4PoE/s+g3INg
iQ6djCCLx6PN8OkIuCcFLzuAVdfNrB9p448dKUSHyoOuTdVi51j37nOTePovMHz2wHRGraMl3r9m
ksNtATTzf2eS6J9XrSxMrdbzZQ+mAc19QrxcPBlkw1WtXXuXViRPYeZ6kXUVrBj1twzp/HIjmbv1
+8vfL+48xuk8RpmK5MzoJm3kDMlWeLW645awDshbkDvJicI+aQQEGzUEPuypbic3GV9rlQASBTTX
gU8ol/KNvbDqh9DYhgZu0PWCH+zzmKK2YEA/wKKtnTlonfMkyCOwWHcaMgjB9X23On8XtqRdoFtC
Mc0a8xeDaUdBid/YcHWr5fyl1f2/o5F2QG5NOalHWKjQepUcy/qpiB5rEDNWuw4wN2QRkqMWBQOA
eRoamPKtoGQZwRePgRqiDlp93foSmYdDRjXITiLdH2uQXcxYP70QrgA2VydWASK9MEcJfKweBaPZ
HbiW0sJdkJQ3GthMageIs62Tt+pS0JyOvmwVUgNynMb0aKia0MAX9U8JGOeHY2v715d1y8RyAV0c
CyOzp4oLglAwYbdpl0MOKrnN62xjp66ejYuRSPcYLpfe4jPMNL1oTyaDKHOoaMdkXGQuzeRo2QIa
xkl0IlWxle9aDb8AqfvfNEpX21CX2gQe4dR9hISLeaf74TvEGvK9ejIeIBHl649wnvutF+zq4byw
Kl1AQ9txsy+XIRsLl3ZQp09FvCsgzbrVSr96NP9Y+ifVerGGSdL0VlTDUgypn5pA1W6Lan1jl8iO
hhkFY3UBC4LgTVUGOtDSJNvA1m0NQ/Iw9qiVwP5imXrtlUEaZHy6vtVXF8QyIOUOEgp0tiyDvJim
PEny0axQzuNIz6umm4GjTdwo4T1aj65bWm10w/MM72z4M7Q1S0NJhZYI6MbiyrQmJzROff9bhOCm
v1Vq4baQ7DL2LHufwpvSvEcj1Ib1tYGi0LH0LSCBQuXQJydpPPMCdYjhwQ7Irnic90XqkEPrn8Go
DESRc67dDkLbG8DFdbuACFgQD0Lwvfz9YoJDquSJEgLGhqvwo47RNDt+R0vA3Wg+GyAgvT7KNY8C
Jh4wVqDpmiBJ/9lYUSC/YS3tGTpR3XE+ZcmP0bAcs3Dj/NSnXrMlYrdqEFp5i+Q7xW9LBpUSIUqJ
9CigNMVpat4bC2nQ8Ta2QO0bRs9zNnkReBGuj3L5UflOQtBgLfTjaFWSq9wM+RqWa+iPTwmaeNKD
3p+mfitwWTUC4k/ArNCcSWSyOegrdigqIddWQ/SoCcG6HKu7JqL+9bGsAsmAIbExHPQHmzKMpB70
lKZQk3czLm4g3DxPSNzXza1BqY9mrCCu4nvCtMcpgfKU+Lhufc27gLrJwhsYurkoB37eL9Sec1rZ
y9sDtNvKeO6LX9cNrM6itWQYcN7RRioZSHVSjaqB8IGF827BvJaKGkSA7F03s/YitC7MSBe2aggL
NAyIknQG8g0dbWRZ0CVP5C84p+ilHekwa4U29OCgR7yMGJYDf5cC1KmBnWUL67h6ri4GJN3O3App
V86Yt0JXwXnzAXAREU8tueuYlxd831h/gRxBiIdrwFqUUGRYRzl0tlpXcI9Repzmbyrda/Vf4JLB
QgywO2hLTGh6f95sipEgU60gB2onCWQ1QUGIu3mrBLa2oy+NSJcMTeeExDmMZNS6V2n3YOeP1/fa
lgXj8zAMI8+KKYP3qUDarEFtXmwsxepjFqgNyPESpCEBqv1sIVUnHg01TmVjvakFSBBOk/6kdC9J
/ABV3vhGuUEWfN56Q6+doQur8kstRqwtzCV/M6QzuqFf25o5peVBxO36/C1bV/bel3akbRDV6jDm
EKRztYrmO65PD/34Vs/2PZ1/ZiAqgfjQj+sW15zQpUV5T+SpUaQFDlMKdUvaZK7RPaaVf93I1vRJ
2yLTGz2qQwyrt3dzGjszdSrmGPHGi33LzLI7L8KJgjWDMTKYKfHiFOPkZPRHO+zLLRrvVZDs5aRJ
nptMmmA64AiuiZx+NH3MIRbsJiwfawjiRmkJrXUdkdxfgDlQboKoDqpB4AGT4eR2EqFVabkORa8e
25zd9t3z9YVaO15LRcu28c/i7iQnHprFMKJrEiZYdVstaYFydnjcOVlioH28QjrsyIzcG8xvY/RN
L/+CxA5YEshJoMUa3Dsyfx7tOy3jOi4RFdXyodgl6G9Qv5t845yt7PpPZqQ7ERWOiKQMZtoWrXvt
eNeS6nebbymLrxznT2ak2Wy7uer5QhIjmuSGgCiPodv1YWT2TV1AogPpgevLt3IzMrz7gZ8ApdBX
FEUCzdMqaXDVJ7R6JXrhx93vOASr2PCELYVOsB821L2v21wd44VN6TZWiDKYVasvLsur56c6fXAc
AzKkSbsBllpdM7wTENeC9x18IJ9Pd9nUWcQXQ8NU7DorDvo5O1ZztPEm2TIjjccY64gNKsyM7a6i
90kTiHh/fcqWL5W8PFMtSHsAcIrDLCOZ2rAq8xQtj24/oAuF+3aNrBVaqzOn3Squro4G5A8gakRw
hhLH50mzVSg7dIupMR68ju6NEarlW/mSdSOmhV+DKgoIej8baTIDza2mhawT+CXAzTiBasKMNm7+
tX2mqUDvIhTHtMmcK1E06krUKUC0J9oujFHZSAiI58nk2T1ERMWIxCkvNlZqbWQauBEsvKTgk+Qn
XDJQPIzLCKT7raW6dp1VHrP7IeDGvDG8lbsLnLR/LEkeaZ4ZRTsphhfbBNRL5AwRjEOUxx5umsP1
7bc2KB1IK7Q8oq7y5SEMIstQ2CmSwOVI/UEFV3hC/am2N27jtV2uU7xDsdcpXnHSpV+xzhYFRwrI
TnOHTzuCWbROlDlTElwf0NrcXVqS7v1YyWZQV2FAuRKAt9Gh7Edv+73xdN3MSnDLLs0s83oRXmiK
rkYYLsyY8x0b7F1RlBsOfH0kDM92HCXIDEknSWSCoSSKjFaW/57AfWW/sc4fzL/ZAGDq/a8VycXx
VDOqeMkSd+V90UGb2R/H3fW5WutHYyAqRWYHvE1YfGmyyrHPUnWh9crQyid+lWf+OB2fFVecxr0Z
1Cd+YEfUc+9Azn8L9PLpYaEa2eoGWdvplx8hHSqeZXY3LB/RTrej+ap03FWbjSXbsiEtWT0ONW5c
2LBIQKJvgwaW7C1A35rvQ0HeZqByBwusnLoahZ6CSxp3EpgvfpRZfO6N7JQaSSCEcM3KciwNUjrX
V3AtllgaJZbsHBiI5EjMRFPW0EYYF+9LcNHcJrg2qqxwmjpyaemDvWPYyl2teYxLk9Jy9aUuolKF
x6gydgtEnKsP2c++1CDLbAU9yzac+9YIpZUjNZDRIcWsTkVZuC0ZP8JSaQ6ib74Vvfqu2lHhh9y+
zYBH3pjctdIVOgRUsEsuHC7412dfkvRxUpUTZhcQssDg/ABubVfrc79n7R6XDbKRiQdipce+NwLg
R30r+lCV6F7EG77gq8cB9YsJOQco+SCykvOFgwCPA4d8mis6GxQDB15+T6xvlAXXd9P6Dv6zmySX
o6CfeBQlxjszbdypJfKFoPjsvYwpH2MRvquFdhObWxWVr4NDlQZdRQt0DVQuMllONGf6VCrLFTSc
8FozxtSZuVuHv68Pbi1PCTuUaXRpYQIe8PNqErB+jGDagrPT6Y2aUncS1IMA1K5SklOWvrcWpN9B
2mFG0z4yu5/Xza8emyV/iMQ1KPIM47N12vd9DYonvJmKn22a4aTwQI96RBIfaITb2LmrU3phTLpr
DVPlIai2kQsDm3xJX9M5PdhNFJjK3zxm8HP/G5Y0qSZoKxJaY1hTDPYh1TqxnCEcZ/tuLO6SVvXq
uHWsebMXZWuEy98vrvkcnwRieNiNk3IPKmE3MSHEBxoKEFDfjNPkAp9+H6F7UE/Ufdi1T1lJ7xgf
Wkdpxa5KO0eDbMJfLPEfdyGzxIF6RtRDtxwfFAxEHNiRR4kH2jVn+nHd0upBvbAkjX5gNVgVY4ye
jN+J4WRiL1D8AkgkXHpF+42tu3p5XliTXHAxgR7MWMYFZTRHnb6FSE9r0dae3bIiOZ94SE3FFMtO
MtEA4oMmxUEQvLFEq7fJxVCWv19sG6M1u1hbPPrctd8Muz3HHfX68BV9jT6h3OfxR47mmOurtTEy
Kj3voMFGQ3RLLjl33YN0NjQY+K5U2o0YZy3yhWgdXkHgvof4j2SGiaY0bQh9uhGDeHVC9+BU2v3N
SP6Y0D9PHxp7+Bgp8CtNHx0TFgPNH7+G87xhZvVwX4xE8pWF0RZWO2EkZIoOdVPeaP2jllvA+GzK
AC8/Jb/yEa2BJBSdhgCVSZNG7LZRjNhG8Al69XF0ZvNRgPXceGXk2zgHXXhnQsGdgOqi85utjt21
gjKwun+sS/MZIyxvSI2B6kikFeSBxsfYcofyBLka0f0AaRBOARQCex0QwcG/vpirTuTCuDTLDRuq
rl4SAgUHz3TizhDs5p0XZS+57ZAtFp+1dOynsUp3UhTFZZzhSevG863Z+yUw/2a/m3mN8O3RUB6F
7o1bMsCrG2nBQi8HwvjC26nYYlDtAjbLMD7kdQ8hs8bPLWXXYYjXZ3P1fl9omcFBRZCalTZSP5nZ
FOpIDZhxD0ii5isd2Qk8ZGbyDbHlvw4IwZyPaMZWmQpGT7nmOhURMRVS4F1hsMapU/Grreze1SPK
nVk3X66PbTXhjPATHYTgYoCgrrRVosK2GtWEOQAfCcRay3PbVIVnttF4AK0t3XXU+NnyqnFGqys8
Y4ToYBnOT5Bd3ZI3+zrPCIUXmn4EUag1y850KGqjA6JQuMQafH0U4CdIvbghjjDeo5G410f+1XV/
tiYd0LnX+ySpYa2dwU+u675g99X4r5OZixGw7gMSsGSFl4+4uJT0OB0jZnO0rmbDz2Gk473F+pci
aYuNZM/KaLBZUKmnBhpVTLl+aRIlHhEGC9dWvjcgHeu4T7coAr7esMYCowARsgpogyWnGbVuHAR6
zXDM6Q8RHmYBKZ1DzUBTkp6K4m18/dcLtOB+oLmCjAsyjtKFrrYq0nDRBJHRyVesvWk9zf8eJWVc
mpBxWKU+mCorYaKubkT0XkEoPg/+7Sh0hqgEyCKCI/ZFr0fPWmNEwC7cRNhH0kHromI3YjNDseKD
UbtepmrBDy3ytp93WptEPVQ5epQB+KOVf5T9QwGpo6l3gbyMc79RlKXkd31sX30wbCK5jX4FA/Tx
MoBCsfSYFyFsJpmrNU/cqiGwdCiGLSbuLTvL3y9OEdO7JAIhKOJH5rbd05QHbL6rydv/bTSLe7qw
UiYD5A4tjMYEx09soeFeeyIqsC3P1+2sHFXMGnzuwvgLtRDJ41Y8hgRmu4xGPA39Q67eVVu6iiue
9JMJ6UKOzXK27cXEyH5E7KDVXlQAkPR73qrjfQ1McT5ViFqgLw4AXBlA1oIoUpmW5o2xfIhq+1G1
uo2q06oFC09rZMpxO8nQOENL4pCHKKl1tdsmb8TYwDCu7S1I0VEoaiJJgeLJ51Xv4nJqxn/KZ+yl
MQIjLJw0vMvRzn191bfsSG8gfcwBdx2QvKaZFwnhRAxEtijnko3xrM0Xisco3yLzCzJwKVjpWrxG
Sorccm3f6cV/xKBv3Jv/ZI4/x9XICiAxCTYDMAv9P86+a1luG9j2i1jFTPAVJCftnMMLS9L2Zg4A
M7/+LOrcY81geAcll11+kFzTBNDdaHRYC305pztmK06tjj1ec/U1ZqL2n3pEHZ8F4WeznYKCqvT1
Rj8YGyvAxOlM3wpMO/SHyEeugCIbgj7tH2EQoVMEfFXby3u8AnuET8MhLqxlS4VFuG455iPLqcRz
rLNq2ozPahfSGKhSGGOhvLpx3W/TTh9ao9tk6YPaNztUT5873fBVjQNguYL7YrLH74otIrcHehlc
NYAJEc2dd3nYAGETT0Q7vwrn7oon2tZg1maCWU6zDNNvTRxoaGGVKDBAo4UtqCrwBQwO9Iw3c/0x
OSGwQ4uZOLpX5XmT03TSTICldczalUqBqVXT7B06j85wiMAvG7jdnBMKoJGqBLsnWUCW0755CZEb
vreq3rT8y2e24g1xBYMqHW2aSK+LZUVg186toQy5l8y7yXxT02sua4paFQH3YasAw0DDpGDica9r
fHZwy/fjE4p5U3aNePryKtauX4zc/JEhmPdkAWgbmOqIv/j7/GnidNGta/2jJ59d/5BHnFpdIZG5
viwDrtfFpI8hKjur286skJjyLL6Pou8ERNnGj8vLOn9HQmlBBfp/IoSLN9RUUuDQAdMZBoOyy74b
y0/L29kN9OY/BLDHooRDcqcoj80OolyQUkfabkg+UeW7vJwV2zhZjnBIWTcNjaZCBksmmuTUdF4n
UlBXuzJkXnLF3Z+IEsIxzWE81GqIGqpfmnLIm+969IZoe3lB52pH4IiXoE9DhQjeRRCTqHGjdKCD
xMs7H7GkFmxcoEcgSfJPFqNl14lrHxdfGSB8inzmDPz78hecKSE+AD+AQVXgn+M6WP7+KGiqplGv
8xYfoLE+ovifUbKZhp+h0sgo9M508bckVDLRGYWXuIjCuOT4U3QJcc81w7cy73vPBTp50CJxOVpo
lkeHKOWWM0n805nOCGIFnUlRmgoNDWIZWg6B+p44vpnlNC5DGv01gKYgSzjNknNM1ijYzKQBbF2J
A613/+W4/t3EswcPR4EthRwvIbcA06bDcMVlHY1nqn+6CvEpSjrVncMWOxYB0IUr6F7TaaVGdy3r
JT5j2Y+TSGSRhJYNBCGavtz4gvLpU5Z3JlaToUPc6UYU73Bdua+zMXlNkt0XvKZTwySdIjKpglNU
7SS2QrOBRqSHAewLtX2NGRU6ad64gBzVm7gtNpePbVUJjxa6/P2Rlanx4KgoiwIFv9f9utKAGds9
ZSXzVUvBdIosjlo9wSNxgs4nHfCsiQtxuTWB6HNv9w+smTxDdjGvytFxdJi5wfSeKSwLfWSlNk0I
7G23uopDx7P6IlBqAKKUshGb1R08EiUsCSgrbm/1LfxUAzyBH/a4S7IRNZbS47Ys97suC69i9N0g
UBaf4p1OhrooYQCW0RE6VT+cOD8gwxT7yLHtuCkdXlpi+jM7WJ7h/yvwNyfnkXpYjtKVvQq/gRGj
vVqbBztprppI3ZfdexuzO0ySUNSUrlmhwkzy/WXlXL0ClkIhMB2RGhIdMxvzKsyRbwYjSu2nDBS0
88/QCiV+eFVXjqQIB1iBRKFrU0hR48RXun6vxummA+lublUSA1+9VYHngQYgDAM4Z3kNAqR1HhWQ
pbSB3ufg1UQ7Ze7rEfgOTEoiEH4Y1JThXazuIzDvUMjGRX52l+udzYp8GOBXJlDA2ENNNSP1baWV
5CRX/dcfOWIv/RQrQ1goPfeqzPVy4xN0tEMJ1mJAsGAi2eK/LNcMLqvIcjhnCnokUniUjkQvLcWA
yBwH5sY+7uu+8Br2mWolVW3J+cmkiZldUmPymmAjzYHq4VOkPNruTWw+IQ0WyZ7bss0UHsODXdpm
qUKW3bNgVnzkptoZwchr2WNuSfMzvHcv76VM4pIAODL2DDQnaPmDRA19fC14LlI3CgbksCNYNoqR
L3ky3mFA5+uy2OVnLx2hcNdqpZb0pILYCL0qBcv9GMjGl0WcY5kt9zlCSSAXm+jkEBsp9BLN3E4y
ITpRruP+lbP3trkyQBSl78AgwstdYW7mOadh+kBUcEhhjNC6crq9AeLRKPnb55XwMcI+c/C39FOO
Bff2Y9FNQZ1dIaMnEbK6q0crFnY1N9AdNzCsOMsOBh8DNrX+5U1d9ZuYkF9KV8ApFafoHBxV3vYz
fBm2UOu/GjNcIM4Ik9VbV93XkaDlQ4710jTCOmUQNNQtrXqQ6xivmi3xXedCwMCEEQxMdIJRQxVj
S55reo4GYDgSJDEUUDdVnbkBsvBfH8upGMGDKE4SGZmBswdWYo+qogrulqSVQcGdH82pFMF3KAA2
aPsWiyGz7hfpKwe/Fwt/Dtbn36rAIgdJegyKIkoQx1bIWFtpbiP2MVt7CyrkHXcdUHEN7XawdVkm
5Nw9Qdgyxgxl06DZgqvXSTbXqERhXBlqEE9PRuoRx48XPtQ0wNsDVitxG+c2dCpROKwiNuwsylXc
Z/Z86zSctm70cHkHV9Vu6b7435SaK+h274yY4JywKMXIf5blYL5lphNuwwwcUpclnceOKGhj8AYD
Fhh8xTTiqRXltTKP2mSi6SmrwKG161vj1mx0yj6QZr0s6hxlAVPf4DNY2ksxVHk289g1lZ6RwkbY
OHna+0Z9Gqn+UHn1FXrnMsr84T3yup+abJbvd8r+9Co5lSscmIanGZlsi3sOfSaH/Hq+b4L5rt88
aKBJd2hHy22HP3Yi6tJnKxi9/q3ZKgHxrQCUpLv0VfNsqvquV11XfhsMb8bX5Z3Rly+49IWCZZKq
4qAqW77wLt7Gz/WbE8Qe8d0AX3BVBwOS2fOBUP0RsGfx1qBSwLfzEOZ0ixadP3Kmswpo6W7EB4Cd
kfM3zX7W0r1Z3E8GbgqJcq+Eu6fChEsoUfWoUmYI03NfM28MK4hAF6ai5ZdvwvqJh8FcS1zSqpof
qZ5gUNPQp2WSQPWWWpvRobPBATF6Rftw58huwLW9NGxNRc0N9guy19O9xMhA2FeKA5Oq6KgYFPN1
dOoBnxf1fsevZD3v582oMKtjeYJ6lwmI0FOgb3hl9tKieUG9LepPvP48t7pRJnQibUjnNTKU+DW/
i1wg5jzwcgBYuOA4xnpU4iwPoTHjHZgVlcSleRRooObL0EWpvhBZn8qaTzSX/hRkHlH9FcvzbgLk
rAmsAV6bbQb+6VSvYyixw/MmKmzlkQwxXcUsvdZbruDm4vxpLme/6370WfJpgvuVT9q9VptXtZX7
KhkwKxYF2fyG8Q2JSz5vkRG+QlCgNE9ifAZWOgy1V1s/WVg+FGO10TA/mOiv8xDhKXOtKMmW9x1K
Kfnfpq0F+YJCZZVmFW6JXbAxVcMAiTabb7N2baX3zigBy1zTouMNFxxfVfY1cxosVUW2k9eg0HB8
o/symg2C7azZOf1/cT7HEgVPV1lG6jQzJGbTc8q2Y+FFVUFRY/Tb/qVxogAkxlz9+0zrqWIJLm8E
1ok5L1JH56UClKMpi7lkGyk4OFJoVtPUENCUc0wjgPAoQEFvygSjI1VgGOFrqZR0Lq3Hy1fXmrM7
3k7BDShNWNfEceEGDBAVjU9mBlqd1vHq+J803Sd/n5VZ9hE5EgddeOCaEfRlbjHumqtQzaj4Htoe
yRhaglTmrzEif1vAHzGCkugs7DVnsYB2TndhM92YrRmoOpO8LtYC8uPVCFphJW2kNgbEqM1jOSyX
krEpa89Bw+3lU/r/uJQ/CxLUw2DhlEYKJPG49sa8DazkzZ593dmCyQrcCssT3vLm2DcsWTfj6v20
jPESoMlqQBUW3BkZG62azajxhtwa/ikyc9wuyBT7snZAatUVYf+o1GbzBuZc5ve8qw6mVQ8BTwsZ
G9NaFGBqOmZKNROYG+qizEdRjpHbXeLwuPGK3vTj9LkGuANeCaYZOImkVPC7FiCGdMeyFoM9khWO
Vp9kDVbt8M4HzCRkQticvjCMi3D3ozAmH8u8aq1sy3T7wwHfqIoez34crtX+WyHFBuq/z9VfrhZ7
GI/eGqOyTZPwkfEU7BRgXHdlg6Ky/RGsS4nrDE3f+GZF/Wcs9wPf1MpVhSSuKnsLyCQJBuaCOi+N
C0gibuRVTlDWz5X6HrE4qICLc1n5V13j0akLVhYhgWWCmBh5+HzTcmCHeBgiBjJzTQsr8ZTuTUte
L0tcjXCPD18wN0QvijPbMDfL2abWXukCTOMrqe2FHKwVD+6E/FJHJUKX07mkcYIrdsG627UO9tSo
H5wO2mRd5c1bPmtBA1DEkre0W1KGDxOh3D2AkE8ifzVAA6SuheIw5svE2WlmTKHTtEnjWdo1Ljxv
sDsKpqI5vYWZ1/yTRA1m3h+10bOH58E92CqGXWVMsvq6Zv35CmHrzWzq6kHHVzh3d/YHhne23E/3
aGxWqem1iN7o4Kv7yvtV05h+o1yobjJf2eSB688fl3dk9W482hDhQDQ29xwep/FGBaD7+vCJJAb4
7srJ71S2t8zGHztL1iO5+pY0j6QKTi6PIjduNEjlvkPLTRzTfz7d24SGXzGekWj+xwaAO4RirBNT
XHtlN8oe3DJFEFxfohdZlYOpxMs4xeCxN8R+VctYe4wlCj1X938P2hUmKiskwNPcghQgkRVBt9NB
eGfvf4Kn/qdFja/Ji4L6LVQo8ZN9eeiDlqIh4sN4/KV5yabao1PCz3y5EUr0T8xHdU1rkH75rGjU
gJ7Pa9vahFmseVXExxelJ9qjBjCDwXOGuD00XYJB3rRIun9MLTVBTRpO7k+gwaRXfaO5N2pbkJZG
pWtOD/MYth9Vn7FrrW9CjKc5VvOIFu1uM8UpBkr0IXP9ysXLtk1GBXSRde12NI5ZGAUg02aHKLXa
HUBLjasKzOdUZYr2MKqd/YTsQ4JkreOYuzCuyVvRDOEh49EUUTTXdj5MChlvY5hvS8fNt6kyutum
bKqAKQrGgklXXhcY1PORXEaLWcHbl7yahkNou7E36qxCBt0l5U1OTPeuwhjuD7DbkZuim+sObN1E
T3216h17E1pmeTDiMdtYoaP6JXpOKUh/TKR4G+MjabPuvoJqFz7I4WvUoefSn9siflbS3qYYbCX3
bd5PABoyeddQe561XVsTC5N77WT/UrGBVzGLyhYZwk6NvMGtVYMyNx536DoM9yC9cYBcm4K/p3Nd
/krmfnoG9B67J+MY3zUq4MDQr6vtGZKfQT706nfCdDQ+V1z96Fvd3fdljF8MCS829eQwkHNPWrvn
KEYdosxUH9RwiAwf1Sny0qt9exOzya59xtTyK5xBXR/GdhcuQ1fGTiNFjebGKOfmoUMTnU31uHXL
DVJZZkd5GFoFik1ZN1KUg/SJklQHLt7YRA9mqINSvarz8LZxbf0eD/XYoDYjxafDo7ABymQEvJbG
4Qoa75jj7lSzNO/VMGsPcWEoN67d5q1Xq8B753Y4fduNbXrVnJbt9rKD/J0+v2TDwkvTnJEpzFQY
i36TPCIW/Ez9++wQ+r8AILHV76p94r8NV85+2sQUJLIS6YuHuCRdCHeKuKncfvGUZPuzQ1JtFz8B
z2R+KKn+MQckSB8w9OlcO3fhrbP4TdmU/2pg4mKGGMzLKMKK5acph1mbUYbVt5VJ24nd2OZMgrAb
fhQp+ZXx7topcWhWNe0vL309Jl8goWFyAAUR7+qEGU5Rj0CJz7VmExpAdqyI+yOLmbnhRo+bwVYQ
dCpIy6o5S6iiIZFUVaUk0bDcxWcHcPQVwl3ttLwiKupeHmpSt6Eybk1lPxdbEKj7l9e76pSPBAk3
cY/WVQXFtcbrWId0b5f1tE7Da0tVPrqE0F6KH7caAaI1GIz2QB9FF6jw6FHyzLVGEzCV7XBl4MaZ
iM+dJw2+uY3wtPH78SaVoeevrRLQBAteDsJdPJGx3UdPDrOd9C5foDFV/rN0cM9bbza3KOneLFkn
zfr6kImzdYMALVN8iEcxiLwbjh211edoxKT9lYVhaaXzCZrVHHOTMD/RZETTa4EFUMw1jPgb6JIQ
ixW9m0R135YNnFGJBtf0Km6ToMbz/LK2rIrB+CsIKX5PAgl+IeqmgvUhAulq3vHMpbZyo7ffl2Us
DxxR9a0jGcIDCG9fMD3qkBE5NdtovO33LIvC4LKUNQM7lrKs9EgjwmkyOqZBSj9g+DNjdMC4yaD7
fIwkj6x1hTCQlEHJHKU/cfIsscs6VRSIsgYezAPCbNwhhM0ea6o9AMNsWiLPFnPim7Uhc+VrJ4YZ
PrRaLyBymjgYhNdxhD7sFqCwaITAGGii2tSIekkWZc1fw6L/XaLgrmbNzTo24CGZKdcwNh9Qru+Y
XHhJlfxTC2HkuUnrVlahW99Z014KZphVhP6fHqKV4bWAEdfGq/kuNGimbXuANuverHv2PFKmgcda
hsa+tqHonwHZKCBLUKsTHKbZTQrmR7BU13i0oC/FBM5zySW0KgMNazYGCfGPyPwyFmx2qxrryu3o
iulbva93df3PZQtYvenA6/mvFMHQ0pbwvB0gJcHMqTbFuMayRwZSrcYkHkjYeq/gHNRrgz9w69nl
pfIf7p7jD1i24dgGawyeVgWijDab3u0R6bc5+aUY9U4FwSlvZQ/gVZM/Wq+gpFah9UMfYr1lvG37
12R8a5PXvpOYwkrrDBKXmKvHNLSL8pMjKGVYxIVWdYhd5i77mlXyBeSVwHIyajTRdW/+6hmIt4HF
RDsjOZh6QUmRJRQMtgN17Til9fhVE+0mAY212criirWH99HHEeFpWDp2m0QhtnyYKUuuZrLtQFtl
NV6qgvxEhluyrseYHMXYgkMwDXl6wDrm/sNo2QrwU9C61HyuVHuzLCXJ4lXvs0yP/j8xgiKPpjaA
oQpi0v6tre+6OfUnc0NyAjgj4DMgaywDUJctTNDcqdVCFveQqBaz15IopwRNx1U7MkkkLhMk6GwU
27WpNcsOOi+ZdTuCoaQG/OhlT7C6f2iuXNr50fsrgjqbTlYnC2E3uHfx+MnehvQ2mlK/CX9gShEX
FG3wFLssctUWge5PNIxJI98sBGR53XV2qFfwPdaGMAKqdtB43UydtrksZ3X/0A1rAeIPvEkiXFiG
wG8GqC/uXnRNz+Y+Rs4PyInBZSmr4eWRFOGUCrIAaM3YQGbV1yVmjzZRq3w4LZmprncPVQRUwcsS
z1GzUIc5vtcFkWPrZoNd9XihKb/ajjLnOkbxjITMUzSUmwyKmNrmvpoGevwZsRHg/o6kuXPtDI8/
QbgJRyPO8zTGJzis8NXY2mTm42SO97x7uLzYs+1FDxPGTHAbAp8LlLjLIR/fE3MfAj0Rc3sTYMFo
mKk+WnMOJKmuR6X9KpPuryO23wKhNEv3L2Z6BO3ErI4zRmRBDFE4vHCj+oPRXYNl1XfmyefMBYpW
AZ7xYQvmENnY4PLjJ/HvIhxDiibBDA+ajwXhIJrEINEMjIuxd30+qDtFdTeOCr4cy9oonfEyJwOw
L0Caoz/3dSQpOy++8kw62hOXLwAcvzjIUWI8YAbHIUavo59DjMaaRtadeKY2WB9aFTCh5+B9BA9w
epp5H43M6EOgBIaBGe+ZdjWWQVe+X9aZ89hQECMkUEBTq6Aaim1UX2s9iF6Mn+rH5AOUzIzotL0s
7MzLCLKEe24sY621IsjqnT0eEDRhdy6RWfzyI+LJ4OGF1w9a39CRK1hBw+dk5g0AWEtr3GDapqbI
Z2ue02rTFt4go6U1ZH5eZWiKT9vxFmQOyITiajw0RffQt/Mk+6JlC4UvQnoAfK/oZLTsM1qIOR3w
Au4waTmxLADsGqq0Gg27/sphqOfofOe49S1mhraTFd7ETvQQs79tXlo23gIUJOYD8F9xZNVIwsEE
zQdQI/Rv4IXSgtyGqnLfuQMQSUfJnXUeMP+WhqBuwfPBk0M4ZqNvAF69YPnUGl4bYBK8dkMD/Wis
Yh99YqcboAnctdHs3OqGepMSxfHTOZMY6O9zFnZ9eWrhAa7BP4GJ4dR+QovEYx/GADKp7QEPyb4w
VGSlCvNZcVPdRyqYo11vzMr4CkwNMLIkzZC8Q9v4vHeclD+PRtbNtFUc8wfpkXTNFGPGDWIW2UFl
Uxmjdwe/RJvWbp4rN9H8OqyRNm3Kdgqi2S5edLvFhGtbac9qayrfrGzY1k0V/dUKQ7bL26nw09ic
r+PELIA0GoZou0Ca/b5Dnv+v37co9aJkvewE4FaQUjrdDTVx1H7SEpiePvsYp0BT12c4y8jizg38
VIoQYYZuWVh1DimJcRWnTx06ErLJu+xEzv0iZOCeA/sPAfqPOIJV86IKZxcyGDo3ZhDIAt4HqPMx
oMwuCzq/Tk8FLW+Eo+s0c8s2RHM/LhgdvGHKr4jduEYwc8pkvT1ngeWScgAEjuHoGhK54sC9EnY5
ii5wWYCas8q7PvFb56mvbmEqWeU7heQdcPa4gX0uUSzgXYCDgRZhYWEj2uP0vszRKw7CVt25L61f
LSBbM43TjhibUUZbs+oRAPJjLBP+S6OwIBHFFXPoHDyfMZXgkgcMSJTdW+k8x/2Pzn1IAESH+6aR
tQicayPWCU3Bk2rpGhGBBYZcnywnB2IZ6mS7UQsRoWR3Njcl27m+OuK6SB0B7PksU5uCEYAPC/5V
FQ6gsPnZTADqv5pdirQmMQPdOfSgia5lMfu51mB5LtKYmNgDTKr4HCFm64Q2hiU8u32Zu6exRnnu
ulVopryofKfJgFPOO4CgNmiAVZGxNcFdKCJNd1VXFyDlANhV+1L0/mh4auaHSdBm1EnfjRxzNjvN
viX19rIdroVax3IFO0z1uFQGgnWSpt0mzrgbJhk71bmpY2kYAcBmYornDK2Qt0Or5yVOEEzwdbNn
w25ixUJDhAZ9ySNyTSmPRQnxVlZFSAEA88IjUYvxentHrJyqRb65vGmyFQn+PkpB38pjiAk1pBTH
+zF7d4vKC6evWNoxseZPQE2AXJ8Lh4Ja1Kk/WVAsm3JocdOCcs59dFOXutYDD586jDjYMgBLfU0f
bHgSvFKB7mWLzkRjClJDxhLggRam1ahbP+kzTi5Q2EMTvoKYXTFvuujHVHkF2RmAgKhvY4yPaOmW
9Feq+cUVRov6KZ93pe0nZfH491t//H2CvtqsMTIrQuCBTvhUpf204c6D0fxsE0mIc178hEXCnYLm
HPUTuDjhiWBw0mixhZ3guKHKZJtPQHumLMZASfbA7MmPNWR72zLIK3j2/LNG3T70cvbLMg7Z+FqS
kdqjp9oP8mT+ol9i9HX8aYKadzqGEcZlE1hxNakFNj9A4QBlK8N9TouNjfpVtqsUP48Kv/wPIGnI
PEM86BeQ9BYfZ4wBgQll9hztiCq6JkBxjwYAVWLIa+73WMgSpxyHB03tluBnxe2ifbQttdqtU2yM
+HmwdkV4p8uS+OdhD876aE3CFcrYZEUJ0AM828J8kk1N43YE6acre3auOQ6A+yA1ayO6Qi3mdFlI
20PlKnhbI+tB2Lrn82OMZ4up/chl02QrfgPX5W9aIpBlnBV8wCuMthUTopL0yY442HDRvV3dRRrN
DIz6SsK5lfM6kSac15DqUa4seINZup9ZBYruGEAPJrV1WpifBkh/wdh82ROs+PoTkcKZpeBxLq0e
InVuBGrb+UN1o8oUY+XAToQI7mYe0jTkCypkNBSU5QfEwdhWStAnKOs21ldPDPaEmhRwx9BAfaoc
RZmauTkte5g/JeN+SG7b0kAbjW9FgVk+J6npxRjYLL8S+zqcd47B/cFEIU1dBkgAWd9GGx5iZKcL
QNSILmI0F/UbRBSZSav4bnD//hJEZejP5wpbA//YlXqC3+dow3DRrqbxrcN+DgoJnK/LR31ezgBd
zrGsRf2O3AEnoPyblyglZD8ry2+UtwTYbG5Ls3ivTgFPNrVx7WqBXt239qGYSo/pj671nhfxtpZd
QedjKCdfg9LY6dc0ah4OqoqvcbHNgC6ObiwMymcqbfq9XUY0HN47Pm4t674s/GH8D/CH2Ix/sT3F
gqOCnECD6tyyGfej+6zPaKCqDmMsuQBX7euPGHHYRplDxW0SiCmb94QPflTvSlZKjHjNbxxnbwS/
UYOEANzHyN4YZN9P/9j9s24A1vHAop8V2STqVqJIi4MVbk7wqeExCIw/gtBeiNx6d47HQbPwVuKJ
hybcPHlxqiAPD6M5YxLszUBKpUWII1nm7zM5kwsSWCQcUSVGmfhUZZxCmXhY2RiVp81r96MIjJ+G
H39VaJ2jyZ5nNPpC6fOtvSFXk0T2yjmC8Qc8NegGAaPw7zjnyHYy3rLQASzrgqhGiF+0234MLm/r
yimiZ1rDxIfqgMleFcyzLpx6ZImC65MlqERhOGiLljZA0lEr8eGLUhm87cp9fSzwd971aE22XnKt
HkOojZnSPMUIVLKfu+vUkOTB1/buaGG/H6dHcnoV9K9m4eI9oUToSkQyacTQzn84oGMhuqAbdWeV
JTy3F4N+zA09w30buKRMsnKPgbAXkMMLHCw0QbhbMluZCyOD/gEr8LqpOs9gmFIYkqBaGBP7VLJv
K1fZiTjhbkgUPCEUFTqX618ZGtQSXaO5EjByINhLGQ+jTJqgftzqUJYtIU23fZ7+AJkLNfluzHxL
f8i678u6vnJNI3O1oCEBmQUXtZj6dKzcZegSy7wrAF5u+03+XG2nA983Adm7nvKSeOZddA06tFvl
EwC4Qb1Nr304HNoEkX/5W87V8/RThG1W1dAuO0cBQ23D8Ng4tGaPNh7JPX9uaxACnAAkBNHadTYf
ZM0FKkEj1qsDLtLsfIZh4MJ5dJT95cWcOxHIWVB2QCaHOroY/qRzVKl1Ajma9p05AdJYM3vTy5T2
9kPhDF5sSS648xb1JW17JFHYPryrUy0MIdG4+0w8470JnjATt+2C518und+Tx19FEyQe2rMSNA5R
00+ua5ofqqdoMwdGgNTeVlZgObfT008SVDlXh0qbimWzwwAAJ717aNoP1/JL2RT0SmnqWBIaiQSv
46r1UC5qPKPDCEneMEw2ThtGN0AZSjeJW1iInHj1ZcZ29BhrJN7anZs9Xz7zc8yBkyMAm8XpV6iT
Fg2Dja8YPI5XA8bq3aD9mav0fvJrYA4kMJsrZedIDGd1m03wxpBlEgNYY6diQ+5yo1CRfW7ZTQMW
kFx/IM7HaPmMSzzhqlYfSVqs6+gGKaxU5eWS584GQC9idAtAKyrYJypzFw9vvflgtpLRtlV7PZIo
uHpihuDDNSDRcLbVEMy6g3LEXVj/h0oUNOhP1UOEYjbHuBynpR6hOl5iY6wI80MAfUQugHffofmo
Js+jewuqmss6s352f4otguKGkZpGdrmsT/MBok65cm+7QekG6iDJPa+61z8LFIvgWsRBwFxBkmIG
aJ8d5ntter+8mHUzPJIhXP6aotQYBovBs7IwdFdBgWR2OzeBGyYgzXjpU6pM+17GmLyyMhtoLEjg
I8GF/JagI2mM7kuSJYjt02tHu8+t9+LvIw5kD49ECM41QdtiOkzIUWXlfavf8/6FVZi3uNM7iRtf
SVmeShJ85sjQdYMSIR6i79kP0+MlzWn/ivmRTXRt3FI2eCaNfxwQ89w1ByOl39/qZy7Jf/xuYT0N
8JdkKQqAuCcB2CYWxiegt5CxQxFY0wBgQc0tOag/WE6z12qbX5WxNx/G77HZ6JLgccUaTuQK/oV1
SFI6PeSS8D5Xn1LmEeKZcOjptPt7VT0RJSgNcKGJU9vYZ5J/t8q7/U88YIxlok13o7FXLb2JQtm8
1oovOxEpKFGumGZJUqwO6aRBe5/VLXevS1mtZ/mVS2cnKFA/Zc08ESzM1b6m/oeh+KH7yOLHPNmF
usSnrK6IAJ0U+NZLDlV4gKrd0MTDgEyjiURBj6oc2iCj/NqQdYCuWviRHPP03smGXjeyFnKi+U63
/LB+7mWxyvIT4rZB4eFBljy5JQZsZUviSg9BZYEeOiC6fhuyTPO6AKKCm1lFA5T4rDQIsgPODErN
SDMAB6M/zVJsx1URQBlfKlNo7BKbrDD4Zw1Y9OKlvqr60QY11GWrWTvvBcb8/wQI/j1uNX2cywKo
3MWDimK6nt05+WMsC+fWjvtYjKBWPGU9biqsI272c/nqMJqGEvtf8zTHIgSNiqMmwugfVkKqVyX5
ALIzUZCAmzKay9BZV08FyDyEoD1L18SWXZKZg9aoqK9ZCTr5a68pZC2tMgnCYjIEK1W1VJVbXAnI
A9WWJApbPZCjJSx/fxT38bZGDs9FG4ASvyTmszGNXjpITmRVBpiEFkYzJP3E0mAUziXLRpTgq/FO
UXxSXRvF92X1XQlfF5rtf0Us6n20jJxHTWbWEFFPty2hneub6Oeqb5iy62rmY95UYi9rvlgn6DhE
7QL8IeI9iu4GDWV5ZB3jacPsxtcrPLkmX7Gv4Z+ZFD1zVamPxAnray03Brs8xBF+PWi7xHl1DH/i
O6A7Xt7I9bP6sy7h8hx6wvpkhqBu/LTTLQOcvSlRudW1oIi18JItlWLhGiPMLUAyg4S8UT8P9UsS
780IrXhPaSqJuCSCHCECZ93QFQWD41enXV88I2rNa69HX5b9t5NeaN3R/6xInJiLdILGQjS8eXb8
puSA/ORJ4Moaz1c9tAvOBPCvg7VG1DgVTBYpOJWh4gDxBVUWRqDUDjSRkghx1eMciRE0TWvTVIsj
iNHVB0V5Z7I5lrWXxEI2iyMm6FxBYH9qqlVqp2W4NAqwucDkd3xF0sw3En2HefYrdbgdyxK9JHrJ
AMnTSCZFV0oiyBJY6G53lhgYpFOnwtPSSBzSznBFt9pVsUXK11cVisItYFEoAONSOkpE/q4/iOHH
scjFkxy5JniKDmhDEKlvy33y+FzuAWChvbke8+tvZA+28a32oH0anoKJD6p8XbbnNa0BqpvhWuBA
w7/CbrdG4RpzCWMbyV2FmUor3Q0Ker72l8WsuQ30YSzxAzKzmAY+XWTc9sbcEFhApW318J9+upsw
63xZxkqL1TJE9q8QS7BnTI91YPiGkK720ELjY/g/dD5MZ+taHnAG5/IxBaBALjHuNYM4liqkfqLJ
QNF2kdqUVwnmrGrz7fK6Vo/IgSHAtjFVIuYnuI654bmGQbQA+Og8ExM4W4Cg6MxjTma3ngVmgsK/
LHPtvjTQOamhcx68hWLk8j+cfVmP27rS7S8SQImihldJnu2eO93Ji9BJpzXPoqZf/y0G957YtGAh
+2CfpwBdJkVWFatWrTXQCcSDmM93/VbPRwfKhTFovkqlcs2otTas10DY35TRSWl91PbGTN3c/gGz
B+bvonXpW6KB3CSWWHRVfGTmrrK+c76+bWLe05zZkL5chQG2qpxgQzV24DJxMJkH8MlD2j5MKBE3
vlcoYONa3bY6F3QwCA/ZPMQE0SK/vAlpqliUpzCqI5VK6arCpfPt1FHSb1q+kFjNnhzRIUSFH1V+
Ijb5zLWQjPLOtjlaZnXkgVgBBJht5YSphjxxkRFm9oudGRM/5szYVOSpP1SQhiHlw6h7bf+aWAtf
bHbvbHAzCspntC4kL6JgHDzN0x4frMqhiK04pvWBhzUweFA3C9mCP5m9A3+tycwvlVG1wMBgQWME
knXr+1S/B/b0mOXkQHILuQKmBPQlkOF1BEL4FlS50I4Cdo0xaY1FjOF6ZCWFm4/rQb/HhHMHehVw
/LgdWBL4Cb6MW19WXTuQW/VUtvSiuPqMwj5kKyzR3lU1W7LvKzlkq9oOsDht30e/9OoxDBZizjVI
9MLGVc1+NJnPjBo2Glt/xFCXk3HdHcivmEHDKta2NMp/tMH4PeaKo3F1VyZLytNX6bn0C6SrD2Kp
1kgt/AIBsrQBbWiauzJsD0Y7eAzZ+Rgt6r+LSHoR52FSNUDUgK2dGXioUjEpoOqFq5QA/m8UDLC/
80kQpZCxb59C1pWPFVFYttZYCV4Zn5lBcFQDPdmaZdHRNU91so9tq196dF9FMPwykXGhmCOArfLg
hzF0xVBQPQdJHdsok7Uuo3/OGoUJA0NYGNaYQX92RpaMJkI+RmWDXaVZrtY1CyHrytkJE6AEMFAt
EvmvlMkQPlb2hBa0W2bZVqsCRxmOdaRBl+Hf6Q4QFlUoxQKWhsfv1X4VcZpAtxgsqTEk5yBAVdh7
VjwGS6FibkUo54DlAHkT0AhSqMDMrd4Ai4HvkpGDSn6Rqto2A4HYHVMWotLslUS2jQQK+GaBs7j0
3homxfXQTAQa9s7vXwc2OSTcqmniZsW9Urwa/MDZPuteQ2PhuTd3Fc8tS/lvl2t1FNZpgVfYyaxO
ar7TVMVl9M4MX9VpISJe54g4JYK+Ac8LiuFHWYw51sMgG0kBOnAACPRCexq7F7srV0FQrMu4dVra
nwhJjpZi7RvV/347+M+tFXwitgbNRGCT/3yFsxgJ4jzGqyEvXPSNv40sdLSCru3YcsOavOOwHtpA
X7gW8yu2cPs0A0gViOVeflllGGnoB1jxkLCXQSN7ZVS9QW3RyjOCo6H2zpjYe1JSl/mfmf4fhmvh
9rDXQGugTWnKAYX6oWp2LW5L0Ryt0mmbndVjuBdD7CgkWfbKsje2v04ppAKge4FZlqVPLlJF2fEC
Ai5Q4HgVa/Lru7Yjv+EEjqGPd2oGwjKGMVTlK4RvMJRtOu50/zT07r9/aaixUAwgAXKNbO9y1yES
D5ZJEWAw8Bcfk7bOIOfWlifUNp4nHt2ZsQ/KZ7tdwMfMuQwbkwPQTAb+8kpIQqV1nkbgeXL1ClUA
DvkwY7yPht4harDQAbhKxpAdCBIWQA8YVGZlMhS/1GtiFhil7dgvu+EbjC96bdE4dlvvTDTBb+/n
dbIuzKEhBVk+GEW/+3JDITfKeSKmE5D6PA+gsLO0zC1IslKtChPvD51N3I7760BdUqaZ2dMLy9Kn
VAojrnoFlhv/ofdjt81rZOvBGiMiS3dVuz6qMIXgpYM9QAjRXi5SGcFUZmfwD+1E93oUO4j8x1AJ
PFrWqyTTMZEQrgvraTLCw9Qbm4YskYXNLlZAu8WghhjXvvwF+QSquTDHYiflR8tOjYKZpPYJAhf/
fj+AHDdQ4QMYB1Jp0kq5lfkN7iTSXJXva6tbwVUDdqf+UvJ2q2TDDo+JzcIRmj2xgC7iTYuxQCJX
lvTSNHNLgc0k2rFiG7G9GmzqdKsTaKFsw8nLzDemHHN7rcWvCp69bb9l5j1fKnHNRAGQAoPUHg5Z
jPtKKTan9hAqI35HDOm0ZKPTF5OdrNp3k/Bgp2x9e9mzX/SvNbkq0g1jFcUV/H9edG5L3qom9IYB
8z5LLm9uezULCd4f4iyUtC6Pjo9Jup7zCRQoBLR+SuTGNn/K1fIQ0uRpsOvH2+uaS1nwFAThBep1
mH6X/XpDBhJBoL4AFnCEtGrplM0aJEaOXp7yzIWGph89+fm3yIpcQDhuG9dnLuq5bXGRzwJ50vUq
qaHdhkngwJ38+KiGS6yFMw8xdA8wWG6gh6AD8nppomvKMrR8CwTMQKJbMXcZGZEFRrvbK5khvwAx
AYKz4C6C/KHcnWRcZx1opuDearvYREGog4g/w8ynFdhex4Z0g2EwsMgZMA4wWzMCqhoGIxLDgL0q
CDa7rsjGBU84c5YEkwn+D1g6vL3khoCm1rPRxGOpSBpuuHgE+UcrTMDEaWspcnuzpsmBKX68xKUi
7p6ULKDjgBQNRF7EIHJPwIgSgxcoL0B5a6XVd71RedpkAJhYuqn1kTWg71/6ADNO/8Kk9KEjntt9
N8CkaQ1eVb7aNXHJkK10JXnAcASGHiB/i8xmcFKNbFLbdntfW2jrXE+JIbwy8Z8qJG8BLb88bdmI
JC3muEw1jZwuRTEMGtoV++xoe9BJ5voJAp7+YUcGakf1RucQalPzbZQ91JaxTVjr+OB2jY3o4FvG
JtQUZygXC7xzt45B7USneOKhRCKdiq7hcTDauHV5ZyGb2/PkPfYddLr8JniN9XKnR+9qA+g7mJ81
TEvGcQ1C5qWR77mLiesohmlRqWFy6MIFwIj8hMQnokrrRro6bGuW5S5t6oWn0bwlvDMt4J3xBpRO
hgo4bMpFySDWta2lhtumS1dGai4ExrkIYWL0WQDfwS0le4CBUAWMulnpWiEqgw0kRD+joljrS2xv
sx4bACIUPzFWDkoU6ZDlY8TiNq5Kt6h8X1uFEcnWjNQtEjcFGDFrNN9UrqrbDJOYx8Zs1KNl1OpB
z0uoDoJ8byGCzKwbT10V8wToZ+J/wgmdOXG8xbo6nkDUlUbje5SiJ6fUp1YhO6tZGpibTV8xxIZ4
j5qeoPi4tFUoJbBWPhoTTe100dEvPrnypbUrU39n2gblTDSHbzv268aSKN+dmRTLP1teFHOwHScw
CRksr35DQeTpJ7gZ8bZ1+AGjoM7DPvwNfg/X9LIFdzKzsxempZ0dw7Ju7Lgr3Tj/XhGg51Po2tz3
tF14FcyEiQs7ItM6W6Kf+aRoOOwoWgoKIcVN7MFVhmYH8XCHKuHCls4lbuc7KiVuPcXcRNRjR9P2
faoHZyqf++iJKF7hAzm0NJiGuQb8fCkYoUaBJAfD9FA0k6PgFGexmVOkbqismRwMgsNQb5oKjbQV
PIOxr1utoqvANu31mLX1N1LW2oPC7JHuWzMD2rsv1WFtJBSDORz1t2CtT+P4qI0FoK50ojR9gJOt
NkBQ6+Y28pPhI1GHAhjYMaCrcArg7QMrSA5NZbe9p9WhDmILoyvC1cCUep8SdEgicTtprvmKm3Gi
ftotabZa0yejRzJbibwujHPTbQbfumNKFTNHVa3ygQY6eak0NX1nJLMImLasCY9HsF8TV49UX3PC
oo13POspnkOjnXiqGdb4DRa/60yfMihQKcGHWkelh2J6/UwrCmgyWoD9isct+YFeJ1yaTiIDamoZ
yN/WLKy0fdAXQ+a0pegwg4CchaB1V7JdCfcCgVM11T2g6MjWrjQAgNuUaxNmxwc0aOIhr+CBydjt
+yS0Ie8QxNZnoWIYZeSm/ZUEpbrLqB2BfI2Mnp2CZXsPvRJwc7Rjh30rsMlO0MRgg6tMzkGM0Bq+
y4me/a7KkZ8M8FQ2rprEPl9HPg9Bv13H7Cuz/fZDjdrRcqGZUf8CUjJ/LqJi8h1Wge+3tRT7K2XY
3iezMIO7Wh0wPhqMaUGdHsQxejtVq67GQCtiGkJnj9n3Lve1wQ3Ldpe1PN5PfZ/vUD/VdqQdrI9q
KMHJouVhVqzrBidMqQea7xkbaXbKWWGtNGhUBl6d8vxAi84/Ea1U6u2Yq2YAVWGigHQdZxca0Vrx
rtWjD6IxG/hdtx6nCgJ8JrOLx3KIw4NRj1R30YWrJicfqgqd/a5oII6XhME6DvvmTmGT+qzXQwSO
xaqbwEZOC019KFmXlyveqzxAD7Kmx6HXmhXF2+pnZ4+g0DGMnKEXqxnZwst1NoqhVg7eXOHNr3hK
6rrF6clKRGUimJk2YXXS+u9JdEfREIq3tPiqJ2+kRwOMdbdd+pxpPJZROrRshFHwV136u6Jr7apJ
kAC1ETs2XXfHgs8ErJcsKTcazEGAbl1o/aHCbG8DoEmrL03RzLhAEOtg2gDQTzAEye2pXCFTFiJF
drmiOpq7YUfe67iVxA2jfH17uTPenQItaSDF0sBxLVcuVSVljdoqqFxyxzDuysxwo2Y7+i8+XVLF
nVsWamaCIVY0Z+ViVjn2cJsV2P79RkeVtNKLvUoGnjrAOoEBH16Ee1OgJtC24kbfL3zXmXB5kYhI
YSxVAHJVDCQi1VBtrYpBCByfGCO5AX24vaUz6wRht26jwo/BbMinXB4gOox2bY1gsIq7fOWDh8nT
lOJZGfpVbGYrC7Ntw7A05DiTtV/YlPIQE4SNYRfDZsp7J68pEvbn26uayZNBWYaMHM8CtNVlxJhf
2pHejA1aPwz8PTnQ6kMNeYQFfrTZvftrRX4a5mHMu6nnoO7nNoKq8i1KIHiSG65ipmsz0DddoGz+
eWEYGAduEZcN3P3y52rp2ETQ4UMYA59DQzgSDX+XRuq/p2vgkwJfKRSqUb2Ry44tOhBWGUJ8I1bb
Vc22IBxDRvWCYbXby5l7ZWJODc8mXDEkbrL3GMFLTMsgKiGL1Pfv1ZCYqMGPkItz2y6F8gJGqPAr
wjgZJ8fodd9wRiQhP/yOdxV0H4PkmAeqeQibzt6GgRGufL8MDmHUKytVTzvUKhsj8b2k7YuHITWs
ytHqDkMpt5cxVyM4O25y4alowbU8JWALAJzPSB8s/0sbdhHEXtOHMHs2ut+3zc16h7NzJ7LEsyQ3
biMNI14wF/ona9gCsDzV3/Sl4dPZW3pmhV5aiRhK3FSc7tpEOa2PUeVJwqU55LlnEM4ZaisaIBxw
QOJXnK3F7qKcEV5Db9JAeTWcAEYB8cz0I6S5o4Y/+kyItWa6upC4zziIC7OS20uaPNPqGGY561dl
BhjzuEn5gpG5HSQQ2ICANwHBl/zEa1PajB3B67ZDYy+g4X0SLM0ILZmQXKla1IiVAUxkWYK74YeP
WrskKTezV3A0KrroIGsSLbvLT1RDdaZLG6DVLVI+5Y3yEfjpOvPLhcf33CU6NyOdah6ltdFaMCMQ
q+l90WbIIE5ghUrtFe3eMmPBlc4kE1gWlgSSVEGRIx2BrEK7JWMo47UjdKKK9j4WCkaDvocEKtjz
lmTKZs1Z+JvgFxVwBMlcPBmVwVW8TH20p9QpXbHK8LQSpEs0PJVLM8dzoQmgnf9Zk85F1Q2DEo+w
Viv3U984mvbZJKeWrUO0tCECddshzX061QBGCJAE27xilNKTSJvCfoI147durmxzM/Rfafxi975X
8c8B0PrbBuc2k6ElhWI4ZqpR0788kjod0GgMkgrsMMOKFT54ElJ9cHgSu2Noji43+M/bFucuAbA6
NoBAQHhQmRwqC4fCLswSTesicNTBuA8CtoHyVfgfVoaHj+DoQ+piyGzM1jiaEe5aDnKSVTcdIFEL
ttFVWOPZs4Qsm9vEs8q2nCRRH6XfKUWSadbvBSFOEb2OBiZG/O241OC6Lj0B8I724f8H6snqZHVu
VXo6Aag33ZPQDZ5y1O+Qld3Zq+kucqNd8GJvoMMNMQQPMfyu2C2NK105SukHSN4lDSpFC1T8gAz8
b2L2olsa352hQrlcoxQwTYVkyhADHjis1TV7Dl/C0Os8fY9yyqGKnSl0zb0bfAeuwwH19Pr2+bz6
mH/WB2ePZ5FoD0k3IstAXI+sGijS+ItOijP1Dioidv7KljhhlyxJOwn+iyFsBKyTE3AfQ+7Mdmn0
2HUgSPn+X9aEKycABWJU7vKWtyCpo60xAI8HCiKzvasrt7NewFLZ4VbcNnV1vbF9fzgqTYriGsTF
L00ZUDeLaCbOJ+tWCVRgK46RNu3bbSvXz3XJjOSWo1CJC62GGWXrn4oP9NKHJx2N/GPvMYi9OUC8
3LYo/uBFwfCPQfAK4t38hyr2cl0FOuoQbRoxcGZ+xPRrQFev8u8bYwFlMncmRAL/hy0aQDjp9PGG
90Ed4ksFypEHO6Ldpf1BKx65sfDk+tPhuFrQmSXp9JGMFTxsxZlQy81U24e4BVsWzSn6gCX31A5C
9EW10VAeHJrms2Tv/2FDsUICimiA4mS+GV5b09TaYkNrKIoouhdUqxaA4+Drtp3ZA3lmRwT4s7zY
UpQUFEAEO2odYnbQ47WyhI/8Q3l5vZd/1yLdr0wdkRogFXHJo/Go7sLO0R6b3xhJbLfGc2t6yqsf
OJMbeRjBW91e3lXGIM7l3+VRCc2fDEaJ2jm2cejeUIFwqmEbD2ja068RdB3aeEfo9rbF2ZsAXndg
AyA+qMpH1LRGrVd9bGgG6g/o8BrqVzh6gbZUOJq9CuAesEB1h66pDHrIxohrMZrkbgIRr/ijjF6U
ftWU92xpuHt2QWKSUBTEUHmT7lzKgwbSFxpuQqrsjPrLsrtfdgpoQ10t3O4lS9Kdq1M/Gv0alnrt
0bbQBnyjjemCxnLhUMxGUP1sSVIExbgiMGy+iiVV1mnqCocatdvl8Su6/091wo8RgYxR+KKVUNsK
H1BTcJRoWvXWdx21zRGQqMmIXLOKd3oX7v7D+Tn7bSLBOLuQPEW+rlf4bWrlNfaq1E8kxPzV020r
V3m7uBcGcBOYm0A3WR7bDiq719QONG7W8CPlX13nQrCcVPuxdPvP26ZmmR3ObUmfNcwQBzEAhjml
Vf6OWbN7sCpC8cQLWg/pGMRNXGDbip9L+h9zmZgusK4gjQP03ZQ+sj7Gam8l4oIM94V637RLYxqz
x/XMgPSlEqqUY1LBQGWkXkyPY+ulFV13Syj5WRd9Zkf8+9mJMLWiywwOOyz6EWWTwzCVl/y8/ZFm
vcmZDbHWMxuKrqBvI2yMPHPi5H0oAzeBLnvMn6wlRp/ZfQPnuf4HhQZirEtbfdBhWG6ErRoS1TCF
OQSCIYyF0uLsCT+zIgW2sG56MCLA84e4ska8aoHXKFacoGq21q2X29s3G2bOjEkRDiq2PVWFhkZE
Tj7oOxswiK5t9SUM0HbfVtH32+YWdlBG1uV4Amhs/JMcvPNiM2BUk74ExLttZT5uIy0WoiBAEssP
N70c6RRSEbezg7nu3skqcEgMeV1nfMid5oFtjGfufUCbdyGbnD3xfw3LBW+1LBKeFzDcKNZmUhOv
MtqT35oLrnbWQ5yZkSIbi0CP4ccwE0KpLgohi/u2sINXCHDhZs8sSK6vojRLdA4Lk/alAyFY1dve
/qbrT1r1FoLST1H3VrEU3Wbv8plRyfENYUcMPYFRViKaYVwZ2biXRKGDx49HzU8Ota4wf+IGXiD2
9yEKXYW/FSR/6aDrUcUAU+n96+2NmD2wZz9JcpUK1KgZho9SF+0YzM49lyV4dZ/qpa7F3AcF6zoI
GgFZErJPl54lK9usKzBf5baaF41QPpymhZM5+7I6M3F19VgUWAWmAd3gLlkNEOF0/HX0Om34OvlE
pRyFods7t2hQOqRGEQCYILgZ4yP/ynf+vsOshoM20/RFHA3YmvVtg3Of6nyB0pG1g8Sos8jCHnZv
A/EG81E139k/Nx5xMc6tSGfUj3EcaIVVjenvAfpUQeK0w4/W/rq9mDlHAlIagTJlkMCQPZjRF00M
eisk45gfxoOD6evp34X3xFr+GpG9laWVJAQ6BHkAmt9Z8GxXnh0/WrXTxIemiL0S4mq3lzUX284t
SmeCaIEN+RBYNKq1Hrhcwx3XnDE/9p9JvsQls7CHpnQgLJt3wFfDmFK8JNwbule6EM7mSAxRYkVv
Hx8JYzIy3KhtFb0eOXAxrG5eTEgUbIdRW5vV9G4XauIkvdVvhqYevSjotL1lpO99UWEKPV7Z0S+G
eSqW9Ws6TO1CDjHnScGfgTqXQeDG5X6brXE9JAVKUFanYOQ2gkCTjwmMj9hw2iVx67ltPrclbXMd
FETJALN0y6p3QJTmTvUvfYmQb+5ynxuRrh1SosAaOYzkEIrtA9Ur0u4uUxJn+k/cU3+UdYV2CaC9
Yr1nGSXSPitsggGhT/XYkDhh/nH7Esx+HCHd+/8MiLWeGSAxYOJmBgOBCuJLsF5THjl+963QV2q+
hCCdiyzQCzMtywRGA0CUS2Pc0kcSDbpgCvpR9r+qfn17MXNf//zvS4upQq6bgU/xIkX5NqCNF5ov
7bCEIJrbsnMr4t/PtizHCKafgSTfLeJdxzY+WelqB3g5XrjP/2E9UFQC2gnRGOwRl5bSPissS9B1
A7TvVs2aYkBKMxf8xuxH+WvkT8/3fDnM77SGwIgPWnXL3ADsseBo5+6LCXpTquEog5pFWkZeg052
iBGmaLWdIBadAyv2FP8XmrYzK9dyvgwdAw3r0IJ1pn4NUFq7/TWuRy0QooBtg44F3vwglpbWwTmD
fxlhwQC/RK7vUFswOMbzNlDhtPxdWb/hhibtBhAJ0AR6DK/M279gfiP/9wMMqQ4H5fS4BqZNlFND
t7Yc33gtmvdhaaRh9hr9Xac8ZBuQSC3UButUVUwuIDakz/ZS6jJ7idA5w4wl8JSYdrw82v5IG62L
UaDJtW+sfmbRjuS7olnFS7XLuSgPoML/DMk+QSvGIA5RDkMVUetPff86Klu9fa+zrb5E2KGJ8CLX
aM+NSa5BL2xeA3qKtI8709p8tp3IGWMHfbqHo/P2NrnO6rhaGc6WLvV5Zm/x2TKlh3pfxHk6mrAc
A+s6YQCwjBbC+CzB6fnipOMfZ31sBwNM0Hueec2T4ip3ilttgpO5qrxqV7orZ1gFz72Xv+rHwFt6
z86+pM9+gHz8c6s2wknBmbF+qM/BXfENcoytEz//Vn40D+rjnnuYFzktTUAvHCD5NhTaAHCaBata
FkIRGsQlR4sfq9bTkx+p8a8AP7gYSwivYbQQUwby/OYU2HrKhTMekmIdaZrLTbbjU71tVBtaU4PT
1uUCg9WsW7MoqPugoqwCMSKlM7T1o8hPkZoWketT4oAYhWKKqFXu/WrHLCfyfyNXduLqLtGOZuK1
i5Odcw/8818gDvdZCFKsulOjDr8gKO60AUhNkHisy/QUBqca5yt+8vHgve1Kr6FMYqd16MGhr6EJ
HMSlTTDutW3EbTxqQHHe6+g0P0Tlg1IfQgPi3wZkdorEgZzMglnxZ2UPAfICRA+obwDIInmI1LLy
LDdg1gZRy2eZTA1aKXZ/4ANQ7HkjiHPBNbqpIGUBrfaY4kGi9XikWhPBLwN3U8f7/0IKKJqBmNeD
LAOAyZdbwWPIgtdagCmx+qmhbykwnhEmIm6vfC52nRsRrvPsG2v5NLaZH2aurqyscG9Y90iXQMBx
28qcGzy3In3VdJzMTiFYCt4ZjlkBrLrEP7q0Dums+kTNSK7CAkse+wxVQ9iA2ni4BFCYC5A2tHUB
nhYXU042EosUVVnHmasE9bfYtB9qVbmjxnCwDL5ptHZ7e+PmYj50tlHhh0Ii9CQk516h7Jrbk9BO
IYWTt++V9VUCBnHbyOzX+WtETjUHtBD13obEiNVwt9YxKbKUas5INIm5PiDBAbdF01d+bBZB7we5
j3WEkVNlTval3EeH4VCu8wMeN9HRXPUIFdPKuAv3bHd7ebPtbsyiAd0PRBCgd9ImqiiUWFWDs1GE
bmc7CFDH5FT1z8ku8eINMAq37c0ekb/3Vi7UsQRSl0EbZSj/QLUn+MWheZjYn3n5sKgfMHs8/pqS
C3aqPlp9FGFlQ5B6UTwdoyH0tKFf6F3OHpC/h16O8EkWxWzysaKO8c2gDo8Twt/tTZtdCab4wOYk
EPSyDpGh+qwLMphoyl8UCktJuOqD77dtzAGoAL8ERBq9a+jsmpKXz4y0BpQU8qK9O63to+4G++B3
vQ3fgsfyJwqP9AlUKtonBARFzx4wtXyXvN3+DTPrvPgJUkLIjSZglVJmLmlGXwfYlJAHCC3Hpqfn
IBlZ3bY2V2C1VAYwE14nmkAHX7p3QlOfdjpWrGNwKFYQvNjRB3iLmwDouOWUOBYXhEQPtG7XmO9a
uAozSdqFeSm6kE6LEyOp8VX1tYLWFER5O8xwVS4l90RZyITncocLa1KUaSDHkCQRrFH61KLcMAF2
Dw51M/zGKQI7CnBHv/0Poe3CqBR42GjrOgYGgbMt78ugR5K/9Lyce75cmBBn6ixGB9QqMiXFuhTl
0WfrxlrRMPB0cmL+eyJGBRWn/qSZgtEuTP++YaJC8O2iquOaoB6NDr3xiwTfx+rF6pZIu+b33GAa
vKo4YzK1K5REsioa8Nt4+S2D3mv3waZ1X1qbrH7RJw+HD8zTi+IiM7fIwmQxOiGiuX7FSkYjVqSh
hU0f9+S3/r0C6/S28pibvIDH76DuqlVPQCy7cJlmHDue8QTVBsBz4Q6l7xDGSpsrGu7usB5X2of/
Q1tN0ALCPF/wO78z1tm9jZO9ix+XwufschnIe8HEhmK/HD3JqPuVCrUR1x+cmH4zQBzRrm8vbnZt
eNqAVxslTVOWvksVQgdMw+KmanRjDr8w+TsGjTvkmyHe3DY1k6oJfpb/mZJuTAWmTMsoYCpUvVQB
nfLWzjejubCgmZh1YUX6WJCcE1N9sGIlm0G7b6wl3oTZj3K2DLHMs1vZx6zQyggGYs01gteoW4dL
QwNzmYtgj0M7ROB+r0QUwrBW6qgDcb8ZkRWUKBxLXWXJTwzjROqRQmAjWYOYCqI6S7TXc/f6wrIU
pxSaQkWYCsmA6pGjLZ4ByvITxcEJfYrSq9GkWypvzZrEBIEGNjUBEpffYKod+ynt0ChBlSZtXgqI
TYGpMgF73MidGBRjyoj3g3f7MM58RTG28D+j8jqJFY+JYMTNp4fCeCDqlzH8um1iJghemJDSz9oP
JloNMBFYLhmd2nSMXQC6gNFaiLZ/cJPSK/bcktysa7qWgUEHlmjZvzBe7WNf8MHF4BgesZHUa+lX
nb4b6jNeE5VxzIYQRF/A3VgOSWLHYuEu6gxMvddeYLxqPgFd6a8IElEAUTodyx+Gnt3HUHi7vUEz
DuHiZ8tJStSFKmvwszvUM7Ri3avfbOAl89VtM7PfAYq0wBTaIKGRa5uBHvol5hlRtjcm/Vtk29mP
AMcQ4sc6DfEMYfDsbW6AZI1gEv3fH1kMWmK4w6oYZYLzk9xFWmUQVIuA2EqfC3LI04XVXR9k/H0T
wQkmGDhHxb+fuaOsA72oH+PvN2jUYugWc9TJ2ibvt/dwBl0IMwDuolKCPh1sXZoRgA9WMCjHpNET
KEb6ZE3oZgg8IwjA7XzPJq/qHNM+tm71wnSndV3NYeV6WnKNc8s1MGeOtEOoAMhI1DYs1XjUsNyq
+F0kxrEdlc3ItSWk9HVYBF8R/ofJXgONMbnK2Ka5WqVthSLc6LAXsuk88i3b+0fzxGq3dcxT9pm7
2SHdL2nQ/WHdubzLsAweFQIWCoxXyRjpiRCulAQOuDeMKXQUPK+/VMANDxj/F5zFaQssfysYjKOC
No/FkEIyaMrUmnpqFBUPIH5Ajh2kTQQZJrsxPAp+o1Xf1B0Q8gbPcgfsHgGG2askfPFN3rz0U4Fv
R0libTU/XorH4mBcrQdYb1CKoZ6JsZzLg1PxLDX0uEanXQ9QmylNvkrtVHVNxbKcSsuOY50iRU+h
TIM8awnOeD0ji8QNI0F4C6HhdT0GofopcOY1Ln+80374H9Qpjwpq1Lar78BI/t6hRL3FBHru7LN7
/Q4MLgvpyLWPu7D/J/idXU9FBVUbsWG/SL8C4+BHm85/Y9lCajV7K/6u8k8+cWYFhAVdzIQkhtU8
JeD2qKHJqb7edgFzVwJzukDYgtxHMK5ffkjegCm/pJ0YAiofNM5OoU03hj8hRBeOpfgLAfo6jwNe
GAPUYM4G0egVZxmIMpRA5VgSxp8gJK45WrjQa5+1gHozsixDhAXZc/qFpmmhSAFMY23rmLarF8QM
ZrfszIKUKo4VECZg20b7oHjsfHBMPpP4YCcgZlma2b+OcdgtW+iwotoFxhfJPXO/qyGF1eOYT3cY
ByDV1g9Xee8wkOEuIs3Fe1q+0mfGrqjckdnUuRgHqysv0079uMmqlQXu0GBr6OuBekVzn0WYrt9a
IPG4fQpnhHYvVioPw/lKJmYaYby6ax7J4Civtjuu+s1nemLeCdxuoWdu3tStE+xKR8VACxibnNwF
w9kqAzJ34efMXbzzrdAuLwXGloH4EvtOqmONjqa9DcIFDzLnQM9NSNWNMrR9XxXTfzz1+LDTAHmc
vL5FZ3GtWG6zSPA7ey3AyEJRr8JhkktHQ54keg4UqRuU66Z9INO7Fm+t5n7ECF7726K7VP9RKuA5
zhO3IB8N++eiIy49CuzMBMIdDwLpWvqVEcScYr0ZhFGhBOJ02oK3nFsh0PkAAIM5GpNIkgUylWWi
GQIiS6ENk51AfLlwLGbqb1gE2ljgQ4O4ApXvY10ppPITDMxAccA3Dtn4pNpbJTkF7aowvMBOnKoB
0A3/LbQP5xzBmWH5biZmF7RdB8MYVrOVjUp/xu2dOr425V79dwz/xSLlqxiPcEWlWGQJuu9m/Cgn
ba+EkXf7xi+tSL5iVZ4aoxjmCil1jOk+zQ94ifjGT9JuAXResDZ3oc/3T7ptHLC9JiFiTcBemT+a
dh/3328vaC4qQHiGCB07DLPLL4KyZHVdtdARsXwdkJU6+h11YHjsi2lchUMwrSAwu8SyOLeJokyH
BitQ7yBAvPRTgxLSyBZAvCx5blvQ0rsKeS1UZ7RBv/Vye30zWwgif7DCgxwezI4yRbnOO7VQDNhq
bRR+Nd14KVtjWqdmNC5csxnXKMhP0GHEw04Q8VyuKiA+Hr7Qg3SjPHLUMboLigcMM90parkv6V1I
6NpiSI9vr+/q+6GsjsachXwSYzhgN720WlBfA6g8x/0F/qvg36s/bDLRLufBHnXv3W1rV19Osib+
/Sy1Q3oUG7yCta7aKeprXO9ZHz5OdQ/ahdihVrTgHJdWJ+1pnk1dHNWwlzbDOjPpQ2k0UCxKV1Eb
3w0FuAdvr+8qQb5cn4wT+z/SvmtHbpzr9okEKIdbhVKFru6uzvaN4LbHylQgFZ/+LPU5/7iKpVOE
5/8AfzPAAF5FanNzc4e1bKYWlpWCqq1XGPKcLy393Vi/RtFs2HVKjcPhkg3MjtKsJsBhjvqd5lni
thmRDlAav1PLEirL42iCuHqEcgIkLwKm9r8lVucC9yJaLefMaGpPirKstpU2qu3XaIntMMozCsnP
Vz8jJBFgn0iHglz50mygmVCqzoTPmNTHstmM+Qmu2jXb90RUgV810DMk/RJpkCyHzCOQHPUNhSRQ
JBJ0W4HVvcttNx5EZ351B0F4inQ4eECQjriE06WhYClY7TzWAClV/BIHnM3q0cTU9H8wzTOo5aec
Hb2szWu51gBVW8qzDVa6zEAmcjB3rSESuLzymYt1nkFxPoVmEiEqwybqsXMCrSx637tP3aaCFa2f
gjMczptkOqrxQ1JTDKAG2uwT8IipSe0T2EZTvGAWu4RcFyayRaGC6KtxXiW3krGrWmxloyE5pDqV
W7QdeuArfyCGyKVcD2d+7SaYaRTIkiwbe/nhmrKqF6pICgme8Z+iVjw0TD3YY7xjZfoRkRLZRtr9
zkAKkjvkLrFl9ItQP2siH6Xidx1zs7cNacG7eDBd/h6+jt5LFqmH7mvXQcwkt56t926RmGBf2Uim
D46emg7/wdPg9kXtAHkXXPucRUlVYWgjafGl5QqCFcQK9Gry57r1caUI3rnXKXws8ByMM6uilyob
pNsUIykHrT+AyVFP74bSr6xXkJ4WznuC4sHtPb3OSHKY3Ecum5lhZBCYurIn6UPJsJG1z7LnHGFi
5+vVMZa3eRZQkNex42RvlWGfsCcrRXx1SGNRx+faCT7bAl5iT5IgDKMV+DnUiL8POf1lqnlYj9Hf
vo6+Vo1ORLRuLxLYnPtTEGpraQWYzEJLhkm+Id93ur2za1cH8iH/QnBuz4k1M8L0DTY2oy7VDxSX
/yw9KvlbJAtSMCIozkhNhy1arjgYLQQDk/JEpWZTW6CiJ3jYCnZu/QP9WRZno4wmUVmgH8iDIwIj
vB9LaObTBTIu6yALmTnSjUj5cwvKR8dOqYRTl1P0smQJaP2jQ60RwSdau3PBZPgvDLeWNi2qqJkp
9WZyHNsXU6IflNxXBduYSIkkIAwXRGmrF8c5InfaZgiayRkDYkdAdVttnX+wOO1+qt19KnkzWKP6
vycshVNZRNS+SJtBWXrpxRniUNaN2Es5ZncZ2rUkawgKdo8RZKYJuOGvu26Xc3UGxkUxdRGT2Eix
vrTWghGEvUmJZuq69aJ608eKq/QYK3mrnBOmXSEE3CluIeKkWN/js9/Ane2YzAWyxViwabpO9H3U
n0C2WDJIF+AGgwDH0Lq2/kCtb7fPuxCXO/AQckksFAhwCtEXhMqD3J8qsIqomxoMwlJRurUJyifd
VxAZ3IZePS5nK+aOCyl7KSMTkGtUBeR+P5tj2IteNMun429flIrgLBE4IUfKRf7SAHUBKe6op86y
D8YEvJpY93F7IV/x9C0QLrAfnJZZzsjAOO08gFGNqe+OE7bSXanfg6XRa94dNaTs3q5+MkewiavO
4Gx93DmRmlyXegfQWsFAySi7M2hTEow0gEbYdLa1ZImqKmvxDETIDEiKo6gKrtPLk2nUJJPjGYhS
/TL1R+a4VrqJ6sEttMbt2FY8/n3Vkr4czz+I/O3a22pBJwLE3gqZGpjV45TPGIyrfJIsDEaYS61R
GxNNq6zapwbtJrRuovGIH7XFeE9OjBElv0q6o+Mpj44k3t22nFXr/APB1+7jjjTVMsrkNZBIglKD
PxQiwj/BKvg2olKJBqlYVmGgnN/mlR9PhyT55/Y61mNAHZJFi9QVdNg4M5RjpUglGyhFnnzDv4dK
a29bqw6yaAbPuRYO5omgvoTAV8SJvHoCzqA55z23ZTmjgQHQyls9Jq5T9O6Qdrsu+qYN32kj0j1c
tf8zvGXDzx6GDdoWsqFfNtSZQ20eQ7DbB3WluqXTP8SNGcoL90Ih4l0VLZPz0+XYj5q8wKqO9CZF
n33RJGDAnDaV9l3py2BQa9F7cdV0UGj/mmtHiy73UbtELx02Y2dTddqo6ggNyfqYgj3Mtuf7THlN
lWk7QpvPtaa0RpyNZlpHepdzx7VpFFamaKR09bQshNsKOqPA2s55Hh09611m2K03N2NYqN3TmGiC
A7kak/4LYcrcVF9f40E6J4DQOncw7vF4yfLQ1jGKLQhI197ECG7+31rwdri0IqkzrNIZLYQYEC5I
0eLXoXqFEZQtEZbs1j/jHyjudsJUfZXKy2fs2bY3T/bwzhTRpfD/cQB/QDhbISab5YlhPVYZI5sH
vQQ04ebFPo1QrCIBhsvVGM9fKhplEQJzxx/zBV0NWUysTmbgsEY7hAaKqW2P6R3IikzmVmvuG0sQ
gou2lPMBEKPM7UwCKFF9C43rURxatBeE3asgmMwGnzj+oEXz0kQ0UpSjvXw3guaMMa1DfTIDUPZ4
t333qsmfwXCOpVHNyc5MwCDN7nb1Z4tZq7hC11q2iaJRALZq9mdgXMynOMyq2glgzUTcqbive92b
4h+0EpVyRECLOz3z0mastHgjASglj9kQKliUZUN+XFBxE30jziUZNS6APIMhyBbyH3H5nMjTpmzo
8+1vtA6DRmuMzmIsjCc3a+oqKekMt6RgGHDQJuSxn0ew7fzvUDhHQfK6jVH6aL2RGVvFSV4gdxhm
xBE8k1dvMoyg/89iOFfRpVYRd7YDH4t3/5yEekQCI90yPCeb2J9Fr1fR3nEOAmKQg95VgMNAY6J6
tdq7WSpqBRCtiTurSNYkjjli60p0rfmt6iQZ9C7KH2lhzwFDnyXFBNSgBVoxdy+3v9rq+TU1tOWg
Mw/8BNz62oYWzHQiQBsHRMej0voa87XEk5X/ksoE+8G/UNwqaYGhE1IDStG6Oy2eIKb2NJYov8ld
/Nm3xU5DAXOoITh0e4mrn/AMl3NRupyPfZZLiH1gHR1YitB6HY+DIJG5+g3PUDjfpOUg3daW1dm6
z4qnGuwoCgrpoP6uWycQtnaseqgzOM5DzV3fOUqJRRVx0CMR3NehRr/rZifYPBEO56KUYujtRsay
1Ia54xI1NimSz/lzV2WiiHGJWq4ewv+uSeHDJ0jCllFqA8tJXtNhl4CHMofYQufNQ+QW+fPs/B7l
l0oXTUxej6MvT8QzYC6cGiWzMOcSwCm10bT+m0ZOvLFHyE7BlTW5FJb1c99PrtPb/oBgte7B3gFV
L1UDp3VvPYFo/XEqZVFl57ZJoTB+eQsRZumou+Mbs+yV9QfDPrEq2WfFm2l+z1uRMt7yJa93H/Pq
0DXC/Cg/sK4pU123BZxQW8gulEH6anRTjbpE2Y3kx1SgRTj5L/f510gOVA4ww8d5hDGPVDVt4Vzx
QMfMVUDZN6r904hYktczLGc4nAeQuinLaISlWeA2ILsyBZHez6Ldlv1pUkJF3Y31r7Z7bYoTxmb8
295nPUWGt4CMwimSHnzPht5JCRsGGFfLAqM9zF0Agm1Xq+7rau8wP7PcrmndGIQjt4EXz339Pf/F
/ZpsPIthSDw3U59j0bOiugU6+qNRdGBXUyt/lsZPYE69xIpCAYRN0HyPVdTW1kQki2nIHKJJU7cx
p00R/3Vf/Ndx/bMy7lxYhKDLuYfZGJKFT9e9zW0R3t689TvjDwQXZRhm2lEZIgCeUx1bSIqm1YuF
6/82yPqJ+wPC3b1gGLalCSzMHmp8ri7t6MJToGouxQczxyeW72dpextSZBTciSsGuSSdCkgSoYfZ
KvZRRb7fhli/Mf6sijtsphahKcNGUNuglZi0RxJVYWceU7BR/RegP/EE940gZjVEugb3qFuYBC+z
2FOJHfQjcStbf7+NteqKzzwId7vrdqMyczE5EB8VJnrI8jeKCnRnb7oY42iiCdHVPTyD4253s6YK
FKAAF0OSML3Xa6+xH4ghcE2rxnCGwt3tEAY1MbIFlD6fd4bR/VI6VRCt314Iyo6XV1ghZ05NUkCk
TesniE4kzW2lx6LZ3P4+q+fVXsowiqzrDi8TAg5ulWUlpg/VsTpKunY0S/nNbK2n2zDrzvwMhzNu
zJDkXaTBL2jDO0pZihZk6UZTXGbEgdxCLm4LRrwEzKYC3MWWr5z5GS5nf+okUdrNyyWClqq2b/bR
rLl4PPoRGV2St0Hi/KAk+VlDZqZuLJd09M6yQGp3+3esfs6zn8HZpRbNRBvYEpEU3b7W6wNFU1c5
jq4qiUaYlxXdWjFnnKVj1ANeX63Xlb8MGE6b4XGHtuLhHbStAq8oWNYVKz7NI4JGXBy3dhMnqQcs
Z/JkXeAZV53IcneBcwwkOTb3EXV9NDNrgJE2U6jTf9CpU2NIMpV9g722MhWc7tXb5QyN+1ZOZ+XM
GvGt5OG72r6a/UF13oYowczCgdSbiXWCMygC5L5YTiNJh0oPlkcyNzY9Ih0VDF+01X2pBYYZaKJ0
0Kr/+rNCvmHZSBLIFKkJDr0NWgRkGuaMvdw2+PVWkTMM7mkQUbT7kBGLkgv55KSDs8h59hhuVXtf
Kcb7ZsgeZEZ/ttowe5Y+v9Jo3kl2hPxh+pC2C7tbW2RBVWgRxNJBLzNMFRjFHYj0Cn6punJgFjXJ
pXHPWITKOVcbSUwuIWLkFRrK+jQOMe+F4aiq3qoZpjKbfJ/0LNTrHIya8FTZsBuZI0oCXRMPYK8W
ST4D5Onor/0Kxc+izriG0nC3fJPJA8UsxkA96wP/QKOYdW9QlwXf5E/myU/SHQnZK1hjipN0N4W3
92LtNjj/EYvhnP0IpoHJo5awFQ2oMMdB2VS6Z2qWwBmuoYB46n+Os7N8kDOUCGOGEDKGaWTyvJdQ
Nypq/T5uoOz996s5x+HiHIilZnVm4SAji7vVoipoLMwe6KIk/Lp3AsORJaM6a/K8QRi1q9DWhuVY
5mtvzi4t/Y5hMHMKwN4im6JZ+PWrFEPbUMgBHyq62i+3Lx6sMcp1WEqRe4U1uVV3V6IGDJmJMTkO
BPKKmSsxUBgZgpOy6jbOgDnriFNHKio0bHiT1YRQXA0HkezW6n1yhsAfxaQ0EEphK0cbIfC8qU1I
YVrbCrLTt01j9ZIEVyCmbSCnhwTe5R6CVswZqwGmQZInowlSNFzIiEr1APPRAqhVaz+D4nYtGtVe
JmSBak66MrgmlUHunAnuEBEKt3NQB4d6zZKrk9I7B40BKbo9heS1qxcVmpvBYWxpaP7nQCBmLTUa
xedRQKYcp3cT5DZkUPnQB6cIsrxwG01w818zOi9ucZnoQYbVMqCjdPmh6qLPy9wCJCNufjSepkfz
hd6rj9FG9hdhMsz497v4N4K62waydqjPcPnIRm1zkilfb6R5Z1uBgcbZ7FGND53iT5mgrHU9MHu5
SL7OAAXevEcgjLsydNw4sGI3hv+HgOxjuS8hxubM7rvsFq/NBuLkzIVyqiR4bqydh/PlqpfbjCKy
lpo6zGceN112mCbkll/s1jeVH7f3dbVweI7EnTyjdIg6xEBSswNccjd1viYfDAOdJdq2NTcNNLIb
0TzfNScat8PcIbTtPlZ7CTtM3eo4I8zHVKg7xpDgcZN39ho9HZjmYqbF/xEFsai6rYmMiTs36pyn
cp/BY4MkbxO9mI/ZO/WtIA1QhQtjfNBT5ts+xOV3xlPjS98ZWCtC+lHDumuPbhE2OaASzXZb7Vu7
kU/SIRW9k9Zc+0JoAAFHFYIq/KAxpr3mHHr3uMPG+ygdQdsgurbWHNR5lMV995aUrJAnXB4kcg2w
q0hlGAkHFVYTluco3HduCyPV5+WKKuHQoU9nFUcwTejJL61DL0UhQUslaOTXWQ4HZ2NMcnDbukWL
XO63s8hGR1UXjYuAV6rTIGHUEO2DJREVWVcjgPNV8u8hVkrQA4E9If3Q2htK7+bhzZQgLl980OxV
rrZGs2vmp9uLW7ucz1G5d5FUj+j3LrE4vZH2+WwdhuI3qGjf6ST9uo0k2kbO6be9XBEC1nfPmh4N
5XXqn1n0+38FwT+Bsq7oiBVjMWo+e2qqgvZ13swF8W/DiD4VP685205idMOyaWBlQ/YBgUZn71r1
oTeCQfmVKYdK8WWz3N3GFewgH2LHydgrcgLY2PhokcLulZOhvt/GWPdq/76b+DjUsMFNUNb4SumA
ZtIedFyD9GHbw6E11M/MfqZ2ur2NuO6l/iByp3ty8rbQIyC2zTGSEeKWkBgRXPyrGBCSxcAmBqGv
uq8ItakyLB5E7ZL7yhmQCnL0qvt5eyWre6fojq2D3Mw2+L2T0e0E4Y0FBaLKk+ROkHsqJl+VNEgU
PcRInP/v8LidK+N5ykFOBI/RPLX6Q5Rv8ukus7+V0WkEK89tsFXjO1vc8t/PvKAlp1kumwCbesij
67s2p2ABEHSPr3qjMxDO1eZxP6C8D5BoaAIQXHly6iDXYD+gqUVgdqKPxblbMyaZmsuAAqep5qA9
J2Dz5zQ+a+pBYoJq+Ore/UkD8MVEi9GpLiIEKhYYoKdhr9h+2oj4BtYDzjMUzhyIjlc+WkYhnndM
HtrtvEW9fVceayhXZS5qKJWb+tqOeNKx3MilWxztQBV8v2vSnSUkO/sNnJWwTgdJTI4j0P98gPpR
/Ib+xV8fL6oBRb/G7z0jtLzZm97toPO0/Wx4bKMLfsPXg4XPlZ7/Bs6IkAceSxpjHzrwVfjl4BlP
44GG/Tb7bH4mJw3EnQEK90pw+4Csh6Nna+csqiDqZNIGuBDJsiUXuZYD26q/ol+d5qIaLm9Ut/lE
X8dDjcZ5KyhF9cfVw3OGv1j82QmNdD3PnRT4xvPRAUXHe3Q3ZAG+vbyBCNtTd4ie1HvQzMSftxcu
wuUu9syktWESfHOQmafIj+jHWQqE4r4ClK8nyNnqrBzzCKOG1aXtZxYdIBaRZ707N4K36fJjbxjP
19V/BqMaNNIyZ9lEkAIXifWPhjcEZClcWfs9JzKeNTJy1KL24FVn9OfTfbFgnKHqZG6TfgJqV/+S
It0vctDOFCC4ezGRI03p5vYXu/JHoHJeEqMg/0KHucOP+8+1Y+ayBLL2rKI+5FQ7K6zVRnAevqpM
F1u5EEarSysJqv14gnCPA4hSxkm5CASCsnYK9COIlXeaTw4oguNhNMMjJP7ouRXxUDskof9j79nB
/vZKrzPW3I/gnGJqgSRCX4QepxCsrtBE/3QOkU+P6a7aOUcQZ/3K/7lT3fyh9m1BaH0VdHDQnC/E
kE/S5u2itGdO7giGSW0Q3GHX7paDWA7Nmd1oTWv39iKsDWokZGr079+zjfntp7G3H+YtRNFP7C79
Xp6qF3Y/f6JQG+ueEkSC1//i1259Z87vWTMCU1nDjwCJbZM9ZvJG0bZleVdBIUTwNUVbyrm4uJAJ
NJ8AZbnFN8xUmaNbf5avd/2b9Nve6mgSCKzH25irkFAVh7gTaF0RQ15ucU5GMtnTwpqigAm5c7w6
EYSNK6yTX/RA/0LwXzFNZSLNgKgKX3nAwEMZMl9yrYcXtMP8xEz1b/PlvXUlx2uDMmz8oXZtMFBv
0k/zvjtkkmCXrzwtjMoEa5EO1i4duiRckScfMqvWag3KMspeHfZEDyb7d2WIYvKVZSMUBykg/h/i
aVetQEZRdlMqOzDeLK02Thf3W4Kmgtm1iGHGvuUk9jGVy+Q+dpKu8tuqbO6HoSie01lL90WpllUY
QT0gc5sGSV7VjIpnVbKbOzUboeKt6mMDGi0Durh0GGjkZhWYNwMzTScV/J6p8QxGuwwtg1Q1dxml
aNiRCkUSPRavLhTIAGF6Hq8CsBdBA4XzgtGUx1HbYpVabsjBNJDI0ymVdgNbABsGImR10ENj6oYQ
pey/Hgxc4G0L5EkYvZLRVnZpvqU1DGle4y5LVbXZMCuPP+xJq5GwaUVjpte3CqAW/hjUukB5ZXIr
HZ1MyUgGJYyiQ3egpZB0l9SmjVzuOAhMdA0KX26RiXM0Fdn+y1VltSZVQwE+52Sq6aGyzfqkZsz+
tGstHQVY10U8TDuaGHcGD5UKlhyeSHLE8OxA6wbXlEdenIdqO/qG4ncFNJBo5uZ3GJXY5HdxaPtG
UARwRO8kFGWuVxZ88Rs4x6fkHRviAb+hz+4M4y2xvuUgpbvt6UQY3KZOuRx3lQ2MmTxE3UObbLL0
+TbEtTO92Eo+Ad+OM2XSDAh9njaKUmwR8/h/DwEeI0xm4w8Y7pZVnl2J1qCTBmzfeOaAgTM1rceB
5IJVXCckv+Zf/2BwDrtnYNpkEjCaoEiC7LF8te/knRoHyt4JE1ep3Vn0cdZ27nxZ3DmmqZWA6Q2Q
xdy6Dhhqe0Hge932yy2KM7EYieRKWhDaO+s58dQW1QrjSfdNt9wMPsXjzX6w9sSTRe+15S++jB+W
aeI/u8nZnQQ+K2dMWlALnorHpY/As78ZB/Ux9eydFaCjZuO8KW/9MfJELV+ryLoK1krUvhQQUV3a
imn00EpqgGxWqauTl+yjsnLXGH0UfOXx87ZhrlwEIDMA0+4i4YLAmwODe3GKrmUQxVAepn7hSUKv
XOyNJjT2winCrKNoxGDtQGNrMa6N7hpI3HMOucuSyqkr6A4ThH7yuC+zHxjevr2q62ABCGcYi92e
HbdWayVQ7wJDIm76u6fvcuxniejAXbXWLnV4JO/ARAONQhQzLlGowWzV0EfiRa/yvn42F7NQN42N
6s4keEavfKYLKG5ByaBGYyuBzgcjIJKZuWXybIKQMnFcxUQS1GtmQZVuZQdxtMCaatgglFP46cXC
6B10CYMGv64fGm1wcx2ZXbRE1aKemFUgcD2ht0PDCDjf0hCrZmORvEflBHP1U6q4DkilQVgQUL15
um0VK95KRmX3f6D4x3pU65U8M0BNCwETJQ9TV3+7DbFi3LCIRd8V/M7O1Ru20UvEdDUghj72y0h7
zJFvSnJR88yar0dlHCql2kJti1Vdml6H/oghLqYSYxebbn5Ki4OUvcXqzoAuR4qejOYwj96Q3dfF
I4ifbq/xOqW3aEhq+FYGCIg0BOOX4CYzrDyJ9NJTTyirIaN0Z++CPMxD5F4nd9o4JwnvWGimdO6r
FEaCs732FZHPk1E/xBte5Z8+siRZfZobpadgDrXscCTSze0Frn1EDLgvLQDo2gAN2eX6jM6oIhNP
C5CFvBnVflZPwlDxmpBk2UMd1NXIeYDBmleB09N+MkvFxNvUOOSD77hk07vjKT3OJ4bmBmnzQ902
29vrUtfOGkiyoXJiQ/Hkashwro2KGQ0WVrrU7fYfNGCZi6ERELp1buk+9L4aOvdoYLqPti2kZnal
l0NayI29eCP6MdeJyWUHzn6MernL+Vy2dUHxY9DwoDgu0maRh54Dlz1mGzwn5Q/rCeLVeCCl3v0v
wUYsfzd3uV9gc567wyyEAuoHKF995L+nva/EQePqj923n/avORy36AHZDnem5WYnK6wqV/GE/Far
Rna2/MXMz66ortGzul2+RRU4z9pH76KodTRCGJ03BtLxpJ5qQb7/uh8CeuBwSXhHw7Q1EEpzkLjs
h7itoDTLQtD9TgE9Iu/1QGmQP44CsJXlLa90G/Kaiwo5L3M5xXnVzi0K4kO+lUvJnedtCjHT299x
xRVArw/tOvCCCK35C9g2qiatbQUmNCkepgbBOCxAuE7bI1xfhrNxCSJkgWz35Z5FUNWipLIgoHNP
w+RdH9zoTu1c+fkx/0iCONsiIUHd28taOxoXoMs5PrMNVUpKYpcAHTwaxlvFtRH/bum3+t06qlv1
ARw37SY5lgdlUSkQgK+EGtCOBgUq+hlNFfHfJbjlzGMdlTZEM/wobI7Zzt7Hujt+qo8IC0/kLfWN
Xfotf0+fs5B9uw2+4qBAYgv5JwvdcoDmRhHKBjoHSZQgNiTHKLlPm6Pl/B5UgR9cMZuFEd4EdbOJ
JM/X/Xa2vXaeEpYTjC0OzZuif5jF39s+8gwactk2mnyvUg6EdmwCyTYB7VHjDrmvkgdM097eqZWv
hPeBBssHQY+Gu/DyK6lFpJtDvzz2MBxXvgx2WFmgNtzJxlMExkVJWGld8x6gGoT/gEYmZg/58Y20
7CfQ/k7EYywcAtB1/XB6n7gZ2NdFL6C1U3eBxR0ACR1CatICC5PH5X15tH8lG9PvNupGffDAAX+U
P2XRS3PFKi4wuZBKqRpovyrArIIEkiAVrsjEz+GOtWNyz9y9HYuO+YqPvEBcHoJndijJCoaeOwgS
WriAf8pveewxd9pNLvWdIHpWvGLf7UQKJMsyuKvvApQznIGqFZgil2U6z7N0wNjSYHoaK12CFsvb
NroWpZ5j8YmVquwNk43AwjOMBhBJQq3Z05/JIfMfrRN9jv3bgKsbCvYEWCkciMLniEG7SeDVZDjL
bvJmXDeZ/tKg9e4vURZFnoVpDOMhIAHkCaJlOZJnPFLQwsdy0FL7tYLBWBGr2dVSOBDONpoaRBrR
CBAjglIW9IE1ElKRo7oy+UX0B+IpGp7hmMjiH3myMozmOEL1J1Nh7Jo/xLXABK4c+hcCMKB3s4iL
cFl71tU12M9BOjc2jk8a33aelALNE59//UkQAUBMBF3xlqzq/C1dtTXekTVUkjABXzQjJjje479+
FkDqRQdJkiLjq+MBwq1FolVitBaIz0minbSu9w2ihGos8EMrH/4CRb10ClMxRF0WLShavsNcb6ik
3YNm0fDvd0xfGNdQU9GRhufcQD8iKW/O4FbvC+OOjdrRsjATXHb/AcZAjlhFryeYevma7jRLqtka
KItTyFwjoFlEoiUR6/ZyFi5cGj4M1OVwC0JOGeoo3G2hVg1BRt+EmrJhbAYnDUC1Hw6x6dMiexql
wU8SUeb76vrlILnLIrMxwDcyC4T7qY7G9CCtf8QR8/MRGbtio7ch9Dlvf7Arv42sMQoYCEMhWAWh
Ss7Erbkya4OhomrbFEE1niZDDY6HOjRn+6mPSkGMdN1NuOAh4kViC6wLyG5d2mESaV3UldDpGKIm
7IqgNvelE1Zow7de8/xNUU5J8uHEgsr42ioxF6XrSGkgeOKFuRBVDWnZItmqtfs48aqRuTQ90BHy
zr0gw7vimlDdQ5ytLnpjeBRdLlAleTE3FaAQBO9KLbrrihyzr83vzmGn299uDUpFQIjJL9wauJwu
oXTw0g9GD2sxzF7G6HjdHe1kYnc1bSSXxdN/8FQQeMG0CVhpzKX0dYk3qGgsjFQciFY1A0w8uLaF
cqQoEbP2raDghCgXyRgMdGqXKI6TT7Ae1BArJbcwOxNbLrpaT6lS6GifqDYTIR+393EdUVvWttzu
fC2vsdq+aBt76d0w/ikmEPPpjTvHLXUzO99QYSO5CG+5P88CNDpSVlkJ8Ooy/S0nzKNk3I9QVMdw
yslsRfHSiusH7/2f5XFHfMI7sylybKhNhk0tvSimsalE2tGrIHj9gF1vIRXl20FJNTlQ7sUaxlzd
NdqJoTvYVPK/v/ct9QyF27m47No8W3p5xkTdyG300bHmqM0/47QVdEKsrQfFVjhF3C/gNudsXZvB
GzJnEzxx/1QMjhdLkpuInO/KDfM1haTgf6iY81e/nulTG0FYD2OEip/I73L6HqHKSiJ6atIfpSXw
F6tw4F21NRkkWpAHvrS7aUxkWa+XW3Ou91Z+V2i/WrSemv/UQ7zrtefbp2olCrQgVYMgAIENdpHz
9K08dDLtEXHkjvNTAsmqRlLBi3jNASI801DyQZh2Nc2FQyTrKoWvRRpnJ3fE74bpO2oa6EA0BPfk
mj0gSrNQWlpK/nxBK1UavOEstK1k1hZzjW4hb5cB+Ntbdp2+xe14jsJdHqaelsRpsCBW6OUvaTbM
fTRq7SNEHKdXRZqtLaordYiulQLJeYseshq1clBtZM6D6gz9s1kG6tDvbv+stS+JLXaQuwFz7xXD
QlfUMykSHQk+J3rU0vpxbF5vI6x+SA3S3HAgeGPxw4xqbBBnaheEtMnTfS+XShaOmgLOqaw2oh8s
6UWZ0jVIJN6gcgLFTBkmdHkYIqZpETXghDE5+THI73OunWrU0zEHUG5ur+46x8F9Vu7gOelkRIkJ
45GgsFcModkF5ozBhsQ1M79qNIz3hFR0j66ddnQ14aqGIKiu8s2dihS31mygs6lu2S41td2cdndR
MW4nuLKo7fa53vq3FyqC5Pa0r8wpIjEgIVXlMt10R/sni/wijgJ0XZL0P/gzvC8NiEbhkXk1WdlP
U6/HEvwZI2nYWfIHket9VaMma6lHNoGXqLSC2ytcsxqI5mqLuCSktnmnljTzaGQOQi4LBTh9RrNx
SQ56hTqLbQhScauhMs7b4j8BiD+XFqpaWW5UHSw0QulGywdMTQI33mT5z9ECm8p9Ez1b6kY4Wbzq
6mAxsBkd3UY8a1WCdtk515eWOGq5CikfW5ZvIiGHz1oUhOz6/8DwJFXUnmLogQJGbuMgZm8SihZN
tUmm2e1F/HJrn82AmCy6w6CfdkUAHBuSkqkQkEXkH/VQHrZ/Oc1geRIbE4iZ5eFtI1k97+e+hbv6
YpDFoWELX8vstPu0fapsq3LzaggLI96oc/FtnDHUVD6Ax0hwI659O3RAoCKBwBlJMs5mrKYnUZzB
ZvLGyN3a0H87rNyjstwIIrG1OwE9aXDV/5czgHNpKdNINY8S4qNu+lY1TuJqk0gEePWrGdCPwPAL
GCW0ZbFncXLWjeWA1qNFanVyMWzkVlmGqx6E2UKauKueC3hovPWR4oEbWYirL6HsSprmYUY7n8mY
reyZo8XFEcFmPbqQDXXMMOkzarvmoOb3OjOSJzVRu4PdtYkgT3O9Zjzn4FnwS5BCsfkytKENxlAj
CvBQyQgG050iEK8zwyXk6baRXh8/ANmoPunoWMdcOrdirR+MTnOQ6Y/oHTG/j5A3KsgWT1V0lAnC
mmujvIRa1nz2HaFlWGvgSSRgxQTjvhM4FcIoUQghAuEMsjcM2ihLK1yJ+Wf66Ui9mxuCQGgNA71M
8IrIl2C2jjtdqd238hijXQaEt75Z9NvSKjaaJEqSrMCg9Ro3mo0sgoZq/uV+TQrChVpBvplQ6weo
RkIrgv+I6/ivY1q8O/7g8CICmoR02KChUGCWEBGopQ2VxiAyFIE7XF2Og5nsL6IKtDVdLkdyUOGh
jYldm6Lek+3Kdh2zIi7rRDJHK44X4pEIVJG3Q6YHbd2XUHHT4gwXDkj7oD1S2oFtYXDmaFepb7ff
zTrZ2ErjzaIe8uuwZyn34SWHJC5GP3hyJzOlSRalQLWL4qVu2ze1xi0to0dFJtQ1JMixxE5w+/iu
+AkFDWLmIrlrIgvJ2UivxVnRzWnlRZa86bXPYhrCGbHWZIjI85e/6TINCkP8g8RbCXg4YjqOQGL2
q2E7uEIDKTKCefxuYOaYBY2ofHBtL/DFaJNByt2yrvudjbQGyTNq1V7eslekFKAQ8H9Iu7IduXVd
+0UGPNt6tV1z9Twl/WKkO4nnefbX36XccxOXStdCcrAD7IcGiqZEURS5uKjGXq6VomFnHHOBBDrq
HY4fTpCFz4LzJsRsJ0RzyAQcNTsG8XxQbfwmfPf74fuM0YTo6XHVIr9XkBFa30DRsjKnIm0LH1h5
LGvYVI41IIy7jYetqb5Flr1ppC+WKbixuRYDpmeTYCjJdQzUWXpnjE1SuIoJNFX4MKqTJ/tObwni
Vt5pAOzzP3JQSrg8gzWm6JW+CcXAPoLM9ZtOZtePXcn4kpE3WxLx+F8HIgpEGQQHn95lLPOIhTbk
MKjhLCvzpIIMQwv+vjCn0MGtiB1RBaBh1aVCY5Ui0dDBf5W2KqPPGX2GSZsRp7LKXHCqecogdwwG
pl/ehC2Go6KWSqlqAfgclI5h3AtDql9RNXOaDYKiFgWXokWDDXS6Wk6S2oevGo0md0rfOFmZ0W6l
Kb4LZekua3Tj6KvDWZGko23XB0ktXqpqvinVIPCkHL6mCe9RQ9IRy/bHQsU0ZQkRWSBr/Xb9gPzq
A7z6VExVpmVXREMshHOoe4DokrDA1FNzWyrZXg6BgDVlr+yJG40h+q98Vx4/g9nwYiVwSf/XmGJa
KtAwlga5MiTM2LJBU/qoQE4YK1cox6C3nKB+VBXRXPFrd0eFEAUAFSTzLbZklqVZlZVTAEcAJ+Q3
8s5U8bTM9+ur+asozqwmOIhVA9Ap3BlXM+aaVJ9jleBYjltjK91+jF72DXySYGWpGmc3fdZvjxT0
np/OyV3tpK9P0nN4LN8tTwgyvY61oTDeznj5WWgxYcP6Lq5yRUugcDEmm7x7sSbaBtWO+xnkdHXd
eZNfPyplbTuGcL4ld7Hx6qTSEcOxQ9wRdldaZEC2HpNv09i6Y6mc0lAEc+acY6j4Rwwb8eY1xmp3
EBMVqDSl5m0bRl/XN5Rzf9DiJJIRaFwzMNf20ivZVTknmYT9NOtH3b/t8y8aQI7jo9180fV95wti
RU42QrmQR93+IohvJ8xCnqK4wAwdr6hvkwmjitxR8Yb5qEvvRHPa4UXqBVbLSYhCKk2AGBRQRdiO
rqQvSQVqckyl30vtzn6QN4WrfsV7yPR0Lzv0u+Tz+/q68ixkKZHRU0NMlZWAGaI4I99NWnEcA+Mu
kr78vRQU7gDQBdYZSTrm9jcrQqnosgIsjdOmbqdDVTcemsgEdzHPh8JAFBx7YI7BKk21Xe4aGZIR
06mxa3fhedz2B/BnuMp7cdY/0SovKH0KpTFmLyuyjyw5pLVb9HTuzR3GeZ3Ae36bOnhIi+YT8A6Z
RoCklhF5AwbArOEQ22GFeB6HDBTyWvMDb9f1TbrGi8H/LyWol6tnWaXRyRkkgOY3PbRfVDCaySit
OqbiJWcMHnS/IX/89/U6IFpw46gA0+K1dJX3i9FM3ZsNfJT8rBhHTd0MqcguqBWztwFADWjxk/Gg
Reh7qZlv1Kpfj0Ph5of4zr55Nr+rB3I7H+WnxHNtIMXQFwciPm99QXlnC+BCE+4X6EK4LkZqMoUF
AADwWVnt5bXpBBoyHKK00TXjHrZtKYYazsLopzywwrrs4TTuisnpPUSEhWs/A1+b7Kyb4ly/mvvq
RA6zwHX8ovK7XtU/+jGnzSjRSlNm0E/dvY8QPN/l5wFea6s9If/3ozxXwP71GDwOsC0q52/ScdN1
bvpt8ibHOAih8LwrYrkOzHE0pdgMZBOf0zYbY289gajkZHrlRn0qC6/Zjhvi6fvqHN0lby5I+db3
miscIDAUNmFleEFebkJg2gVByhOn0zx16S5r0O49PCShl/s/6sHLRIN6ORYNtBkapvBwxGBENqpI
+7rWSdKWrhbJQD6Cl3rAzIz7yI6cNI7Q+iC4EDm2bKElBxAP8JiiLYfqvzAyaeqNCtmgwk1ycAS1
9mcfIFTV1L/uhcTNh2QuMGj0WYB0/KWcXFNKP4xk+vyupeM8qC1K0oaIT/maOgJigOlAnQELiIib
OZpxaAVmBoJi13yx361z61lAVfr3JHKAkB3dzpuPGBsl3dhbTGNbtxSem72QzZzXKq6nqqsgW3Wb
n9lrfU7vtVNWOTaMlJSg0NFAl/0iv62Lpb/KHNYLqcxhtZMKBpNCapOdxv61+OsRD3RFkTeB9WNg
lcxiFFWQcBeA4xSuVG9KGQWiBHCSZ6U5Y06fGuwmUXMiL1a6EMjcViUIcdqypAJP5q49K2frNJ/I
RvrReJOHDjj51OzXl5BzxpGpoRkoJL4of8KlbQJTaAytDNu0ivHYkXGH6p9jkp+a9YF3puMr1g4E
SoLJadx9A/WyhYq0jDcZs29Dn1dDgmcpQvh2bwXDbSbp3rpeXIuEWgr4NbB/Ovvw0zstLAz8hyEM
QKTrr2l0iOSbFlmMzq37FxUUQ/O9igdh9C3tdj2CK1Hky9Ny+QXMZiYGxnZWuY4z4c/SUbM69U6v
jM91Pa99pgrsHxw0xiagYqTRj1j4sEwy/GBsmhJNLk9yjmL0sQWNk34nyUdd/7Eui9rC5XG7lMVs
GyALUpFR/zx13yx9Bw7NeDwr0Q2JBZtHf+hSEFAai71jPFmtJQqsA3sHCreNhP83fXuwItH9Ri9P
VgzFgqBNEuhJhFGXazcRUIGOhPplvCLb0nYVjGRQoruqKLbrK8dTaCHpVxZzsUtGPUdRmCkF2N3n
faaDf4HEm3kwH9fF8BQCQRIgA6ino+DGrFuaKFXcodyESQjZnUWCj7GObmSkXtDyJ7g7eREapWA2
UD200G/CLh5A9lmqBZClxuWp64L7eTJ3FpgQkb7YJkm7l7V7Bd3paaU6ZLxVlSfMmTwHjQF+5o86
SQSq8x63y+9hl7itkOVuOnzPbPhvRa9s9Fo5YmD1MU7C+waFhBSAfAvpCmARQmfM//ocIopA4xBe
8SqictaPDr06JUMLlHzeECfD0C3FBX8T2BXdTMKj/uv6RnPsCXM8kNIGsFlB2x4TUcxmUE9ZiTFf
+TxiesluSr/NvcBJi2Qw7svwiyQlflhiFELuzP4unwKvElIkcUz2QhPGZIOqHGWlgSY6Zu22XyV0
eKdeGG/W10skhfGSYUm6Vu+gizm5eQDU3AH5R9V+XpfCXzG80TXQ9KAewfgTW5ljC2ZYYho1SDX0
PUED7UQEroSvym8hBpObD8dukOeabr10k+t3mbWPJ3fsBCCE62sF5owENlrIwcMDTO2la6xyy49H
CwsmNaA9HNpDqVXnTi9Tp09Vd1D8nTqIqg685aMVAHTHIUxGJ9mlzDS2kppkeQkcOyaQTeSMaVc7
0iov67tE95rx+jbCOvQw2hQDzcLXMeEhxrC8CrZgqjfTjC5e/2NdwvU9SdNciKhAWgfOH7aYCIb6
Tq01vCssO8q8oQ/BGh8O2UZp8vdhijv4xSAT+L/rDbu8m6nZLG4YWjTt9AJ3cwt2Afs29l+Ijzb/
xyI/j6oAis8pugGTBmYhFGgJ0uo6/ZiFMCKjxT9Ba4UbRvahCN9kzXDjbHJNC5x5OdzR+CkH6ZNP
RFHd9cqqGDeBXBsAD0D8sdX7GeFOS3TEx23k9eSrrm387jjo753s/u0WQhDS7LSJEm6dvd0iX9G6
pkCEWnZfRvOrXx+C7rVWj7OIhOraGi8EsdcWhsZZRjogMlDqL+BOcMZxt67JdYCvIrkGyBQSbCZe
u/TULfaq0fu5aFsTsdR4mtt7M99J4Vsd7KvhVKqnoBEkEHk7tBTH2GEBmtqu7iAuLSd3kg/zVO/8
6F0a920swtpyZYHqAaB/IIcBgLlUrZ8xxwb+BFe+/Nra8V435odCqzdS3TmAqwginmv3RLkhKS7e
xixIkGtdSjOkNg4Keh8OQ+ZY1nawX/xys75Z186dykD3FUFdD6N2mRukiHt7KoYE0Xzxw5geq/gc
ToBCClKHPJtDQxSefYBCA2nBrJuiVFmuWVSK8mD6EdL+D+tqcJ0Rrg687H75P2apOrkq87KKS7fI
PbN8Uf3PQL/T4kMGyv1ElGvlWQHO6G9hjDNCbjfsuhQXoo0BwVFyMKwHwygdSz40ovc5zwTQvIDH
CeDwSLky29MO9pAbIRauqsCOUe8IOKUNTHteXz2uFMzVAYsLIkncVZeGFtaFgSptWrpEephI6ajk
UbJEsxZ4loZA5bcQZtXsapDgaSFkxuEsDk30OStHGRNV1nXhbg5K+oiKkTK+4lTNy7Kxkghi7MQ4
ZWBo2SOr0Dh6ML5bGCupBn4mOEJciQaqknB3MtoWmD0KjTA3ZB93k599p4FEY7mVdJCG0muL3bpy
3DX8LQrwk8uN6vW8beKigDlM+yY5VOC5JAaCV4EYrj0sxDDH1fSNqusGiPHTjdl/7cLHMnpd14S7
aKiTWChoWdYVDJvEoV4DRF+6qvrQx9vWOMrEB1bTNUWAb64ycD4yOozgHdh+3BBcToOWQZmhibbl
pLkxsPujPgnub+7WLMTQvy9uvTQbbDOmYpIOzOExhm9tJsV02uIfXCltLv0/dejCLuSAry9VlQRy
aiM8aJ39ms/Bv2z/QgRzUpE8DnIUXDDSOXg0MJWO3M2jIKDjb/8fLZgz0+ikqwxqyI2SbEPMF0p2
VQCySr1wemHigJrrZfyNSPWPPuwDBtSiQ1PpENblIcjrBtqiN+8k493sbK+1sk0/65g/0MVge+73
yUz+u/VkowbTQg91FUA+3GunPvf6zm9EGX+BlRvqpVmoKXio7BIy0pp4VogZg8SxRJhcgY2zHTeV
WQyYOg4hSuCRdtPbW0M9WqLUFdc20O8LjB1yPbZJ/76wcE2ewlAZIWUoP/3cqaZNnz5gOIBrgcB5
3QtxcrYwjYUsxtRDZYhGq4csdadsu2N0W9wWL6hy7a3ZAdEMgof7bm/99audCkVzFBYLFxRLeBvq
VoNHTgn3Kj9rIMjMflgiD06/+8rkFyJoQLZYwzhIW832oZeZv9r5x6h8S4jb20/2oDrABgtWkXvA
FtKocS6k+WGbKmkFhUrQU2HM/df8VDvWjbSLPLLTvq9L45vHn9VjHK3VYxrfoOM1XWM2sBZ1XjiO
INlwBuOjMF7XZV3Ty+Hpt9wqxhaTdmyMJoQwedpnG9mNXnUXk8pu+2O9Tw7kRXLIpt+0R2mn7erH
yMPggvUvEG0kY6BNEPRyVWBpw9rYA1TQj2+Yj7FTtK9qedOr//DiWKrLuGXA/5I60CFNzfUPDFmM
HICftlOtHNa14uROL9b1F/BsYTFohCoBKMS6tsGm9p+N3LOARJrj/dh5hbkvItyh4d6XLcFyUgVW
zgUL/JyVMTRKsHO4fp289iQ+kPHZ8KlMtNuTGGxksVvV//I4+XM8NMY3F/7chEECod1QbzOQqVWD
C/4Ctfk6ZBjmMwgSw9yrYCGOSXCiD6tKZOpe8g6NSiC6qNvyMZUsgVaipWRcjCq1xtxnECMXn0bs
lu3R6nxkH/fh4E4Yeyt6P4jUYpxMkJahNGqQ5083VntbFM9q9bRulvST16yDcS19lZYVoSLm4Wmc
PrRJEPVw01iL83WFCrb9wIx7CLDH9nWepEeFxE6phA/gz9xMpnGK8rsyRS9iZopO3DWA8vLEMY6k
ttVKjiOIxtzWVy3rznEanDDy+5jq0bEmsjtjDE6hmBtjlAX3A9+HIcq38DyiNGeX10MO7o5Oa3EZ
xZLupvKnHIe7MJu3yux7WR3fgE5EkBPi2goCCLQq4dEMypBLiRpaEcc0pifOGDZmNWxyRQf7mQiO
z72KFmKYg613dk3iCWvaRv02s223HqK7PlK9TPsREhFNDqcAhi1cVF4ZrUy8/CI9Q8bVf5dCh46t
MA/VTb0PwJZzwA10jEdH+RofRBV77v4t5DJqmnWr9WCcQNjXYnJ9lrik27UYNyDPjlq8Jb3AR/NX
9U+BmfFfuhHPjSqhwOwXrxLwvPZbU3hzs9VEdysvnKUZebAAmBYoKJjL3TAbo5sBvnIxXuIwSuSE
w/8Q1+ZNH4YiU+F5y6Us5vhhakJeyDnOwKgmuzDwhuKhm/fI6myI5GCKLTiA7X9Yx6VI+kmLO1bP
grJKI6jXpD8z+yR1P8f2BWS5bohxa+uOk2ch9HGNISBApqJCeCmq7vp2TMGv5c7J1vLBefGu2md/
Kraq6tmBkJKP58uW4hiDzApLK7sG4ipERJZ+SEPVkewHGyijmZztYlNmPzrTFCjJNZeFkqxdhmlr
lRrdQiCaxl1f4HUAwIopooTkOa+ldszFqhXo4W6Rx3KL4T2RXTm8T0QU3ryLjubnMYMPZcOr2e8o
EnWBWcE/FnZx25f+I+IFwYUjEsHcpXkhlXbR1ggPSv+Mys6makQPRe5C0U5UkD9TDhnGwJFUqqLc
hqPQ0LashF8beXRiEesq9+D+FnLVmYREWGQ3I5yfNU3vc/sckfAQIeE7fjTSUxwpDzbIO9dPE3fp
AAhFUdciaGVhIp0ckArbb7A7yfRek3v971ksUExb/D6zNaOcT71EA8TINPc2ie7CBIiBoJA2/vQv
uQ+w7trAKACLqGnMHplhHw3gQcEegcrCCSwpc6KuPVahqH7GN4bfgnQmNdpZY6omBgTJJZ4U5dv/
9gsLXCrXBfzRho0rZMRNVoSXLhD4YARIHRu8O91LFAqeYRxgJXYIpNjYJgBrQOdw6U9R8VbtHnBk
d3oA34f/4I2fxRFU+/42O+RvwW485rvJSw6+kx5FCGCuL1/IZpxrLjXtZGvQcaLdNEEaumEWobFs
jNyZYJpUku4HvJbWTZ5z54PNEN3RoPgHLP8KR5QbcYj+NiCuU8yi9/Qe1F1OXXgSeV0XxHt5AsEO
AiDAbylHBnO4EjCBmZlJgAQ0uo0+ZTspnbd+gkb2et63+g+AAm4NJNDiyTzHhgjlwNMTcClgjSmt
BP5/ubHmLA/5EAMzpHcVJoCnar5RhoQ4XVK0Lg5R7skhKCPXdeb4EzSkoTsACAR0I7LgRzXv8slX
UBxLfczkIfPHMIF6YV0GB0iKoRMazUr/Gm7Eptn72WjMrEOlypz0+6wHLAvS2pOt2PlRmiY8r0fp
Hnkp66Qg/nDVOf4Gdg0AuMw+caIAw7Pivyfwo58EMDvYgUCOwBaiy0mVs1GD3r3xaVRPSZB4GPSE
VZ8c3yQCp83xPxfCGKfaoQwslyaEjcEI6JJkTK5q1oYjhdPH+lJzbiRIQiUVLxs8PtizkldIVpAG
cV099QkmMCL8T6NI8pRJOlRTZGzrlCgOCON+tGPxvC6bpyW4nDBwAdU1xA6MY8pD324BWYcDtMJD
HoAbKEcCrhP154rEqMwxUfJpLiyoCLRurWaO3gXOIGrU5Djzi3Wkx2YRH7f51IHTEZVCaTZd9AJb
qle22kYvNutrxjvzy/2iyi7kTDESlQ1GRrvB1NxaiBorTL8qa1cCr/kgmnHLMw4DlMCUrg3dTax7
C9u5VtMRSnVN07uVpoIEVDbH1yJH/5us59+jFBNAirqPX+S6ywTvbt6SAs1oo/0OTdVg575UtR1B
Z96NEuCgc1k78Vy390bbVF5k5I07z2MnkMdbWhAoGJQCDEMEWEIDcBf0gZ5A2wpkFH33Sppj5++V
4CZqBcebl7pBB+pvUSyjwVxkuhHp8G/6aPiOYvTuVIRfjNZ0E9V/S7r6ANjr51Sqh0kWPVR/FeCZ
xJSyPHbM02NOyBwE9Olh3GW36V27JU60uc+3oCSdMXORlimaj/4GBFqGiF2WEw5ciGZOSd6blRnR
4pkx3Suqq/YPbfOoJucMCXHRgGCRLMZ80r5S5rGBrGAcznlnOjWmT+t9s+nj8D7uCWaw9oJ95Ylc
bivr0BoDCXbkFoEmi+97BYwphnInFbWb9Og/nC3L6Q3pft0h8E4JHXMFNjAFOSr2tWzHlV0OFG7R
4Z8pu5L/okSJN4nGDnN1W8hhvCiq+E0fa5Bj+4N3k3tFjn736l5KtrYq8HFcUbgVgAIHYy6A9JcH
35K6pNMMOOwCxNcBxnOCgLVqvbZW9oZ+skWtiFxxNC7GGuImZMFyvlFmxq8SYScH0b6aTQUseUB7
TVkx3ZKMKF4a+TdlOvw9rQO64NH0AB5ivFmvkDJahQ7IaEJwXGZ3lNERA/rkarduHlzlFjLo3xf3
RZzkmi8PkDHG1kfbJyc/ily8CJ8QQB/QpOhokoiInyfSwtw18O+Ch/uKo6jPhsqeKVp5UJ4lySXB
V2s+NMNzhnKhMFnEu6KWwhiPUnSqH1pIRaOeG7th/12PMUPs1/zobynymv5wioy/RpZjdDSyBECb
IK+IhrXLJS3DqJdjKlJS5u2otMe5jbbdYG7Xd47Tyww5Km3sk7GQoJq/lDOjIa2paBCoDp1jak9B
hKIr2OnQDuGpwSdKXMhMSRiDmYl68XiLiiEAFDiK42CwvbmxHKPppMRZl1ENlexok0UvsvXamcfA
esy1CNAaQSjI82K/aPHQ+EfH69AvWpgpmAqCuJGwpkqoPnUgu+gydROiybDORVxJ3Mt3IYtFcNhj
COhTgnXVk+8hZjhkmIXjAqD3UgfRJsqLg9qOlSOX5M6Wg9f1TeXFGJQoGxBJ0LlfVetRROubTsbF
T1JwXfiPBCEVwHIOkQI3LwXoHpEw5mzMM7o0YwXCeu2TBDu1Tb00fquqzYh2xnW96E+xMcVSL+ay
recGpC4Uk9krr2r6DRxG//D7KNMDCYxGMfQGXdpHILeBXRL8fkOyJyXsP9RM8v5FBAGMCEPYQMLN
iCjlWiMFinbgoPdSMG7LZSgIDzjUNzjRmDPzHxEs4WReypmcJgjerbsicsvzeEh20331Rd+aT6bz
rfyJaeGbYtNs7J00ONphXUG6B1d7BEgxHa5tgX2H9Sd+2w8xcsGuJbeukTtTg8kVoq5BnvOnuOX/
E8KECeAx1+yalkE08lJZhyz11NlGU7LmZuNd9rmuEdfqFsKYSBZUmlNl5BCmjpKjgNNPFwWR3DUD
iTQg0+B4uup9RqElstQa2c0pAP4OdD+Y3Ja+KHEjsG++HBAuwCmATprdGwxXxGGlKDnbDoedjBfO
JkHjhacojSg7xt0hgoELcLQIGtlnjiTHCabTwf0Rud605jHG3Kv2h1Emjpw/a/7j328RpftCuwMA
H1fcQmTGiIrcgsmX01uLJKckSoLxVu6PALRBXnqGqZrtLLUhwBy+WVCiso6h6MoQyWBOTogqd5PH
kDGZWxI/aMYtAu31deJdgEs1mHNTyp2MKhREDP05jEF8eyg7TziATaQIc2AMTBFSOw1Saq3ZZlWy
nYDsy9p6s64M7+JZvDDZl7slqaQdqBOgM9BtJyQvCcDFifmZk5/rkrgK/UkhWXRZF3FDTLoJoTUk
lZgmZGISRGbu0kYQ8HHTkUt9qL4LKRWaI6dywLL10fxg2JIzVLi2Q8Uz9eSlV1ovJC02bkLtF6xA
c9s7eRFt0zS+ratR9DGixWUi+lROm1ynz/fuKN2Rp+kBM5wxxdZRLIfs5IO/n7x8E7/Yb6LZ9tzA
abkMzA056UajTjEWe7TJ64Ae3WgutikIT60iPI667sB57cAP4YXZP0AQLxIHzCkP8cbtdAoWDaKb
cfyoQJg4bEDANoHiRHlat6n/R08beS/w32KEFKNnXbXFVFG8Izq4/EM6adkWOcMvVhYc4mpEsJZ2
hpsY8VNByFGupnK7/gEcD43HE15PuKPRo8Y+SHvbD7UCOCs3KEKczs+hsGFdrjHs9P4Yi5wbT12I
003AFpDSRy3j0rrTaoiJGSN9YIfSra4gLjZa5Lwit8V0swQ0lFNobia5ceQp3a9ryjm+F6KZ45vq
ddvUKTTNlJu43KTVa+4LRHCOC0QAHavRDDOaki61y83Sj0YKAImrh7jzJH0Tk63fn1pNgMfi6oKp
veitQbYSY4QvBfVTohiRhWXszb06HcPiNR6e15eLq8tCBI2HFn4olcwg8SOIyKNN3N1UoAQFX+48
7olo4AJdeCZWRGPfH2WYVZvrgYxJiY0B8XoWHafyfQzQWvGxrg89SFdS0GJFW8ExupV9SaeZ1Ddq
MuPSSx2ld4ibf9M23VnFwNx1Qby3NDjI8GoHJy+ac3/xJi1WLkFxOi1Cats30zF4nG4jEA5Kh+CQ
QVonqrhy4tKltCtAKubAy6Eko0Z2DnfxuTyH2+jGPsvbYDfvjF0tHC/KFYi2fULnWAJ9xHgsK8nr
cLagHsEE1R71x3YQHCOedWOD/iPhCrmQqBEZlQ4SZOm+x1zs5pD53r9s0kIGE2bZmC4y+D1kTA+z
N92m4AP5Xm+mrf8Wvkvbf3jvqeC9A4ESnB9lHLo8TGD7U/uZlqaDTB4BkgQ3P8LwzFlXineQFlLY
TL9VdppcDnhAdPqXVncz9ZTHb+28W5fCuzGWUpiV0/2sk8IIusQEHOqYUjWe0ngrxW9Eu83nh3Vh
PFOgLB3IdNNRBuxZsjvQZIC6CCjyqVaRczMbZ5jLcGOhoVWwejxRNsxZoWOKwYTHOLxSU2YMHoMb
KpI9yrtT/N6JkMe8DbIJ7RpDN72GhttLMyjHodebvAd+Jfxea56db6MGPcYishYeVAB0Qb/lsIYQ
oH9YHQBrA1fgRtkGG0xZQlLt3vA36UY6lyLYD3flFuIYiyiTKDNqkFe6cgMofAnSVQoTF5xYkRDm
0UJa0qtRTe+j4aka9mnzGAeHvze25bIxt6pUpIEdAeXsKgYUwOw1NUSfvsDMeO4ToR6gXzBo4IqZ
xZI6POwR9dFy++A1c3uaZBF0iXdCUWRH+soCCz386KWZGXbYZyqYxN0Qw3ZKf3SLqdipyNzGBXnQ
ww9bywQrxwsWQBlN+57ARoFBDpcSWzz0hoCmFKoRTPd95ajSo5EGjjFJTmQICDdEwhhLqDRA21KF
vvjyTQFGwWk8NnO8nRSM3dmuWwRdKTZoWOrFWASFAtoJ7ZDtx1sZdNuY++v48SbLvMZv0dlyL+HJ
uS6Sa+eLpWTcUD0k/dS3eP8Bd3tMcvKlBfeGpoci3AvPSGAjKEJhWhmg7YyR9DOe4oGEy2IENlpN
XivrlQBqbh2UaO+Hgockfx1/C2OTkUWbTYWlQlgZhPshzdGr3+0xm/cQ6bkjWfMP1Rw7x5ZkUXch
1+P+0ZJlMAnleDBj2sFSGLbTVS9joDpzdIOxMYJtux43D2LbxXqqjFV2PpxuT1Uc1PJbqOi1IzcG
7pLpbJXjJpM1L5bDu9H+Kpu+V9gvCNl2caM6rTncqeVzMOooqUaOjJG4/2BQdKgBWIWRh7sCZWpS
qpUWzuZoBvumQVwQtT+ruRaEBdxTiTrDr3EudMDvpQtQGgDtNQk3tSk/N/5Tq93V+W7+Hkxv/6CO
ipBXobT+V4wMA6l6qZrhP5NYdyekP4iFznURVImrzSIYYLSp0iYLKx1SZDN5wLe4Cabg+uA8y9Li
2Cqi2IN/Yy/kMdYzF/MMV4bbDUkc1anl73P4XoyZK3f6FlXPm1mZnn35xWpq10xF0424h2QhnPFy
ySj1aRLg3lPl9GQbT5nsPyXhvLWwsn+/eRjhgrc/jooMdpBLIwmypPO1ApKK6oxpZXV1DkUzy7gp
BgAyYYmUchqExpcyohJlD2uUcfvZn930HISWgylm6NC+7WAwY+yo8ZMNvs11zXjX+lIqNajFow8P
3IlgQCM8HMZutbJrojtiXQJnl6AQUkSAh2N2OguQqgBfwCbhgOmj+pJoeHxFWvDRjQbgSq0Ix8ax
fwAudQXFCAXvFvZCHyZzNtsG9i8p38GD4JlTcpDyybONxtHiz3XNOFfehTDG+K0xUNRwgLAsPXZj
jUvIGQZBfZK7eguFGBvHUMdZU3qkZmaAvGb1RU0fE/Syh9L3dV04N92FLsz1PTSS3JT450bq+AKq
gK3VAm9EKq+2yc3UaS8YqLQxY5H5iZaQ/n1hfuaskn6gHVYSirwmACVZATr3w7puHBu/0I05Wbbd
BUpZQ7cANCiZXTlDK8LFifRgjlEHwNaYBtAjHrUTenPQXUSgSCrwQ5zg50IT+vfFcoWYv1lg9Dis
wdqZ7dlut2Ot0vPkGG3mFgKb4K8b2GpBD434mH32tZmSGaSBcwddrac1pyoS5Zx+dd4zgSoU+i2C
ffGlpYSpyhJEGFttjzbWje6OTn6SXm7lu+FrcAZu+Rn4m5ty52+S2kk+sp+J6CN4l9jFRzCXptHU
Nm0BQWYodLrBIcp5NFxwTlkYvQJGgk5xUZo1RWL5ruqP6oz3CEkvtUoBqWllOI32kGVfy/Hch6MT
jAInIthIi3Ei2hglTUXTriYGbg3TzpZET3e++/ijDP2ChWEWEigdGkIl4KVhD84YbIZ4lyV0IBrG
vuwG0aQU0eoxjiNCGXOcMwjEoAt0tc7zfTQkbhd5g/a+7j34R/uPaoz3GHKS1ZkMSRj6MnXI6ilO
roiyobQ2s3YOGP9R6XnTdhECDHkCOtozo7c6f2/RQ9vL73nsTarTi1jjREbB+BK0aaKDQYdemvLa
+e/CVKVo3ZiYSal6zDUa8fstCb9J07AH1+NbWxrb9e3hxU3L02szZa8WA+P6mRp3GehoStyCJa4J
wMILMu/wxsy9XD0aIko/XrXzQijjMqLaHLPOhCOGoduHaCOXjrLPT9EB/kNX3epOeoYPyVtvXVlu
NACqcrDnGwB7X+ewEfn4KsTaQ+BFmXzQkKiwpE8LTUPrkrjW8VvSVS67ViI56zpImmp0XNaFUzb/
cq4WEpglLCyr62R6l9XgXLf6TwxdDURsbtz7ciGD9bF21cS1Btsw0q8meZqDW0ATxhS8+RoQ5IIl
47okOrDIQpeDQdgaoSINVoXWd5xh9UFTUK2xvbE5d9FdKe3WN4d7tBaSGJckk7jrEp16i+ZRNjxD
3pBS5JH4BvBHG8YjaYEaFfMAbQYJAVO/kbR2k6sbpWydSnGLesDkRkwGAdzyNcm+Fr07dIKTLfoC
xkGBwBWxdQstm+K7qX2i72V9Fbl31mIVGQc1p2T2s5FqmL8GwyNRMNDv3u9wcL2swfS4UtTSIDAQ
wngqY859PceMdDcAkaUlu/7sDgF4E0O3F5WiRKKYw2UOtTp3CrVFJI4kul9foulLnxwNEU+1SBJz
xDT00Q1WQyUNEoDSp0gKXaVxzPFzFIEruN4PdP/AS4NBGAnAyyCjmidQgNPygGy/SS3G2ZkfrXHf
iODg3NO1EMOeLjVKm4BmambrG7rW+uFs+oK8Ite0FyKYw9XavdJZ9OU42E9h+3PSD+umLVKBOTpG
XJkgbsdKqTkGSCWBJ3c7zf/53wlhzs+kV/bQ03VSexODPzOQcuy04Mt/JYS93bO6jlvkCfAuxT0U
q5tZMhwrEnFYCtaLTRvUvRbrDU1jKdZLqL9HwS4VEfD9SqRehXh/9txmDgpmVlZpQjWxFIfsQTBr
3L2r95jrdK/cVl78BjJTL20d3WvOL0GLAc9OdZIELpV7WBffwDwEKhsIZJvGfCDfcI3+Neorty7O
SXRW0Gm8vnNc97qQRc/A4kkgRWqYWBVkBeU3H1NM5yp9lWPN6wZ50xLiVVW2Nczs67pU4TIzTiL0
i1zB9Yiwc6ucFTQa/w9p37XkOA5s+UWMoAWJV5CUK5W33S+Mrjag9/7r97B297YEMYSYvjExTzWj
ZAKJRCLNOWzegJvrT+bGg0f287Y4Bje1n7+pm0f+2RzerstfjThOtBacR9tqJJ2XNzMfvpvlqwIy
iL4mm1TTUGAiDsuTJJIs9PKT1wxLcCZF2AeDswQ5bQkCpZDRwAc2IVNkk1uyQyI4FZvktTYuqunT
3gEx5fAupXSRiRBcSlvPpoo7H/ZJN/b4lKef0tGGL5CZK8sl3sITgAALOkON+Ni4xVZ7ihja5B4Q
hNazx2+tba655bu+CZ7id/KusmGn33Uu9V6NbeZlsiyARGOx/FDljjJ1/GvzXtLugTZPZiS5bNZF
YGJkKXPi7SDYR5saQ6UuJ2KaOxbGuyR4xYTvdbNfdyx/ZQi20RE9GDUHMqJ0eo2ylkWjuUnGgJVl
8S03ZX0pq6cMDSmAcwTMP/JT576lqsGMlxkIOmyMMQElk9Fu09eRV5WHMN6rshr+eoYIhW8T7dkY
+hLHjDKSN9mYTcj0PjVv6NCGiURHDPZZLHsw7xpZUW71RJ+IE66KOsD86WRDvUj9Zk4Hp9qHhZs5
++t7tgZvBR6xv1oJtwHwMHJnKKCVsnMeJ1+9jQ5G4aXv5feaaft4Gx+SB8sN/OtiV83xRKpwL1hJ
ii6THFJb44h+RnV8DxWJZoubuDjimBrUUAAAeLz4EhvqVCcZR1EjxXiyutMSvwFGsD56Dd+a9sjm
5P0fdDoRKHj9utOVxFCgU+pM+pEgJHaDzkIzjjrJwLpWl+9ElHCaZ6dM4nFGP2BHk8c5D92I2zfp
KJnzXrXAEynCedZxdBveQQpJt44B/oWHTL2zZIMwa2iwaOD9u1GivydgoBnp0tw4cw8T66laMxLe
VaU/Fm+ghnSiG4zVRcFN3zxNMWCHNvSf3tL2MoMJTLIFG/vclQwmgLEHshTAUJkyxqM1fScy77hq
jycyhNU00KpgWqhBLO/10PCy7NNuf7SzrwW/KtOvZJAEq5t3Ik5Y1UbhrVoHUMk0P6zpp6a/EHoj
TbytvmHAzQf0MRMlNxE12JlSq8iXvWum0e2rzzCQ2OCqpZ8IEFZtMEMzKm0IqNttkh0A8SclNVy7
R5AeAubxcnWhMn+++UAfUEKHw9EaU5E/lWF7oBb6ceYutg4txujuuArSIt1sst11h7G2RcBKcdAj
CGwP6wIhZsxHi+YjHAZ5su1HdCGO+k0iy6CsraABbhADcCzo5xV7ZcBCqZRVaCzHS/cCYO5xawY9
vLG9rsyKJaDPEcPZKOQg7SWWFxowAyiRY6Wuiul3wKcFKgOu5z8Qw5xJEe6Nnlb22BFIAdLLQ1kC
u7xKN6DfeW5QqiGo1VxXamXtQCpoAA5qQW0DHcS5aQBhOTWd0U5duwv9om5+Gu3oEkWVlGZWxRhI
tBsLussFC5MNkgNg5jip28flR95jbEarH6gU32pti8D8iKFGGBtsbvmMk8eYHZHMMkMldQMnt3yn
SuInlYQfc8JjPzK6YxaUd0lM3gs0+7J+JrcBzwymtnPFxqCi+6SxZDhvi2MVLulluNfAN9kWwezw
+SdlVqlFcxVmmLwN2QCKjWS+s1pXSw4Zfbm+lyunDUhoaEBYkBJVkF6ci8oxiB42SZy5mJDBEEXH
AzfIcUdrUxLgpm6UVlYPW1tvdOP+X1oMUMUJLlgLMqU2tCZzu37smRqTZtuWRSMZp1iDKSEWBqVx
9IAkgI09V0ydm6AuJpR+y3Crq4e+9kN6mytuVm156iHhsK3VAylr1pg/A8cPzW9hvQ+6h0iGFbwG
oHb2JcISJzGPeDx2mZu8NctDqv6svAqksL+7bYIM5D48Wg+h7/jdjtzJwBXXLEm30CGGHk4Q5Yn4
TH2vA3djsaSls3+gxczylmjMxnvVBfdpyJblv25RqyIXLEeg/uDkfj0YTs5TONq8yrUsc8dxQ7sD
mLrx7/fJ0t1SNta1VuAiX7iR/0+W8BowI9LHxISsCZD8WbjL+5g1kavOd+3sGcbjBISjWvGvK6iv
nZlTqYL/IwGPi2ZMgZiUJQv23mjHt7pWNN+DwJlunTYy7rWAWL+DYXTKDW+7JmcpUYM9V7X+cZjS
HEVZXQOXtjKqe6r1de82dYPui9LotNxNFar9DBtO/CHiuKJaTFiNLNWNchckEX8Nc3NKvUppMRcS
9Jak+LSmHSxmQUi2LcyPCQ9Iq0JXjeXAXJV4aZvegWo74m90lohZrF70ceCeBo6cBaQI4DOdn086
pNWkAVsdVOrath61jdOE/hQYks1aNREQV2ESTgcnDh7E53K4RfpmqHEnDhNAE/xsCK0/Sl93CZsC
PQ42NOoCHwiX7VMKF2i7fY45FsaTLJRVKL/auUSVDRW3JvqpAfwhNo3MU9xbRgdqEWMD8Olgr3nA
3mOj/1PzOJr6u0fuGwd7YkrKdIfFh3gPjnU/2wFTbT/eTH6+7VjnP+vH6jl3/2GuG7Pj//NxYruJ
oRWDoiy8J7MFsnHjuaN7fGRobgf7Nu8l/d5rm38qTLCxgcNhKctKAEBE19mg1OpvDbgvT50Spd+u
H9eL+wZ9iQjC4QNBWYVBMcHQNBAWRBkvYACq8W5PzWODyOW/i9AtDW2QKmCHkAg5tzF1HLqRJhPi
rrIjLoB5WlfhjSTqWiusn+2Q4OzKbLZJtuwQeaxDX7vRfcfr0dfBMNawye8CX/X+XNdLtk2Co5si
JSmqZDFY/tSa+1LbBolk6dZALc60Eu5p0ypI2QyQYT9/RP68773kO8aC7o+a+zDvHgKWhcw8RhvD
55vr2kkXVHAN1kzrptIhuvtjv8wf/f0nMMu3QPk+PGTb0U1KyQ6uL+cy94RBOzhWwer10sB4dIfL
OLX+jPmD3t1ISZ1XRSBtoGL4GLhGX1HRyeXb0SKOhhrBrGpN22RQGbolUK6VtRevDUQCuYhSYKos
07GOYBl62iV692UZUcGmyfzk+c+sS496Axc1pb9qzXY1M3atLNnN4E3lSfQg2b1FxIU3PQmShd1L
UrXVamMxTjDT+WBPfVepMmwsilnnKo2VbWCZz2rtpExVo5vRipRvdpw+ZVpHfMBTKhJDXrs2ge+J
JcGtRvAyEnyAkw+JsQTSsfG71fwBjYfVvCOyTgqZGMEJBF1cDVoJMUlxF8ReGdx2MXZABlK1vsFg
BkcjEkEYJ17P3ZAmUVMlmcsTO970INOJaXyMp+mFdu9hnt7WaedWavTeEWWTp/Pe0j8kG7ySgSDG
yScsfz+xZU2LQ56Z+ASbe+GLU7I4ZOmfya/8e11h74PHn7WJNXu67wcWS26otSh2IQ1dQORsB6N9
58J73mS9aSGybE0Q6b3B2NhYbOvoVyZrY15V80SS4AANHVxw5RLD1q3l0eQjDDuWjCoLkfyKumFf
BoOk6nFxIwIWH08+0KGCuQ0Da4JuCp/62ljiV2RGRpYl4+TVnfkP5RukVuDr0K8PZNiLAzFFZquq
OVYQJdzkdURtQJ09iY2sNAeCKVRdRvQdoB2IkzCYGrHNSkF0p3Lglx7G6a1zNvV8dAC/DgI/zfZs
GSTN2ljQmczliJ7YJY8CUFRSyNTBWFskngZXU/7ojTsj2FS6N5P7sHIneCLlo9LdFOhrheq12Z4U
e1rIcjGr9yegeBb8XbzjgdF+/jU0b5bs7RLfFjecMsv8HYyPoH5SAjbozyQAKKevgYi0vreSG9Qw
AgCqVIeu88vhWxr5RSy5VdcclIlhEEJBb0iBCSx8z1ggj5Li+WCpv+fmoyQ2wLsdQCtJpy5XJWG2
18Q4pEEu8H9tGvCwJpDU+KlX7MwtwocN0BaPPVpCd9bmY2Daxr6PGL1TWLPtAKvCCvdb6ANMynXY
eKP5yT6/c8B/wXbtx4Qgo3+btwF7LL3gNvTfrtvq2tVswVJNaqIqdxEkdknTjJY5IHzDmw+WM0cP
jgwGaF0GMM40A+9ivHjOF7+JnKLDHHfm5pO1s63q1i60naI1Eue4krQn8CFLYgU5VDiTczFDkhY8
pcitDE1OIzYPmnrfA0v8UKtV5hl1qz72nd4dsqlViTtlYf5+fS3XX3W2DR0xdAQjE6wMF61SI02G
R+oOBDQdGz9H4ln1BnP+OTMkocbaqoIwGIRBQDMGR4Vw52px29lB0uNpNGyo8T3PmKrIpnPWboFT
GcKSJuiirsJ5OTbcm22W6Ds9BQx5sQE+DpFNfax1gqA08Vcj4c5B4TgPYw6NohovTIirGMBlv30U
24xxwCYUWxvEsamLjPJxdg/Wr2kno11bu4RswJYCChIQS8hynttQB+B55AjxCfWMw9DpMYu7WGIm
qxt3ImPxIKeeOlNGXOKQETgYjgTlubbXm/DTzhpZ0utCkrPAgsAgVVR9cO6EBQ1VxSR91OfuHNjb
SOOubmde0syb63Z/IQanDggxMHg0+Rn451whEFdHM+lw8JRqz/tvarDNZG51zRBPRQhRV1UaE5Lk
EFHh4aUEx5n4EZo/ehXzOw5oEPx/0OgkTSt4LKNKjMapF3G97poZvQ1Hy5+i+em6mFWtTsQIR7ir
0H7cVjhegPoHg5Nd1yxX3knzQpV9KZ1XXH5NfJqc5p6Fw6zzSJ/NAdKQaWjTj5nbLMxeETuH5Xvr
+EWhMue3Wu3B78Cu67kYgCj59FQJBoKasa3wHJdM+tIUd6S9H+dbNb6Pnq+LWVvOUzGCkWTOUGEk
DgoGyTNvTJYWbmN64LeezS2iZolSa9cNwA+MBefHArircIzNfsx13mN0tv7IUPgOQeoZH4KnibN/
aMAAOKiK5KeOuAL4tefnq7ZaAvpQSFKtGyfepvoj+Qek/1MRXzfbiU/SJ6OuhmrZoeF9Hn7pjafV
biYb3V71rn8VuUg1RHpidAMUadXC1buGAensugmsuSLMwQD/hizkJReEZUmJ2oKlIdQwjhYgIjKM
5siqp2sb/1U8VZGMRs5UOEd0hKNt0K+COjoKCNsZEAoZXkd6ydlYbts88eJB4o9WI4tTmYInJ3mi
ESSN4WI5aHfzY8trwF/cqNlmmNyG34H6AQ3+19dy5dQu9wdmgA0VvO1iyl1peVxjgBEvCoyI9Que
b/Y7ntCMU38aMkCzr4qe4CIgDG96XCEWAM0EGwfnAu+iOkDNxDXd/nkwWZaxCYMMb9FNuzc22WF2
8yeaMkDVVQ90T7ddzqhHWOybjSt7Z68l4U4/hwid/6QIgD6lQPf86GyJm79wP7kNdky5DW+MQ/Ss
Pl1fa6lA4cbhAyDTixj6R4RhPok5Hn9sdzZEjW+Bm+7L7S+JxMVMr6w40c+9yjxkgdEnkDigD5wp
LHHHQ7x5mJHtz0H2nEhO5tqT8GxJhWMTdsOAaXjIA+j90TjOvUtZwgqW35uu+qO44+yd1N4dthiD
9A3cqSRKkS6xcIbysC5IU3x9QHPb6BvYGNn85Id3lDUCG7VzBgoeyVTOil0DnQ25KiDxU7gk8Ulg
8bTL7R64IJ2F7kAgchCnZ1Pi9zbZtNYvB8jug/VRImVEeYj36AYJe5bQP0Y832bIYnbNzhyP1H5u
1T1xnniX+0qdejaQTmWzV5fnfflU6gCkxUbwK/pONaJTOWf41LTxo+FJy74hfdGreKWPv6/b3rLS
Z6YHYh4C9jZE2CoQGsUkTEPBJ9OEJHW7osBbYjZblqRzKXGaF3fBIoVaS/EIN+eF/wLGV0nyCJ0a
gPaaD03RvI5UB6t9Tl7/uzq2TnTQ7BlophHTzr3RBqAfQdFQDfmPDBndWefudREXoQ10WRCUUbhG
w44mtgTnrWKkyPuhNFV+m4zndgYVFsoCnLM8erPIP6wckv5Il2CQXLdFMDQjL6dktmpUjqL6zdL4
0QnrN8plUO5LhHRuBninL6VWtFRBlIgomDSjMid21rpjuokVLw8eksYbqOQIyqQIntWxRjMc07xF
znhnTX9a+hDnHqez5LaUiRHcqVPa+aRpaeuCgaXdq030U+nz6h2Y/L81NMxIdkgmTXCmWdo6FL67
Raj7h0w+jV5Ic0hltajLc4oNQryGEACtKngUn18Rlt04NJzi1k15CNqnknDPnCKZta3qciJl+ftJ
7BmNFCN2adICRM7xss7Z6gt9gbJUaTb/9RQt+iDEIDBtUEEI75AizSJgc0ASUpNIM7tK5wbZjxam
Qe8BNSi58S7P7Lk04Tkym10IwHJYxFi3N0bQN6wqm4iVvdZu0KYyMTIAhymjVJa1WV/Qv2oKsRQm
TW2DcqhZT89lpoFOkrJ8xrvBkHili0gYfBpoz6J4+oO3EsB85ztn2n3X5hGOVu4EjLQ23pARm3TF
T3CfodfJyxzqDoYMYHdtYdE5sdDWfXlFwfiryOSJVsP42xFUNkBHe+banmefYTmBD8mWKHkZe39p
+VecEDeAF0zv1R7iALvjJ9adjRG9Qt0FxoM1vEbRJutcxPz/3VJPVRROXl+iepGmkMnbL/7evEbk
C4R27qv2oyN7l12OS3ypiMY+dNZqBB75fCPHEWi2jgWCRRq9Wipql9tG2Sc5Z7Fx1HTcOmgIcTwb
1811NS+70ATB4tkfqoAoJQT3QX5U6++x86MoXyulcUE6iX44nA9D2U8tQD1IuaUIEAur2/aZsW1C
DJFgiiQoY0/NjQ1BX8j1j1uUFq8ntJf/z6II1t1WDc8NBdYN4GCmB085+YhHiYyLmGvRX9OWRjEL
KUexTlLXNQnqCTIAzlmziWJ6qgmHnvUk7fypy+/w/JSV9i5LRYJQwTH1mT2rI8e09GQXr/E4bO2w
88p8YFEEPmr0jfYou8XVtxIV6tj6YyTzram9pirGhe3ey63JM435WAf59vqCr5vhyWoIjkslvBsR
cLauAXCmRnnXu13fb9PpJ4jlWD74vLy1s0Pf7a/LXd1o9HyClQs9UChbnVt/DvzzMMacPEC78p1l
tzvdAYBdXsrUuygLfq072h/g3UGzZAl+CzNsGcqfONR9PblBn6Kpqfdb5LQtEBZopv5ihoXX28nj
NIcS2Ws3+QLN9/9FCz7MHNBNTxcf1pH+EFXV3rBkl8H6Kv4VIfiQfNCTrkywebQdgXJkwoWAzMnU
/sllnKgiuIyB5KoeT1ClQgrES3aoof2JdmihPda7fJc77oP+7DA6MDwvdtPTv5jKXyUFUynzlg8p
WpHdKMFwEo39lDT+MGWSmHX1Yj3RUTihdtB0drNcrE60t+aNUzxRXD3JEVjvtbrrksf/nVbiuWup
ga5kLGmqec1wS8iRjL+ui5AYoJhQieNgoOUSHivFy2jcS4PI1d/HcxK1TDRnwJeen2GjMRGsAmrU
TfP7tn6u6O7696/GHCa6TpB+BTSeGOqQrC/stIGPaNXkOCSEGVr8bJUvxCx3NUlv+rH5vC5xMaWL
6+dEomADVUbUiuqQSCYU6d1JeaiUnVX8ClqJsa0e3BNBwu4PVOUJhgoBM+vcd4ASNTsMg8r6BFe1
wXsfgMQoNF907iTDrMSmUcEBDbjesnTcg3ihYKH6oU6V286qZL/WYmA0gC1tTyh+ASP/3B7MrgiC
IqsXpXaN+e6A1oRuWhmjwKpVAAASoS9YgDQRZlJBNok7BEvHSerVLRp+0gp3d+NqfId8E1OKzT8Y
xV+B4ix02BZoGx0gsCq2jn5Xg+yo+K06LxqR3Imr+3UiSHg1c8Wp+FgtmgFNhrTeBCy35FPXXDpL
+n6+OCREQ0feF90HqFIifyLYX2ZPnE9hi5AvZ6GL8YcDcccNmVi0i1jPkr11O2zu4sO3h8Cjbvfx
3Nx0XnpjbatNzrDkLvLvkiNxWYrGVX3yTaaQ/y3Voa4N0oCS9/5D8fnB2LU3xWP6DmC7m/kufo/2
s/+YqMx6qG44eEkRnEsiw8t05fIJy5gNSBLBrSfySCR1CYgO2jXuhLzgwdiOXuiBcKh3Wx+jNw8G
07ehpIPiMkcryNTPT82UBsA+cCDzk88uUPXe1YfpQf2ovG/gw/EmF4zzXngwb7DqO0ticZfTzYJw
ITwaqBFTmvdQ+LD0zRR+MLnJVnGHzfBgbfGMPaZ3QAuTrfNiXhfmd7LOQmjE8bwNygRiUSf0Kt9i
QMNOQNvR/DxWL+a9wxSP3Nqe6unbSuKkvsZ9rskWvFQ7VYM6GVhvzGZsZvZm34+bzyfCug3xtIP6
oN5T19ia3sSS9+dugwhdBpS7+hg4NTMhnOrzth5IgE8A+LcGE2v9p5mNG8X9Onr5Jvsot/bB8KUj
+qvrbgPOCSVUDHmJ0TB6IKaG91h3mwEvD+1S6Ldg/YexAdjXBkSCN/GE1qi4crNNgBKXJIxcixeM
E+nirjcpxhMdSA90k5m9r9PpHySYADwwUDoD9bY45FQqaQRzHjEjncYuuo3dWFrRWFtCE01VaPAA
Pc8F4raWp0McqRDRYP7fq3Zw0u0nLOfmZ/5Wst98z18mFu47N31zZAu4dsGeyhbsxmw0Y9YCyKZJ
D+wUl+deiNQBKB6v33irKQL04Wm4xIFoekFBRPq6TiqQXrtGx+aflDULxfcPjnqV9Zgyq3bBIOsW
35AgGdi0lXqltejoVLxgKCBFizIyLms8Mevn+JHcxsA3BVwMpgSZ4yY/DDw0svtfEq3X3oo25nBB
fWOga16cD4nbPg6qwcDyam92ypzkN7GPffKS6G+x5YXJoTclC716552KFAJOOzKGEPPAjVtHLHns
dxjIuwca4025T3aDxQi4nO+sBBcQAKFRlYx9THeHr6jdXFd9xagtvI0xHoMcLd6rQuQR1E0WjhWK
6iN5LQqXZveluUVOETxsANa/d2SR6coGI7O9zJOj6Qu8aII8XZ+cnGhV7aJLsN+OFA1uZhD3eAiB
bea6aitOBwRsy/g4Em2WJTZKpVEZ9aYKaHUU3TdOOf0Aeo4kmlrV5kSEsIl51CPUBkAuIN0q1haz
1w73/bS9rsfK2QenyFJSW8iiMcF5HiaQqouNqISQ2UAqlCd+B3XAqRV8uy5nLfW6sPFgRgpvBg2p
p3NBXMuMRunaGqzbhxHhIfB+exPAaIwrgHTZO+ltGT5fl7m2Rw4A400DnQhoSBB040Zcxknf1W7j
ZJs8KPepXUvMYC3PBbX+ytDP1ZqtkORpAhlJiS4bgEEatVvkJWuNTd1688T47IXtJuSS8eM141i4
52Hk6F2hF1cSzcuIOugVMaa7IPgdjc9F9+f68q2aBnD3QdGCQ4XmqHPV1LGY8qnva2BbvVQUI4sG
sE5j3LBv1+Wsq/JXjuCWwzxCObSFHPBNJMad2d1pMvTHy2kT7JGD3kZkgDHRA87wc10UO0rHQF2s
Lyse5zhYBl2Lt3o2OrSRm3w38XnGvHaZHwst3NfU+EYxRuvlM8+ermv71Z8uBIr4FAAb6Ciz4KYX
llUzwXivJWPt9unIU9ZQu3kbipA/2OlY/pzMfNQBl1baGQMnXeL1Te7chUmIsb9OSSoXDi3f4ceL
bQ7KAnTQIC45jk4z2KymhBcsAh4zp5gOjJRy3EZFWx3LkLevFlFJzdKhxNCWyq3oIR9N6xd3Evre
TjrqnONkv0UUwz8ewD+6xyhINBhwzUZ9BBVCq8f3RbekrIJycphe9dEGTCXFnyFU8GhyHF31Ofro
H7S8wsu50jr9oHedI0Nc+2oxF9aPYj7YxDwGuOQAjn6+lYPSzpNTT7WbEwVI4a9YYh+0F5uZzrvG
0ZgxATMnjj659Uet2meAArFQj99xYXiZhY4UdJ3m9fdE58xsBgwfa6im9f8VWQJc40s5TUd6eJkg
E8wtRQOJWlnYY72NbgZ0pxTFeBjt9+umtHK9nklZDvBptXV28s5SIYU25XAHyJY6ZKGDflemkmje
q3mTPCVgiuI2OmVAJPZwXfzquQWdCqAz0Dx3Ec1hEKHgqoNzi8aQY6qh/1nJjwHn/3ANYqsxKLZQ
q2Oc6FxLa+QZKeO5dsPOvi/V3sOYdYgxFClOx0qcRjGPhbyFilYGPNPPBc2VNvR2tvg7OhGfdimq
UxMBlAKafp5rjqBx5oXu6qk2MOI0ua93OX+5vqYrPndhk1tuFNxZoKw5/4aqn2LwfC1+CvFS3/2p
gS9gWv4oww+VyRGurbrIs9JAk7Kr6emGkuqoWsFbnDqHAYzY7nWdVvJPUAZ3vgPqnSX+PtcpDMYy
jRczrQukC43nGCzY4DjtBzArTZvrstb0OpUl6GUGId6iE2Qp9EDrrRW2tyo/prYM5WxVDupLCOiR
LkRT0rlOcQ8PP4NZBax8OvDbdITOltJofyjpMHhDrPz1ul4roQxI2VBchB+FoxZBBvIxiWbM0eGo
Z5hDM4anbJAlylaO85mIReUTb9K3ZkUnCr86VAVmTLUN1Sav7Zt/cI0YlsfYI6IWjLMKK8cjRyum
5Tib9Wed5e4YPMfK7+urpS1H9eKOOBEimEHGQ6tBf2vtVvZX3UVN2Jh85Ope016NdGs5I3o33KG9
6+gWDfrXpa9kkrGQePOoQC7SMT12vpAzoH5y9MAhpCYNs80dSDuBNX2XIBkaek0vI2VbuwU0xNXo
jls6YkS4m6wHTsdULyZfDvsgNrfaOH5HT8VNwfujaeYAKzH3ljG8XddyzSIXjCaMYKLrD+7yXMsy
4EpCGmgZj8DX0Ys7TNr+d8+/DJr9jwghMEz7ODPIYiqWGj32avYUh0uDq2zGc83wsVsAHEPyyrRE
dkXkrhJwGOTwhTX1wKq10ct5T7PJu75g9ppd4AWEaGBhz8Mo9/mKVTYysrpZ1G4XalXBUooNYzVA
cjw1S2pr04cW2Th9NT4DzLO/K9M08VK9CvAfKfhIFqlROzFbDRudxWNb2awd68JTrVqZ3DqMARgJ
2rZbBQlQP531crvAHpQsUNXxGPT2fDDRlPw+znqMyXEaVO9tQDPfCTVAhmIsIToOTT0/UnMoX5qY
zocevW5e35azw5A3sTGKOrf4X42yjAEHSIzMYhzJjZ8GWBt7v9CLYqfkGvX4GAYPzqBXuCt1e9ik
5pi7Vmn2W6MaKbi0MI+Dkkr4AOjnaKNqVQCaqGCfFIq+txULMPezsclLe9rMQ0nRpkane6qrMwY/
FPNoVXhtsTDtisw38kR9NEaSA6FzNI3dNDfz21QTLWODHZcPxoz6OEvHsA0YiOFT37HC/mVMR23b
VVnyTeGR5k5dRNBzpARofLq+42tvXvRTIaiAo8OoqvgA1SkYdlIbD0PVNu1jFFTlXTfU7R4k0OYb
WtuCmNV5N3qlMjp3gHCNczbGUy85Rmt3FRAWkYdBaAGgKsEZAkAwVnMFX9HGKium3jWHZ8Pxp0YS
D67d86dyBPvGAhrTmCH74tQcZLubgiaAIfKq4bnvHcnSynQSXAP4cNO+TRC/qFnEOoAXheh1zvyq
kVSPVuWAEg68uwQPQdGXd5y2ht5AJ6MNvSL3auu2NB1ma7vrprLmTU8tRdijFDW1crCwR4i/jmNi
PyV5t70uYu2eWOZpkFECRjbgpc7dz4BnXGMiA4sOP82dO4C+FRhzCQEgpaTFZ4ExniB29iWRlW/X
zAJ4JMiUwfQwu7j8/SSuoHRQemNZwlw76pFbKJzpSDfG6Q6luX8wi1NZQsos6+Ixs3ssYwn0cwbK
12yjEPWlTav6Ca3qxr+crJNoXbB4nlVTk9pInlk0+CR4/TKO1q+mTh02FPbT9f1bN8W/TwPB5Ceg
pVQAmlpCW1BKclaTxC/1lyCULeIlsp0DaGcMCgG5Eq8uvN7Od6yYNTWhiorDtW2eHHfw+xvthuxz
Zu6CIwCBUEBTb+y9LlHw8h5exNoqhvsB/XjhLQce9NlgmIipK+c9CrKdVpBbJ7Qk9/BKcHguRzhr
mlU4VZ1CTgh826Z6RU/tniDZ0+gTsmm4IJWt3nfPTYQutaFhZRu5AFx9vb6bl6fx/CME0zHtTIuA
FwXTmYz7LgCUsNn4cWoeFcIBhOr41mB6BcRfFytbY8GI+kRHD30FsUltsKY1WKnZfibrOJApJ7ga
A0kn3lNIqVPXgRrjKy56w/iYgh9pcgNKVIlWl0fjfDEFg1ULklShvcgz/RBzOaGb03dV1jC2KsUC
ZMnS84e8nbBleRqqwBtAoI2BRHXcYo5+6FBo/bi+Q5e4zMvpOxEjbNE0AwY9W8SYt/OH3THjE9e2
chcd2neybx/LJ8KZ9luG6r6SyIZYxL8o1qBUBbjS80MPJOvGxkg4Th/yoiaIDQ/1H5t4tn7fF8xO
vbH/McnAki+vhnOZgrvmbWPYUwmZ2rhJ4j+j1YEh753Gd62U3375qfMXIZBiMAKJrmikDjEdda5e
EbZ2Vjc49JZzW+e3XXhbm/dt+WbMj70MLXfNUE5lCWoBkHyeugKyTCSqQuKXgWcWJVOG/XVTkem0
HMOTmzXSzKggyPohM5YiBeqwqvgVEX0T5y0jOWgTO8e/LlGimbWk0E4kziBsr2q+rGJ5X/Dfdv8a
zTGjqsRFr9kFmtcRs6I0hay9sFl1noLQyEY92LIT5qR3ZDigv5ahXQ6vmusarTnEU1HCXo1mOhZA
NoZDjPdB8UO19xb//b8TIWxTXpTIrFgQMWijq0cPSvmzGv97DR/2/XfJRHRF2gDHKgCDuIvUvekj
4K89rbHQaRM45F6jgQwIZtX2DITFmDHAe1aEmiRt6dSY3Ia8UX+b45gj2zF69TDdqGnOpsZ4J1R3
ry/kqvWZKhKjBHngiwCBmqHG6yFAna2ovWS5SNDnHXqp+fwvcoyl5oU2coDQnVs5L7QaiT8bybZ8
2KeJG0+oXSscVKwS41t+6MIpLQ0zS2oPOSPhnowAgN80Mxax6n805Q2CaGYU2xEjpbVn5L4mo51c
PVcn8pYFPjm+WZnzQR8hT593xcAM3ePtN1u7zUsJ9upKp8cCzIU2QKTTCcUo5bmkWo8GeHYs4XBL
74bc1d6TXbmLbutD+qq5jcLQ0PIAWNTftNslnzKqpdXL7FS8cKqNJmxUuojvN8VdhyJZzPLP9EbZ
Rl6zA5/Hf7UXVHnwukGGGwXZ/0Pal+3IrSvLfpEAapZeNdRcPY9+EdxtWzM1j19/Qj5371axeYtY
68CAXxqoFMlkMsmMjACDz+VglVwCGjpOoGgjbxvTH9pzMEM2dP8vrKDXADc4TKvJ6mSBqE5Xpjlr
3CrZjfrJCJ/r0ZPsl+tWvqsCI7sB1klDSZmAR/bvyq58ZBrkecxxYQN0T3JiX8H/zVY+qjfKAajb
0Cm2DcjJNwnIhQ/mPvbQsn+E+Ivg3v3dU/EVYMXDe4JKULNlp1SzE/Ao4rczoBTBmy87ebmJiruy
Fnjq8kOXW/DSELMlBiuMgFXAcEf1E0iEvEc/9odgSkU2mM1g9MRqpRSDIfftqXKNvbVRt6B13sZu
u+s24TZySz/dQvEYAMXE1/dka/naWXS/4mSWKl6JCZ44Ea+XJ6dLP9WmORgISsVu+FJ/gqMSIKxb
Yxs60m/TpzuUSM/yYRI893NuW5dGma0Y6/YIWXMYbT8nt/RMZ97Vp9jR9s1G+lHfTLvrk82b6/UY
mdgtWymJpB7mkumEeozRfxaZIDsRzSObBXWlAtLzGTZeyr11Np38XnJk4gSnVxskD+1ZPt//nwbF
Si6Ndpe2ymIQ6l+JvlfJVhJldt+Pootl0plL8ZQXZhBkMGE+qq9IH73SiZ/o1hS4Aw+WvPbBb1BR
gjfkblrWZ18XjgwcnCtvso32hL3gF/tp0+2eLZ86UAF0glgIEVa+5y2X42RuV6ERBlqzuOPgB250
0m7aTfKe+7hdHceHftdiD5rYi2Qf72/+jHfKLfgW/fgjgKOKmFaFc8EEuYLQRA1afEv40vmqF52S
DUVz3Mb20R70AWrDF2mb3DxG58FNtqK7F+eV53ImmMgHsRVdT5eVmA6GH2xBY2uDAlwGVvD3SXGs
TzyP31s7EVZ4mV823oKSYjlddAOldiYGlVI1gVbXql0zJtuszY91WAig77wQsDbBRBzAvsi4QESg
ntvvyjLcxdgtVUcFCCzeEYXDCY/CEPYAyzHzHGCqWdsWLbLRYtB/phEkO5rcHM9FpD8MQ2ttqK4I
DhLeHkWhzQSnPToJcDiz8TuwUA5a7ntQXsvCm9k2tn3vR/M+ilQHL4+5qJts8YFvq/VlkaV1CCqd
TF2/3I6Kl7Co/LGKf/R04WzrRSgB3sbEs8fy1G4BGMUeTkpnpXGwXChk3TimYftg5FBrlCrjaRyC
hw64j8KYnq/HVe4eWBtlXKUhVQV9eeSJZjjf9SVEKnPr00pm0Mb/mNDNmYbxZloYnotJujeK5gbc
XltiPpMM/Staf6C6uSnT8OH6Z3E8C7pI4IgC5Tswfuz1t9DD2pqTGIBh6T7uzwnQumbpGbjQW7F/
3RQnU4buFkpDePKRwe7KXkHAo0PsokTuGiVoFAYou5Q8uS+dMp42MS72plrIDgEzFRSpH6ieCOxz
9+pq1RmXrmjcBEGOBZDbeRN09c2iCV1ElWChuc6FkRgLDhlkwUzU0awYSLQRISEffxgtugSm0CUJ
iFLv5nHXmJJzfVY5C4ja/3JP1XVcgtiKckvqmSQWRpXl761KN5Zc3efzH9qrkAITdb1wx7Yyxpzc
FUB/ZtXDWNCgmkvTXdpAhdE1omPT7mUrEmQ/3BVbmWPCXh3WsV7XmMo5AAFwP/gJWgXGWBJcAESj
Ys7pDmUbqQ8QDkY0VEvqT1B6SOSnnLz21tGUfl1fL26YW41pGfPqztOPdm3HDaawyBQH6apXtb/C
ke6zSsQ0KLLEHLqNROuYLDd+g/4pALaWFCdtnijwKNdHxF8lSACgTRM4UxZrACiWZiayjZcFVXMA
37tpARWFDtPuuhnuaY5Y/R8zzCpB6RrX4RJnYNmmxAuKWN5NQyiSWOH7wpcVZnloDKC91WEwRgPe
bXOjmm89aMvbLQCglfV+fUj8FYJ8lLVoHKAKdukLYBqc7UCCf7eWBFYZ3AeB4lEBtoioIkhUuOMC
vNpCCoEqGxvnK2OU1QCkEXgUBBDAeFCrV3OUnLlA9Vd2ZZE6BC8q4VmaAFZootOI7aOl6gxSswih
nta6k9Y3NaBqRXk/9W+1JpAP5E0iADXoEF606YAOvZxEqiHFB94CLyIhBH76OkQerSTxlpb6XQbQ
yNP1NeO5IbTvZBNKkgCrsyRkPS0KLW9D9BXViZ8r4c0UjpvrJvDwh29mciEAAUBDBqYadNmx0Myk
sPJJT9PGtfC4ddCTJHo3Q9C/ye1AZognpekTDaTBJ2pY7KVYzT/bwjKgsBYUj31pRU9BiyQinGjj
p1QCb1AS63jIsaTToNb9TdfKA3VQnMQ0lWpafY5W3ryl2ai6eiOXb+gbsyJ3lEsJZMPF+EEkSX9o
Ksu8qTM7gOoY1KnkPhx/x52RqzdjoEX70FzytGwmxh9jbIvGU7NI2ZfzKPlDOGf7mURgEW7tVA+O
WholJ71EPcGB3K6Ofti+hXL4NE4GOiYlDZwiqVHYCphbFA2oojnXIh9UGyp1GmI2uEYM0eBnxOh9
3CT7Pz0Uaxrw/yVR7NpJZ6tuMMx0P8nqeExkKT81WT48WelcvjRS9QwU9R1M9buxoIAaTWSee6c1
bSB7IiXPgJNS1E3cD9mPzmwtd5bL7KFDfXQXNrYcu5MCXB0dUTEGJDyuS18zUsh0TDkxABvKVN9I
SLKXM6r4mYw3OkMdzQM8SfJpXzd7qe6rgw6Yyn4CC3OPmsMY+W2PfpXPNOjk8KBlc+biq0vrULdG
XPiVVpvAmUej4uYzptxByhYgXlCCLseshrRLq07lo1bHCZLXFKdXEBkveVlPTivZ9mbsQaXrVKbR
OZbWkB/jlKDW12XFZHiaHY7oO0+CZGOqGkSyqrIPH7u5aa3HLBu7ye11qrzSoc13pTaWsmsAHLoZ
ZHn6RcwQ6IBaLks/BxLsebKxZp5MA6PYzpUGm0qtR68aWgmsgxZW9hMy73w3QUNMgRROFajnGfIv
tgM8v2HtqNy1p1EBI9qhQXkB7asLzp9WBJQ9hW0FuqPSFjq7BbXN2eniEi886lD0m45S7QWySCka
PjNKD1JOyK4M0no3VrIOiNAMCYE6KzVcm1LFpE4aBk96j77VfiTtuYPi4yZCJDs0Ea12gdTaJ3XI
YgW2wzTxTNKGuxY9kw+1Fcx7dUBB1ZnHWPaLoI232jgDIFHaPfpvdH0IvTIz+31fpxIAp/GIBkto
kP1R4z6EnFsfI73oFQhmG+EYnFRJyh6JWQy/wfIS+5M9g8VlKNqdhRaW31BUA2pvTKz5mNIkABBD
V++rRpbcOMc7uKNizBu96tFQPkth/SPM7VhxzLwM35UkQS2rjEtruAsozQ91kIFXxSJtdq8Njf3Y
KlV4l6t0eh+mZjI3JFXt7TwoAd3NptScIjkzcQDqcejnbWrcAwRFOm+wpEw+tSQrH3SppUdFMpI/
hY7kyRlmG2VADX0OvhVSUIcZqdUPj+1A0cIKoPnBmM3JQ/dNAjIs2Zz86zGT1wYORiSwrKP7yl4o
FS+PgcE2c91qwG4J+iPiSXMByT7Qwpq2BxUtH6fes1791rIazYeInlAlOXxMYeHR4oy2hg/Bx/Di
9/pjmFylIaRswnQ5kzK0fvRPOc29xPwxjqo3d+GfovqsQv0UBUjHWmioN6ILLveqtf4AJo3JZCmz
6Lg84EPIIKGd11XoyWwUt841EKHLO01rfSOLQJwHpKJqvwomYMlc2AMMi4HXikVVCYDEy9WA+FqC
NjkcYEb9kUaaFzXRRqXNjy57LaAw5tR94bdGEXpZGTl2OQoOaU5OAH28peCvL/ci9kkffKWQhDEr
mG+rWz3oPrBVDj09UFSsBSPldHJcmFo+ZZXPF1I3m21XgwegrLzY9klS+XjfdGriTv2LEW/H6NAp
glyYk80t1KS4XaJPHLo0zPSmJENrVoODkOIc1OfhBYDt3TwTEBhR0y3r9EGafl4fKCejQ7MDOJaB
+8bNlkUnRqEkzVkHkzE0KQetckIlciVpH4AVXiSFycmxAMVGDx0IpCEMwErQ9TRqNFD346FA/QRz
kmOK1At5/rE2sMzvatEQBpWqsGCga6sYXCVafkOH4C1L0gm3pazyrs8d54YkA5MI0DfePVCzY5ZL
0xMc4fqM5eof6+ElSl5DQ/BCyJ2yLxMsUVI0QZVeGmBiVEcw7zZeI2L7EwyCTXxpABUAQ4GFrv6w
+l1nPv+LGjXQoqiAAYmP4IH+qMtlUWdIPqepjNw6jnLH6nDWV40jyfIbVcpTH7X3cxQ5ZTWIEA28
/aTq6HeB/ooOylJmgVI1m0hJlMbtG9kJ8g+S+8jZpGj2m+xpJIL3Bl6HKBzBRkvP8vBmsNtXysdJ
UloU6Ywf1GsVJ7utX+UbZFH74lfVOpPAHs/b0QVgq+iHstCbzEwr7aquUZejMZWfqgJ4/Q/JPI6i
SMizooOgDu1kiA+4818uXhfhwkdU+EdCb5saIrYjlDeRQvxzAJ6KLuEvO8ze1Uu7HeKUYDToriSF
uWvm7FQgUc0oERRseZsKUGy00EKPC495jFuMUj3oSQS3QLpxyqz5NEHK5p+HBgOlCR2aEH8vlJez
NvVEQ6oAV5A6M3R6g5peNcaBSxWU3q+b4nWzykDCYF8BkwZ2IGbmcN2oJD23kZX44xsuPkbuH9tt
5WvufCzBnWI8BhvTN59Rf3emwqkPVPAIwQsh6w9g5nOw6zTLzOUDMrSYjAdKf6eiDhveO/tqlGDX
vpxRe6jUMZ1hRNoh7a/8c+63HyBs2WYbY198Bk/N3fAKylABMINXfIZdUMipuK+jjs/4v25qXU0l
1Lia2vkx79BTHf+IZDfcP1bEUXZ56gqhJ8tPslnW2iSzoCoayYc0wFCJ2+/lXdh5xl3fOrYvu9K7
sdMekoNyI92RnaiCy8220SeLf5oN/lG2IKXo5RSBv7xxte14Up7xhJR48TbYAVewRcdQBaqPejsc
X657MHc/rqwuf18d25OcdZWdLCyv411KdCdQBCD7xQG/T+jXsJi0ebZ63I1DGKhPFJwRx+QPfYk3
dunIv66PhHsErCdwiaaroVBqNGmsYQJzMKTdtG/0FPsSgJUbfWsf2m36et0ef+d9DYxxzjAK476d
YC4EWA988Y5WgelyeLpuhUc+hj3wZYZxSNyPS1PuYab18hvdIW7lv/VQGNsHj2Tzs9nFgmHxup4u
DDIRRTPGuO/Be+mqnwD05ueZuMrgdG/NE7gwVNHweLk+Hhhxr9D+ss4xd0zI+8qJubAMA8HfvjVb
5R1wlrN1q0NUTDCTvNPUlA0MbknwcYm59I8maSp7zkMQEe7DB/Wx94B0bE/Jm7WPHjTN747Wpv2Z
bEV8ldyNvbbL+GVMDTUNURJ15c/Uj16oF48OHhXGB+CzdVe50X4kkkNAISdqCeb6jol+Ic3G+xvk
ihgXNeK4igq0ebpdQirw6KZ4rNbbafKkKJH2UTFg+HOFQlCp6jniqqUlj3NFmudiMGUvyOVxV6gz
PZd1SUTCXhonLqy/jfHrdrZqii5jxAXau0o47guI8wpWnOtcgHou1x5zQTRernhFEjApWSbymlnD
G6D6KFfvgxLt0rx3Swp0Qf67LKFFqEeC1wr+4P5rmCWHhLtbTTxh4oNE3gxmtKFythUMjuvOX4Nj
O7EjAy9/E9qX3OFQnuRfDZ5fcEySZ5Azhb9P0nn+mf0hjioqjvLiOR7Q/zOn9vJOs4qy7VxEcmno
4GOk5KUtlV0YNNvZBAbO1EAFVoWuVRl3Tam9Xx8vL9yu7TKBIlNrIH8IpjQH/Wr2UUkHs3y+boI7
oxCLRToHRXjwflwOjVbTaJkBZjQHogDvl/qtATw5ebtuhesbKyuM43expIHkdVm3+JdV7jsRJJ6b
NaGoB547IFpRmWK8HiTaA4lDZE0qOAwjFy205g25qzzjs9rY+243iipT3BHhiom8fuk5+/tytnKJ
2aBIwwucGL3yIg2nlAj2MXfpQR2L5jLwUEA473JdavQSmKOCAXU1dOSkEWpU9/1MnOvrwrdimgR8
KIvWCjNtwxAhEg4YxdQ8FINfTXd1Krg1ck0ApIF7CV4uCOtgoWy1fTvgsKsgLYS7OBS6iZMMzb/x
45UZxsNAvozfXU7wKtnrWurkwU4zXkguuHpwt8vKDDNhdkbwNL+cp9O0y8tTau47yUtFl4DlY9n8
cQG2/L8505i7x2DHdM5CWFFMiDMuygSZ6dlgHBt9SFtcdwH+gYlrI+R3bZybbJOtlOm9NlQRuJF/
Wp1f9f54sKAXu80OsWf5feJYvQcRT1UQ2/hbdmV3merVDpJpnchGvdg9QAPgVnrAfe5cdG57bn0Q
Xb93u+sD5S7dwsGEbioQkLFEvxrpjFFt4tZN5FM8666epPuk/pVKpaCSzE3Koa3yH0vs8uko71g4
h7F8k9uVG8s46uWrPEEiHqoWBR4b9m1yn5dOE4qQLvy8a2WagQKotTyYpMMgbdByOfZr9Cg/5OcU
Qk270UV1MZXc6EyOoGAwBX7E9dmVZeaM7FGbCKE+2LppBHjhQw6Vte5l7G7y5DRWom4rHp4ZFHJo
94VCBniiWWo+kkToK64wzsb0mjM5BCiSHWZ/ujO35Q4lx7NaOvmtEI7Oq0dAqwBcWJD1wqM5s/3V
glapPsNnW69/Rex3gsdw/x6d7d18d91becy4GOF/TbFOlAyWHQYzRli+db6xrW70j/R3cZ5uIU4x
bbSNfpduyI/wHYK0gqOHvzNXplknmga16JZR9p7s2E6+zY7mDd29PwducRQ6Dt9nV+YYz5H7uc3q
v5O6gRDF7q5343PvmK76kDmha56yc/4hAjIvac23CLuyyRyvGcGpTtFhia7b21o6puSuHhzJAB7I
v76O3ONveclEIypUVlgWP9yPkzwJsIyxjXZt6FEM9kcf7a8b4SYjKyNMKE2Nuu3sBAFH0gNHHh9Q
pbxugDddC+oHBB9kaZ1jPAK6pnluLZpOM6o1LSjB5zA7F6PthmWzpWYtqELwQvXaHOMRYauiVa+E
OShiO5kWbrr6LJWbXNQezX3kWxti3ECpxwS6xJi4caPuk8KpdrozeuNxANX4EeA6/Ud3lHaDQ+9H
0f4WTemypqvjrwTVK17UYVrb6p/ACBTO7KW+7Wu3dena99om24ageQ98iPL83xZzcdmVZQJpabXL
Mbu29TOPDpn5NGUAP+w6EeEsz/fXs8u4pd0N+tC2MKQDnlhRp4i2ypAIRsM9CiB+gN65Bd/xvQu8
gWhbu+SwFfVDaNBb2THMXmttnwVOlxxJ9CBBPwryl9opUZ5S6gaR4LmPt5TrL2ByTxIMkTksr5ht
fptNj0AQOMCyoOjq2ImIS5I3p8DzIJwshZ9vKj4mSfPZGpEaxtOtIv2q8o0qKpuKTDCeKdVNr0iL
iamQ72mCBzAjgHhF6V53Qy64YD0Uxg/THoR+oCPEYQpGs+xnJ/m14ofFH1U/A4HsRZOb27djL0gD
OXkK3AT0weAe+3vAXnr/PA4Z8m5YlevKkeWPHkLQEPvV5McRjP9xJzhMOaHswhwTyvoiBgG7jOuP
GtZ3FaWe1iYbMNR6uNwJJpRzClyYYoLZjNuiNRjLTavP/bpND2Hzr8QSV5PHuEbdS6Y6tTDR57ez
/DrJj9b8SP/FlREDgWwtODTR0cw2jVQD5M6LJSEYh0eAcPR4T1vBsvBefNc22DYRWWqho1TiXJ6s
zEOntGeHuYPe0vfWLED2U/kLadscj7sqnu4Fjs9fqP+Oj+XYmhRltPUBton2lpT+kB6yclfEL3Pl
N9FzqO9a9XGq9kPpaeReNQQBkxOtLkbOeGSqRpoGybHWzUPNjcivGrTWaQTd+IK8FGXvXx+syBrr
lCA+zdLl1tXZd7L6W+sT16Igr8+PQHReN8W7d+HNE6mbhiZ/DQ3Hl1sb3NlKbwUYmT4hXa6kE0Fp
d2jDuyqJUOYN3gsKwGkrP6DadWtpkLlO365/Aid0XnwBcxIUuSXZcorRJiOQSZY1yAC41bJrypWI
E4g7savBMlcRQyV5RygG28X6MZLCTanpB9WGYo2SgSbo178ZGMAnOGFBRs0+R5FwjjIqY2B6tddG
UA4CtLi9boI/oC8TTGzJ4r4KpBEmZOBCR9Mp0xnvrae03ybpy3VTvDcPrNOXLebokZUIpAIykq/p
gMJZcJY3zdn6hUrMHYWow0HbZfeiU5WrtoJbBRwT3JMAGDI5tC2PqdzHsNk+dX7iFU67AwxWCp3Y
RZnXV7e5N/r5pnSig3GDP5zgu0f1Tqg9wiE6WMjzvz6ECQBVCreEugDW8jZzX9IjGF9yw1Vazzqh
icqddj9Tr6wc6Yk+q/tIkNpzj9+VcSYeECB+41rHKk/Zrh5coh7bAGK4fkwfSqMShDpebngxVMan
irFO7aFY5nxTeiA42L41o9vvEs9+kB9aaL6Y0zYQHMN857LA2qMA229/k3TA7FaDQhblXcNwGrQb
FcaCh54d8CSeM71xdHTlKRBTNeIQmneKUyip1+mf6KwT3Au5W2r1JcxKR5E8NvOiONyhh2w4azYF
txU6pWtviEQH6hJvmBs15LS/Rs0sbGyVKXTkMWrtQE9nVGX6u+Su3RlPuEilDhTr3HjT/ZK8+wS9
u9e3s2iYzCoTZbBbI1rU/UygFgz0obSpV9edk/S/IzCZX7fGTx1WI2WCR5lA1l0vYW6SXsdIhyzI
vjZ3eQCOK+3JNu5Aq+HElWCM3DwSHNsQ7lzKDWzTozQrRlfUMBp0qTPhuR7Cb/dgl5ALKhjf8vnf
F/LL0vIlq+uhrlfgnFqEo0MUnmJQWPSo1JqCMMA3AqaV/xVfZ1O82GraVCcQTBxapMIgdEwaaxOR
xru+Vt/NgBQEPZQAX6EtSv3bILMaS1AGSRhkAPCaFmiVQ2m2/DoeQL3Z64LCAOc2A1NoM0CnEphO
cMO4nLZcHqTYVGsU0lrjHIe/7Kw7KKTbkij1k/SPqSeuBLZFU+n2BekFG33x8Ms1+0t+AvYiA43d
36RdLDlR1aGC8XJKNnGiP6T9/I/rOJcmmNRGScaEFDOAu52RbkxAv0mWeUVUCvycs7su7TB5jUqx
Sn8Bwkl2UqPnAUjN0bhvFC+tQEaduBl5k0KR6s/33bUYXWptBnhGbLaDjlY28GxNCyRlB/xaHmxo
0m3NQnEkS/RYIDLFxORON6Yp1GAqsgx/HCecCguO3b4FCl3wxvT9rF1GhcY5cKgSgFKX3bHyfjRi
2X2oY8kkaEQlLy3dQN/OCcznOv/QLRH4lT+wL2tM3KjDtNGQVaD+L58Nq3bKZG9H0HLSBaHje7S/
HNXy99Wo8KJAzGzCqKYwByoeqnTlH5s0hzF67SVZcJiLBsV4fREVlZIVGJTU+nFmn1Pzow2G20bk
9t9Pz8tBMV6v0LhNlRg6eP0U214VBinww+19aw5voTLcdNMAfPmkzcfMSAA5uB4lucY1AmihvmSn
LK68x3MTkXMY1+POk0pvHD+lBnTisVM0j1n5JxQ9DHLyMgz3yyIbLGddRr2oGwBS+an5xkHxNbCH
PpT+tKEPFTJgROgtOYquTJxKw6VZJlEIUVPRrXIx+wL8cuRJuwCkRcOL9jvf0t2UoenHrf/g+NYF
O5F7DiG0LJQFMupGbO5vgF8UhfalEfNsy60TVN5k1oLDjnP/xfBWVpjQAix4rMoNrCSQkWhu9RAv
aKYLNL9Haq8MCz+ctlViO4iidv903Ye4G2Vlmzn+KDiMY3QOABnYascpgxECER8p3taxsbtuihsA
VqaYVcwB0E7KEKaoNGylfN4qEwC6ueUWRgbxAv35ujnR2jFRdCyDsssozMn2eynfF1PqCBsHRLPH
xE49g4hFNC2zB/W7uLzP211oHqxZsNG5QwEdM/Tf0An57YEE5LktxHaAeZ/oMZO8uvyMRG3U/PN7
6X5QluTuG29FhYfi3FKQiujtK/jhD8NQ4roxv89Sc9Ztxe/n8o3KeIcvHq+vE/e0WxlmQnUMqB8t
ltMuVjeNXbnFjEACFv0BibmBZ7bE0AXMUFxHXFlkgjYaBYF3s5bzlZSoGynmJrHex6C/lysIwmtE
gCtY/Ppbkvdl7ltvDiURFBJxFiWt5JZd+LOf5k7gISIbTKCiNTqzc7SEuRpWDels4JCJiCAnXG9f
DYSJU7gk6lq3tJ11XenFPdEhg2r5sykjZyhEJzinmo2oCJCAaS00yMDwXeYLVVPJkzJh2tAJUcxQ
F7tLgvegOWnhU6tqTjC9Kvq+S+7KaN9E79d9kn8rWBlnNjZYlQoadzCuZehXPWrKOTRe9WQ3jU6W
PUbVSdaBrxGcNtzzfGnQ0FDlQDrEjHiuSrMpYhilEsQzInmLvn1vUBS/1DWnaQynNBOoEAhxA4tz
fHPQlV1msGMTWaOxJEtzfJqnGLd+8D4H1uSPxYsJRRl5eqFR5xbWiw7qjX8z0yvjTFrYNZlqzksK
36a9I2nngt6Y+ueUoKHAPHTmtgq8sN4F5v11u1xfXplloo4UzqEd9TArKX6TWPcV+ur1oNrI5st1
Q9zYvTLEBBuQSECGY9Epj8xoP+EGZEl0o6W2IAAIxvM3vK+y66TVk7HUFzOjHTjVML5G6oxWX9TK
OhEIg787vsb09+8rY1GqhWVawVii/JFLfwThQrgP0OBeSTbIGTak24yN02OPXJ9LfiK4NNksigEE
4p6XMaHIgVUyQ2S8LWAfYR+46Rh6WiJtLTV31LrYKRna8Pt6r5HE1zDR0mw+ZiCBz+yXSf1d5t1e
8EX8vfP1RUxMLOscDNx1jwsAnnVAyNrf9plLq+igT6D3U7dSozlG69uhIJn6W+j6vmm/DDOJWwM+
A50uoutz9V6H6rY1ANMfjVtj0twiN/0SL9Ryct/m06G3RlBQkb0e5SB0fAQzB2j/g6fK+Bis96Ur
nHQK3CQ69GaaOACdb9tC/t1ktR+GII4oZOL0DU0c6OBCsct8uD6F3NN4taZMWoj+yBT8gBhI1qN7
aR8mn5UiOxqBuM8kWC1+gP2aMybA1kHZ28FyYaqUY6s8NsG4JeW93N5quFNIpqOYT9fHxt/8XwaZ
yBrWJDO0Ad5RaoGDTb9rCBg0xtG/bub/syG/7LBBlGqF2qMiviAZLNOvLDcscick7lDv09TNu87r
Zwflg63A8OJll16og2wBysuAvEK5le20L+0maxWCBLiMT02AFjDtYMDjcX3pko8UbzHQ8+zpacy9
Gu28gUgZjHMhhf2lTwbMZxyeWckAfbC63AzDCk/IDR5lNik5auDVCqpFhHNyzeIOvfh1Rt25QVFP
9bLolkx0c30ivjvx5Xcwx4kitaA4qvAdUTuXG7wIDNDNioin0fo2AM+OQxWITF23+d25YFMHxQJw
4FC8YWt7w6ygVWfhE+7sm0zbhdVTKmLuXD772/Iu4FAdfX5ojmb8qp8b2QJVDt6GUAqZ+nAL7Lzf
WSDlkSPFs4NTEwEd/s+HBYZrNP6Dfhr8wcwmlRbtuUHDsMbpxgBfRz5tQDV03cb3dBknyMoGsy9H
ww6VcGm7BSTOkuA2SfZ/HAUzc/FUZcG4LE4euT0elqebKnu7PojlI9nFWQ+C8bkOLwO2JMGESW8l
MPpkgW+Ep7YRoKREZpgEZljwOMs2c8fqrI6/iuE1yO8tVfAOz18RqK7ilQXCnWwjSD4ZQzhlWJFO
GZw23KStYMn5w/ivAVa1IIgnayILM3Y5Pdb1NjdfouBR6UVCbN+PGHiWYqDJGn054HVjjuXQjCEo
sMxW0Idq4aiWhsA7l4H+y0g6+hrqUvpr1sr2aQ4S1KCaLA0EtwhOwRqfAIp/grcCzUSfy2WSNCdQ
5ppmIKVqMNJX22Af/tBDp9HdfO9nL7pLXePmOP9SH01veLMcvGSj3xVkcNe9k1NOXT5Ds6DcsJwP
LIm8WoEELlyQOlrmKYfRi38Y790GathOfkoLh/r2k/TPu3subSqXQ7ekXosqG+AKHEdG/6SIZCF4
IXc9JmZ161ZKwJWF34/UU13uDPvZTrzr8yYysWyUVW6dQxZb0iyYMKwbSd9DNBvi0YKaEHcv2Ogb
UoDSwoMPs6V7KwZPWwIbi4ReSH/iejkWoKeyNtfHwrMDEhe0KUHaa9kUl2MhaTfCy5c6dm9kW2tO
+8cssKCs2Vmd8jGmUVEIvI53DuOpFqpJBLy2uCFcWsSNPlXbGkA3OwPld/cnNNC0VMDrzd7RtfH1
+vh4QUtT/pfjXjeA+b+0hiJONaiLdIA2FtvcMnDrEVV1uQNScASD2xCbiW0LNcHuquYGTmBZGT1q
+OAFdGpIFKifWvt4fTR/l509UAw04oGkF2wo35erKZMsa9ql6djetW/KWfXGwhnfhpsU4FtH+bT2
w2a+MZxnejZup7vp9h1EHzt7ZzrghAatxPXv4c3u+nOYzVwNM5mjEp+zLOIYoAFnerlugUOJAebN
1YiZ/RwXuaoELUyoG/0mOBdbctd65s68yQ/du+T1h/JsONkW7H67/ET9Nthd/wDeBlnbZ9y1hd4j
ajiwv7DlZdnJim+CQvIKXLT+uSEQccJZsS1AyMl4Kk20gRRLB7MSRi6ADzlxGsA7cm1/3Q43eukw
oNkLSIAVqx7NKp+a2cQrcvTD6sFuGGTOZAjebnh7AsXy/xphHMOITKlqFyMagkp8Nw+PWf+CmwhU
GEUidjwfXJtiHKQIAzmbNZiygpNhZz7tcsHKLDPPbrq1BcYFAojklFIPC4P2lse7Mb5FriiXzw0I
PJK3YhCEfl5Gj4C8tLkhzVJsZkDt2NRFooMzJCueqJo6kqI6dfQrKj8180dMBe7Anb6VNXZwgZ0N
eBNCfX7aoRFaKgUv+dzJs5AzgmkOZvTFU1aHZQqygiHsEe71/rUNTyq5SUu8t9jvJhC6k1sNn//C
vVep1eL+K3u0J1NuLalV0mt+hYdvhEwfNIqCc5O7i1ZmlrCxMlObuZ0PJcxk+h4MnQ7CNRj/BUcl
b23WhzOzi+ZKDaUwB8aODq99eSD28/W54sW29e8znjancpn3S4+O3OzK/s+gxo49bftcVPrgRQO0
N+HYwjvAwk13OVmTDM1hMHiDBWf0/oe6L+uxG0ez/CuFfFe1JGoddDYwWu4a++JwxAsRmyVKlEhq
I8VfP+dmZnXZ0TH2VL0NkEDCvuHglbh9y1k8XWehv1vcfaJHJES/OK4/m5fvh/qwnJ26h/CewrxI
gvKmbQtSP6iEFT9/cb8a5fT5d7PvLNEE3WKMkriHzlvytH2IwI/5dwaB2hqUraDb7X/YOXb202hK
T4/iv1GVx4GfT/Dp/fkgny4BsOf+MciHDHWogKyC9gxILxPPLGFF5ANY0npZPd/9GyPFJ4+MU4s0
Sj88ji9R7W48RJoxcJIBvWzMjrol6M8/H+aTLulJewz0HeR3sHD/o2n13dyYdmU+Q78iX+IgV2H8
pQniLCB2AH5xzCyqTGsXbtG63ESj8/Xng3+2Yb8f+8PqS9aJCE3RBfZ7m8/hcGVT7xdZ+GfnKfSr
wMkKUGOPP0abVW3rHuvlhNGpcOTM/VIEY+UXEFUGDE6E8X4aaFv4yfDQB3r+RaP0s4WPbBELhiCm
Rm7y48JfYp/GluG2iBtEDpXItUzOaDL9IkH+bFWe1NwCkLEgHP5RPGHmDkRLDULqiJY+B1d1EcUE
y71UbX4+YZ8+zz8HStwfn0etQtfyFLsTd/R05g10ugV3SrsocnTYET8f7fO1+d1wH7ItlOjFyVsJ
zwXRnpa5GW8g/WVwyUMLNWtYD8JWXcTmcpb2V3HSZ2EFCpEnDwoPpcL4w9SR3qOeATo0p6jDBumN
lBB8ndVZ3fpF4L1NUAP8+dN+dup/n+h9GDBOZxNM/enUDzWUZKa6yquQ9Ttf+VfNgu6p+sXu+wSl
c8oVIPofnxRtceX+OJsNB/5w1AvYPwRQRuz0du0htRkcWARxuQ7h2jw1mc/cUvF3YEIKV8y/wjt+
OscQncd3QJUMdZUP5xynnlXBH2II7XygYFh1UZI1w7yZ/TUzUBte1qum7gqvfvv5+/5sLX8/8Iej
HM14hRIPqjkGhuoz2/WOyibzi3Dxs50JLcTQgxkmKDL/Qx1AQiEwihAyOPHW0q3bbJPoJbS/msnT
2vgYcgNVAHteeN5EIOv/OJPtrINgPuk8eNVVBLaKWN2ctXy3eOMeqPsdC9fbSD62HpxHKhhKKu/g
978iVHz6rAC1g9ORuMCvno7i724Sx/H9k6TuCUkN5+qobESVdUMJzcKfT9xnOxOa2P8Y52Pd0/Tu
CKeWHiFr39wQ1pTKk0+WusXiV9BSfVvZr+B6n10igNnDrgpcTaByPzxZYDu+eEYC8s5IU+By7HaD
QB7YGHpFiDg3Gk4BvnBoDiFF8S+jTIEZB9kJ1U8XadXHg2g13dgMq0BGH740+mrp3q3OzbiB6PS/
/l4TAgVXEHpPQMsPT8k841Stj9Q9Sh7kuG+ax5G9tvJxdl/pzc+H+qS9h4cKAh/mptAhxf9/XCuN
7ucVxxzeKErK87JZ0dPSG6++9EIY/mwSkPul/+D/KjX9tIT7/bgfIg7TtsRxl/FEeNy8mfza2Y3D
Jnm6cb4kQ8nGcvjyi1Pms1M9CWOQb05+nGjo/figkeXoxvgzQl9u8yQ8CyAK5j27zX1tfrFOPtt+
34/04TzjoRYJO42EOC9L/Uy6z7rNA/qLgOoTFBOm7rsn+rBMKhMTk5zG6ScgZb3dkvGsP5DrCRX5
Ql0pmod3P18tv3iyP66Q7w4Wqpu/3iFDRWSil4N4ELAISLtfrcpPJwsplxeG8JH3Pxb47RiLJRDm
pIQQ5TDzu9uIPCBZcuk9Vbc2b7bqSiK5zOzjzx/ws6sI1cn/Htf/cZFMHBYNItFYleNLBauF6rxK
Nz8fwj/9jo9XxPdjfNhxi8uJaB2MsWzg0+R/UQdamH2yHwt6K+48XUBYKYdxSVE98/wI0Hz+76S1
33+DD3uPN7FDHI63a33/qrXuRnY2jwDosMnVoob9Hw/8H6/mf1Xv4urPRxv/6z/x51ch14FVgBz9
+Mf/upTv/d+u+PPr+/ifp3/43z/44ee27+LiufufP/TDv8Ev/2vw4nl6/uEPZT+xab2e34f15n2c
+fTH78fXPP3k/+uHf3v/47fcrfL9999exdxPp99WMdH/9tdH+7fff8Ou/o/vf/tfH52+/u+//e/+
TQzD84eff38ep99/8/4OLhCkrNNTITNEPoRgWr//+QkaJi5utQDnPmyHTodxLwDh+v23wP/7KSSD
ozFOMKjGnBxBRwR5f34UIKk5/SLcxNBjCX/7x/f6YXL+OVl/QynxSrB+Gn//7Q/hwn8uTzTAI6Qu
PswuItzsEJr7sDj8FK4+wQCwDgX7+4UtTXyFFgTE5iIYX1h37rJx4GJPpzi5X2I+7eisnHuq5Jki
bgXVBqdMpzU3+JmmW5fLONAJjCoM+2KGADo+IXD9lVXJBvq//YkU/dpBzAziMZAUc9ZrKvmyjUnH
SzOnEJXxRbvnkZ2xI6GHslTB8DR47EmZ5FFq28BlgxxXQ+/dqCYbmLjUW6qGo5d0MNUy/b2MvPnC
6uYd5ULAjWyXiSooXK67B7XCdXJUa3zwfTFtiT/BN7Tz4hIywEk2eWZ6DRz3Bl+lO1+gEaKFHspU
A33WB4Zlg1z9y8ombNN5AJv3o7V5mzIFkFq0FNQRUdHq6TgNnrNZq7kvbRLZzaSHqpSCvInA0oLp
pAEbptvOSb3cNfA+IZV8o63zECzUx5tm4TfHeIfEMBgvtUOwa2O9S4XPd04LPLPspD3YJen/rOT+
S1v2TnT476e79Zy9DmIU36af/tT/R3v61Lb6v2/q7J0/D/P4/aY+/YM/dzXx/37S/wKpMIXILEkT
7Js/d7VP/u4BYO//IT8ApyOCrfvXrg4jfOR7IdI+WDdAihcX7l+7OvT+7qOvefJIPVlbgoL2r+xq
wFvwzb67dmKAXbCdMYrvogGXomv+49W2GFLBmtQPC4/6bVAyoLo3nlHxlsNmBP5TMslsFG/DZPYA
qHKSfciry0UrRrKaWn5UnMXbPuiflGujzEstNqcIEfuvzj61hue+9IfCx4Nk8+he99WMxlYi+G3s
YE9xHVhQLIeDaiGFkzTOnI3uEJfGAbWGj1BMDNdqhMrgsI06a+4p+u1ZDXFLWMuNBX4qylPNomKi
jUEDtrGbdWISrlOTtICEwQS8jsPuGoZJerd08lEG43WFBnEB5Fpb0Gq87LkFxlgHxUBr98zzrSqU
A+KGq5O6dGM4mSkptxFBuS9Din3sFo4NlqbVRmCGskpV+tix9U3XfQIblv6uApcOJln63Hf7EYUB
R22DqoqhcTuIQ1/1ZE/qGWfSSFp08ztxxBqpisFVLnrj3Nm1dGQ7XzAnB4p/Ppp2Jjxr47reJEE/
b1GP8+tsgHNFntY+HNgG1XzxEqBuXavtHVciOjJHUgh1zKKA0q7ZL8iH8mSxZwFYW9+mOdlNKYPf
abUcAtjVQALCG+Hw5Z01CmKHRvhnJPLWQ9PRFjXnQdVlpeOpXNrkXcmTXVkfQ+JnFtJkad2be9UG
b2nLhuMEMPkmHYboAPgJYBc2fQ4de9mP1ZKToPU3Sw/8hWNbdVn3g1s6JhQZlJ9shkuElJM3XBmy
tOdOLJ7gCrMzOFCxDAhP96sSEzx9mjg3NE53zM57wumcUZgYZpDO0YVs2zCrBAeBfmJHNnhPaa0c
gFJZIQIo4XkWMfequ8I6tXO3ot591STp8OS5CPxZpfiu1ooeKxUiIeYUbME1WbbuFD03XlAEM8tW
zzmruFcEsGtpWyTPBvMYyvFMoxSkvOisFuGh6jvUzoFHlI+YC3DbA7trBu8effomC8Ia9KPagUQr
/IyrYLcEQXrZ9WyFxpBnd5R0qnRD3l/2hs0kE/MQYlvAfwrbMxi/wOcyhONOLNwDZ1odGQwj7heE
+twqAKLnddtOAWCHkh6HYYCRmPVyZVWTNbO/XQaNNwghiUQFCeSuWXI5koq8NvDVggmp3+QjcM4l
1C/lJnB1g5q5WtFjB9LwzHMNOYyhggtPOqi4FF4Mmy60P7pJ56HborEb9I13CEbsiZEs7LyhJLrm
0whSfVpHb7pdL9JuKudm3ApGYIPFHa+Qib8Ubti4hU95VOJC7+4D4YmsE9XwdZJVc9VJCExAP2E9
6FYyYJxqWF+T2WxbO8cN+q8LvMjCyVxhcZ/FyORubVX5WSQcMZbp2Hz16QiHhGbawZr9wCFsWnhi
pdtAOYLmKll4tsw8PMzUExDC1hnhWm/rysCE+qT9dOLRHEj8HEcqPi6Lcncxaxn0OgdzDuEAeKms
KGpv4kD2xewNLaryFsbG/jhn09LgJKr9Pq+1oaCTR/dRvT7aEURlRGzbFEIz+2qBIztQ1Rk0V28i
geZLQ2NwgtKwL0zYxZsV9cFt35jqjI0OrMwSmh4gxSs7GLp54YWQ1LnxaxwXdRPSKyHri9jH4RC6
Ik9Y5Fw0dfpNwioOJm0sX1j7FA4RbPAWhG44P87dWIcwCa5P4y7hmZOghJI7HVaua3qo9i/zfLl0
kThrwn7a1QY13UV1Fw38A4s0HdUFXFj4vRcvSe54QA4ZRICZcaQ+DGksSzUQuSVk9M4s/NK3Lu4b
mdk2aMulm+Y4mwOYkNQ8KIOGpMh9oPwM5KoQKOkOC99wOj6P0NzydVe2tXeJLuXjus772tq7FvdE
NcQHI92y6ZEPpksZzDGusDVv0gjcJ5AaTZ0ADDlmczS+RHGQrRTyuCk7o9WAsf0LbpKrKmWHMGSZ
WmbsSnFNG0fBJMcZstBr4K7nwRBqXuB+N82PHXMup+VBB/UtqHg5b9ZruHBMr2L1eYZSAiwi8IBQ
7LuqoA7laZODE4CuAiDR6xy8gY64b6Ak1iTnq2+nLAR4FwxWxerruCbuZSoEOZMWNmouzBJFTpDH
w6Wy03lqBN8DspjeySp5E3CxLCY3vKfS6G2o0gVfVndL1kOtZruGajku8MuErIWuysmtv2GFwe4e
QrZ+ESrJLhwHjkO+gcYenQJQjLCDEF02khZNO9BLjy9BVo345qMJAf1R3nHtp3O/phH8ukdd7fjU
snNfrRyeiwlCVXASUenXKrmRIqmenaj1vkSod+DAa+JpGwwd2gMww2bnhnjtIe2pOreAVH2dGrIz
00pe6hi+1dXYRC8DlKfQCqqxclKNmIEYJy7HyQ93TjTjdG5dne7l4KDDD+usO9336cUau/JyHBuc
FnULJDqc2PttKzuFNXf6u8hHIjRoeKSk0X6Y067KpqSOrtom/Oo744qyNnBOOA8ONZQbHsU8BoWo
DNutdY3NyYf5ehgk7JlcVrSTY1+tNTHHyTR0uannDv6FI3uCqFqwESS5FRQ4XzSSXihk6zILf7Gs
4+2a+Yv1gLCTahOLdCidKOpelqVOz7GwnkTo0gxTVIFCA4HsvYIiHDKKMLmpuzm+4ODHQH7bRug2
A7WT1I8d9ae9kfaxD7sdMnfQJ4bZzYZhDXO9tu6dboy7n9qU7+a1B6k/NOKh60SYc1zOmPRanTt6
QZ+cM0v3dtbJGTDkaelIXGkyHpwNW/WUYQUhPeknewaQP2xW0LPDjpKXTdp32dQC9Y9jQkdow4BI
DOfXrAnlsJs6wR+g24ZUBtKwsFKt4vWZwRr0sU/ZsAlkYg50iiQvknFt87FOq6IhY7Wb05CXKKZf
txPMAYaxa7dzONYlwi6793nPtrOnuy+d5y/gjuL2WnSXlGwZaDEq2W3TgRfMPSDEG87HCm0DhcCy
0EF47kzIyexU34P3WgBOdKtE96RqgARRr2JwX56m5YqPVWnqiF5VHmV7TGIIuRbwNTyvc8vaXe+s
bcOH2QDeurIVqa1oXhNVRQD/z3AS7evlSowJaDHCwWyGCdgQbHppLNUXQLc7Oteux8tQJn3O6+pq
Gpb2IXbARiad8C4jCTZ9AiNZRM7ulKGuIu443uIZAORTwUJXZQKsmWJe1gHNH+23eZguCC9rp5gW
at5amrhHlTgbYiEiO9UcxADavVbEZNPJSDZM5SZu9cUA69T05AsaaXg0RzuRYJGGUt7Exu6Ddv0q
qmofzaRGNBCUY5TkrA8OfpN8ZcY86FBuh9C90HGI4M4Apw/ENnYmXGySNYDJwpxu11osULupv4BQ
W65WoVek5ms9g4tKu/EQsvTgrW6RQFe+0AtbttbON4mMwH/km1E7pepf3RmyzbULP9IVaCtSD0+d
kzzNgu5rLjHzibhfku5bsvob2kSwycVu7XVyQWSjwb9wzvvFbEkCN1AwimtRlRZ04sZhuC68KJfW
ywT1b4Dp6d7hvxsVwsTmoOY5PJPt7Ja2jprj6NTiYtSgV/EkKBpGZbY0sEdxKuBxQLIbz50qYuCx
R5dx5T46I+5f0wEKjAI7ZgtnHb4S4zvUGB56BjFJWB5jGaYr7lImDq0HKCeMRbI+XK+4gZWR4ftY
srJ3+xRx/FhBN37l5/GUkN0imXcle9bs+li2V8bWm7nSF44Oz0gFUUJPL+IJrNmLyqAa0Wjjb2lX
A8HJer3lHqluuk6j8rwOfGPbJi0bd34ntaPK3sBEcqzh6eQNs4+LIdaXa5uuZdqoPk9tSC67Lrgg
yXxt+ISKiWy855hxuUEAVb83jMVouLjNS2/HCwPg0l7F2DrL8uD2TX+fenKjg6aI+nrr9TBuBv4Q
l0KVha2n87iV5qKL1VvUg95HyDBd9BY3KXFBDu3bk0xlGL3XHoRW1kWkOWjUG/huxeer4InMAqnC
Y+hTcmC9eKcztL7tuvrnKanuR384MhoIKHaOL02zTgdYkJLSQ81yy7z23J+a6jltEviCTnps0JwL
BgppkiQs+Rp1z+iljcdwGdhmSWzZEqZLhJ5+vrTg9ZgxhoNJFzkZrj04DaMWM4biPIoBEVzX4TpK
JJQGenUtwvq2ruqvKI2dQ4TZZLRiL2HdwtayYqV20p3TiAOuN6h0Q5b9MOAGPk8WxAs4jtixJmiC
QgopKly4PsOil5/REZFbqnq7DRYPx1+TkAc6GLfoAhE994pMj0PgFQQKV5Y4RbOkMTL4qRRqzWsZ
fum6yc+RBu0CTXY8rPN+HtLdgPtny0Nsap0GSzYn4hjo6n5RsBQxyXrtc/YSBbQv3S5pt9EinxcB
B8M5fE/C9nnSGnQHQ+I71vruJgwRRo8SRxFNSRbMAhcb68yZG7VRplp+hZLaJaUQCvcnsvOc56Vz
ss5ZNqEOoh3z5cHAzyTsI/48mQU21H7D90mgEc2iHY43F4JCC9myHdMhuYPpHTStwyHZRGQ6DuOE
xRWrKVfSc3PUTl9nNuwJ8KJHeLg1F4Hlpkzjdkafck6O2h9u0xZpTUjHNBOxfEo0TXfJkkS7Nu05
Up1TrbDxcLam9oo43X3o9XG5BBJcm3gp8DwHwtSXORAsH5xl2KG6IVqIDHTqaCGRVQaI8XvQ4gKF
PrBB9gxH9wQWyR2C5S64T0KP38ejNyL88p39NPLxIeBxfwaHD1VAazeGZ/hJ6mVeFQQ/rYUkyVJ7
dcY4MlTuAUTTd359xWRVZcpjAtptCDmmsF/OYB+0vKdrBz755DZZ5LL1rAujexX3ckd83r1Q4Q13
rRP5pbKsfx86Eh2WALS12ARtsfq0yzvS1aBgzV1BfEJx5pB2I6K+/ap4A8UL0s3PfpwsGWPhe+PP
7r5N0G22IlYbp5GoqUCoflND+TJbalfsxqA70fVw65xQKwc3WcWGctKWtrMWJr7S2SonMtDolJpm
sJOWN5iapRh5KvOKsjp318gs0AZQ0B3rl/g2mGEE10RBfa0bQW4mErOhGBzT7abFIJWaTY+ZWaHW
HYTzFVmUvEI2npyJ3tWZm04wqXQgJszXludtAhbz2hgvU2ZEACKEhTGUrMreDuuGxxHbJ8xx7xZg
FM4p9+GW7cTteeOzYu089BPhl3toaAVf+8Hplq9qwTRMJl3BFBbufnXDW8bVls1YLdUyLZukAuMN
4TyO1t4E+jj3/qU/wDUxXLQJyiluGrzCdULarKx+CWIltwhh+qz33HoXD15zM9f2K4GTSaVndQHP
7KRETwkrs4rNFibf3puiAwUsqMH1H4UBBC3bHuK2uTAjvzXcvMjWsXnaqeqWj4QXFdysvQLuAo+e
44Ou4VDUEHzk1qecXm1l7XRlBwwQaoQjSjCG6vhiBTG0AE/w0WcJRbgdL36BBOc8PUnugYxEhkyI
xn+kM4e/fTQtOKEk3lvAHoNOwpuaui80hBukj9dzRLxZZ1AzYs+ThAoCXR8dPZyllEIeP1y6Qi3+
mFXRenB6Ygt3jAlC0cULkFNV9gDobLxb4sZ9SFqHpFlgvIRngxOYvdK8SjOdoAsB5TdWeKNXFWZF
5WJa3GQXCRhHk9mrdz3rPLwxzx4HLO4jnWp22VbBSTq/Jg8Jdy8HJSG0NEqKg1lZczqnXZQkqx4G
e6GkYyapf6Zdu2AV2vUijNsQOV1fXwuhuoNrCYi6lUM2dYquBsKzJsCGmN5RpaGF9Yw9BE7to5/i
DEXj6GPUEGfrgrF8uXbxRYIwVPXJhpDWZMIYeid78U0gTCvojDghb3RrMyj3htvB+k05r5WToaio
EauNzn7wkPj+UZ3OopGo3HcAPzEjhcBS6iGRRFvD1YJt2z5kGqDKRJ+RNN3QIaI5KoN5A9FhBZWt
AmgWwBNTIC47R5pb7tHqbDTU38wOmPrW53ojkYc8Rs1Y8onY3dDXw7HTK8KoILwC2vairWN+J8MR
+ZJkKJ9IneyjkCPwREv7nEaKHP2A4vo0o3uYptWcMw5tc7EikEQS6m99OcH13K9Q/AyG3ezYac20
iDchjTHB3fIM9MgbXVGZqxki3N7NOlc9epzAuDONsJsMSAqq9lCXGOkYbZtlVjlvOSQpg/rJ+LCj
o3eOxwpqD5UWxRJ6wYi72HrX6IXtjRrtRrQmyaASl24BrBSI9NR1yiaUpadLFfXnrpWXOkUkvLpV
GagJIRFKLaly4GEZSdh3dPMXLGnkjnV43S0OBKBS9ysSs0OqEYTHYYHjZtkCSSC+oYZRjKkDgF9c
IW5V1RuNMBEJjzZ9DQFBawc/0zjCHzwXFo9LcOOGkqBN1X6ra0R+qLn3X7paAk7q9jDAst6Swcr0
xesbuqG6velptZQDp/ohGnx4RvrK5XnDxzhbugqmjvWjRDlFy+DGOfkAdQfhQEXfwYtMefpN+WKD
2kjutPbE94dYgK3HYxyRAWm9XC6iyYPDnxt3BzIA9gTsRVIPAkL4M3p083q7Wm8q12r9GgxhXSCz
+OYN40Zwl26ZjPkZX/2sdnSy1ShH71jTq6ORvVMusj6s8Tqfr2Ond2SucabMVX9s0/gxjjR981Hl
1NTee6ht31URZ6cblHhH3aG7n0gPKEbUCcb2BGFcmbdR4HQLxL99HiwsuBpoio8HxmpZECfs17Nx
dlsIhkBV+hVpMIDTJJ7Ypcssjpxh9ch4Pq2u2IzLsIIzG7cxCnHt7KlylUvdvURAS8HRqGtEnc1i
Jn6+kiqJMLiNTwXppTI5W5jdUhI6yAo0DSk0GLh8A546uBDwD20PNGmauaQJSx49kEEl+rSeeDXp
kCaF8gf2MjW9OfhjpXNo39WA7s0+cnrAtL6s4drlgTVPAIHXGdbKgxuL2cuQZNSHxCE3obAZ4qQa
3mUjam1uEJy5SE1u+xh+doEh7rZ1Whd7dUovqmrsbnXf1kcLYuGUOWlYl059Qn/RZc6JE6B707cw
/pth83aVQgyzhMh+fXQlXN1l1ER7OLcVYd1AdtBhwfVsnSP06J5kHXJUVNDYRKsclozxdo3fpgBb
yXhA07rr+8ya7mFGSfkyHiF+4DgIxsncxxs5gdQdrb3apisEdKmFZoiFuic6KDLJV1lBQm7UTzoN
rydvafZWdicFNF3dgO1chOhwZaGDY8jpbXtPKZxGqJziDUWXzEcEhtNVN1sbjmUb94ehDfhhaZHp
eZUHxddmgR8XQQ+Z8mZrfPQ5eIcKdzPRpIBN+42nItTc6mvPuOnrsozmeVyd5oJZ3H9ZY8MlW20j
ygimSYWvgcXIlp7O1928XnVhg2ODnIKVNrpYoVBSBkJjF2sBp9XW8beEWWgVVc098pt7LFI/Hzye
CeI+1j4t46S6mxO7H/r0uq81+YaiF8C0Dhhdhauwg+q+5eXsdFgWNBzuktXEkPNw3yq9omS0JCh3
awKtpIDhqagLOZBYXjQmfA8sbmPlzORyQIsniFiEGqiLAjS1LoKCFSt6TkL7hKp7X3qmh7YyaedC
IBrJRt8BynWu0bJpvXAHV7tCRBBjrgMbQcJc3AzOtKcjRa8oRdKM455kbOmWUpo6KDsbN1v40rMO
ff0kupo6PecdJDg20VJVj6iCt3kCsedNYOLoa4p+PM4Yl36bWw75krFzvrrDSnGf4DpfMy+G2nSr
Zv4Vbbe+sAhokSL356Nh36wccjTsXj0pwpIkPXt0efOE0vy8laJ/S7C6ca1nPuxLrYr23GfonkB4
TO2oQB49WZVukfrfwS9kRrUboY9gyRuuP14ySfPOsyVPaH/ekHA9ovpuysEdh9sgav3z0wxClqbO
w4EE2aT4jeu6DKvNBpl2UJbUnPpZ5XCROwCwgBRnL7tG9ls5jmMRLxErLYBMYwSdCNG1r0sQ30em
P+jaZtxpdxUJUc6uW1T3eMI3qhu+JOgOlS1eNkLmRm1IStGbVc5VHIjOx4YIYKJlugWpNtuF3QhR
nICsmR0S/TRqN771yOR+0U0TZdWk4sJHgnDTd1AlAuYvOJXOIZ/j1/UZWo31jVqbIffQorp2fTKf
jZOIC7GkOyVEuulN5eWcuQ6qPVbyuxGBYtEpmhamS519MqXN7ZQ04wbrDnho0qwGaorBuuniDpKV
s08KV0ftsYrUVCCwfcVt6UPuUON+H9DMzBKJ8kcK2fpJsVuSONGRdOHGiYb2TNaLyrSsEc/y8UsF
QQxY1shijNS77017UPdw13dM3g91cj65IykSgfglnApfgmVJhwxkiOcZjIRyMJALaSrvwq9c8dqH
M/ShY8LzaoZcbh8jF5zgK7vHYuwvkgjS/XTFhS/dIQu66obii8O2A+JH7amHNY7cL1z0jpFe9sEx
5QPcpLsmR5HmYVI9dqsb4/4iE7yYnOCgIqV3UsDq1kz9HdJCMBu1f+dMDstkKK56b4QpAUN7oEpB
44+RTWXzim5VbTnWKji6hFDUdru5RIrU17hiKHIkx7xGs8+mrO8neh0JYPCl07vbATXfNnLenLnq
8GiwT/o/zJ1JduXGkm2nkhOAFuAAHPDuBXALXtYMRtXBikqo6xr9P7I/sb8R0n8ZZFDkUrayIb2G
XoRfeGl27Jxj1ZD2eGA06kqUbbOCowuLGnEzX1n0TeOynt73w/Cjn/psV5Xk6F1OSlBVH108enj2
QWJFbna38Tp7c4u7UDgFfRcGY2fEfgFk7GHH+q6JC1iQ6blppEoI4qf1LsKs4JpHvwpW0Zpeqtd+
nE2XTWdgp2hwn4Ztl+76IjoJdwh9R7LLsp56RKuBcuN9cerHnNxsuFOjzC6SrrqkHcF11MjkKsEa
gapokdGUvAH1mKZiM6axHkeKJcdo0tKbsCk132lToFsta0FFS9O96GcwZUV6NCfLp4KSRcQJxWiu
v3Eni5YQbgmyq2OLLgq1U1vpz6JIc5y60DoYcTp8X9KedJpGPPeZWmti1tFeoHfPIKaIjQO7rJzN
iyels/LqfLYBBM9GNwJY93LflUjx2TIA26YXJ0QfbtVaD24Vp1Sv5/po9ZXEx7Isz248pNdNYvRE
SF3mrZqeAoGXxk5vwH57Y43oGWzQu0a152HhvYrtmZYpSb6yiJ3u+k5p9V9tI7OOKpWfpu2qy0Ik
BNIZKFhI6o1FKYqTVWEEBRstOoc0DDPWUjuUMQBl5n7q6n7lV8W8rOkY9FlIH8qEWzZbNPNqWnPu
//gYxe33TjjMyOL1c3NI+5xu0sMuG88AbF4slndmwxFPKPcasvbD+iOtOCAVoBdM8yvbzYVXGx/z
GjzZbR40GxQlweTK1DryM9DfXq4g7+kepzx4ZQLzqnwnR+O6n91pX41j5Qk1feC4Xkx6/7C6Q7Nb
anHKOgmgNgb6MvrFWAYp54g2gUEt+sM86dvxpxicx0HZZ7gKFSZIAu9YV3NLrwM9xwpxqmHHJZrx
1UkNT3BSUpfiYKSzPzsOpWFDtgcwXfnlcd8c1ikhrRy90jVPpAPAC9pFjNaD+nMBtk+BMMwPBoHm
aa0s40YUAyKhoaiSx8rBw2zQ+iTI8wqxgpHdjiTLhwyv6GvMMgMx1cMxpW0XGkuu1VDXH9dJO8TV
XN5GGrINY3C5rjCWuBFDU/kYN5k7uDeLL/pBP8oQLCoDVrwyJvHZcRKIIZWRnTgbVnaZREVza0Jm
8PokDU99MxD5V7xmetd9naWtHbgab9YS1yWNoijvtvXYuxRO6iTOP/JaQBIoq9Ujk1GHuM0+wVcr
OJRxHuR6vfpOp/9wS2u5SZxaeMncDSSPyYJwaECFNjryw1oMHOCcuh5YerPoB1nVuzZ1SMHNTyYp
SlWVByXanSC/KF0ACJMuPEPjUFdfBEqddA7o3o6NYOPjpMx0uMl38pagbSqIjIs6Rkl3YdROE7jZ
vPpRMmDb0oWpAKrE09kEF/uoFuNkJoLK9OSnFZZpq1srPx9JHdsMKud2L6Y/lkbtYyujaaeMuWoT
mqHo5pUz0cIhJCDquvgBFop9QKhUYtCXjFdS0hVSB9mvxL1jaMZdR1ZHduPeZ7n7kQ7Mk5fPoLLh
QIRhUK5JbULWNlG3rIR2U5MofDKNjkS7D1v3MFgljBtEQuJ6Au/ZqjAU5QffgfFV/2mS1lFCLGb3
OI5oCbVlsU5ZiiTNjkH+Z5VUWwH4kUr4uYso4guDZy01lyGIcze6VFr+oKawOA+h3Xi2RPIFOENu
FiYaUQydOUz6uJHhV2mI6Zy8lSjanaS5X7XkPUL3w9xFB7el24Ll3IukMHcroJ+HyiDxI0M9RKKh
XNWPMjBSVVBhi9dzaTXwnHTWazfbsf4n1jsIBA3NaT8YVVwEuhGbyrNNN30sDd6ywxjHeF9TiMYZ
q3BBvRE7X+sU+gCpnbuqi7xw6fZ0MQOQMXj1lM4iTqlNexxCUJXuYlsHhHaaKrZ2hlDxwR05kf4q
mlW+Uy3Cryru4lM7RvrjnMyYVZLn28pncI4z/aXdezvPOOm6rPc2fcjvMreILogkoZ4pc8OwdO6l
0TCiH7ETQtcL3d3Srn7V5+JEUpr7Y2MVgbMBmwYcAzRKBESaNV7bnZN72MjdOBWdMmDh1LtS0/1K
hQ9ZLbcr1qS7qiWikxNH7VWMaDZwEgXZt0s/wI2L/Vz2H6CPkRKYw3qq2iK6W3KeZpeqQ+qUAeSu
H3rX+OuEWtfS8AE1YeDuitU0kdaPdeDKVPNEV+uHwrDfLVV8q3MNzf10l7LhvDhsL+q8utZnceNk
1eOGf+47x6hONMhQnjnp+V43qQ6oAZtfHE/V4zLP2NbO2nVLFySYR0AMA5U8CujtPTQzyplrMAO3
76o82lvReuNmkbfKrTQ8rqZfGea9oS0BsKgD1ybHpRi6Al5lD6iMVqrEjgqcrcemMBsgLlL2ljcc
wKxoOu267vr4oMVq0HYRm8WPq+Vroc2pXzuLQuQ7RJ4Zg6ylfXM5Iszzy2bNgqiDgzg5S3VPPCnP
zkDPiC2euDQKTncufh6pcWvv1Ih9VaYRNm3zQ7mQvfU6SLOLC6AT6o03xJj7jwKkHstGauCjpThS
CNlzY9A9x0xqP19NsV8SOuUqpznXdaUd2qzqL5kRZ5eYefEpGmLhOSt62TIh4mvq6WMtzemYWnrt
aWFH4+Bogia4tuuBap17nXTNj5Fiwq7EkjuA+Z3camMndjb3c0D9PehU+A2vd2K6OPJLaFtHbVTT
vhi3yNUiKgOgCS+VPn2m8Nod4XTyfKJZ8DVzVH5Z6tFxWiXY/DpFtwN4rJ8qw/azgXpLWGGyDJmu
9aSo53cdUcsFYz0mJmK0NV60m2xxK57TsglvV81qAzvlfmhFq++lM2bviPRnbwE63glgnds2Ttq7
pkLLu9SEQmQf1le8F6ezrYv1StVzhHRiyJNAuSGOCrImNFJDfkjxRqX0X6R3Zm6Ls67EdFXD0jR3
M/wWSe3cobuSxCQJ5Gu5K7qs/z4Vdk3+nIbuO3sUt4SRq+uX/YilFU2wKJLqEbWRj0vczn2QQWzL
/XzJdfwlJ5tyBTVQX+PX+2Nrp7vFbMs/q1rEzecaw13NyyEF/ynGxuZSg8q1i9UCh6+2LZi8cTwb
587sKuKjurtCkjAm+37ZWB85m9TdJZUZ3WaiWu9qUQLLIH4kGKtmnG7xR4xrSPFKwqY1RUIgk6yF
7m5XNNzVtglqs3ZgyXMyBrV+q+2lP9Axedy1BW4rOwsF/70Vp93RlpE/oEERZb6PHfKVZFjV3SCN
zof4qp+tlvpYYCXlaJ4yazIU2SR8EA18z1fZfA5N8a6uVH4TT4RDy5hdTpbChHMUwz7Nhy9VY91Y
GhlOalElxpK8uSiyQjvOIWXqohLEehGwWWzxN+MD8KmvVuPK6JNTpOEmFbrGrZnOy3GsqsAsnZvS
BXp3xo8xMW2ohsBU877rx7PO6iRp86VS0Ye0pYQdx50PEnAZSnWahzzQBbgesSGKzFn2O2PUsv3A
60gjDmlGF000jJ4z2wlJzqKd1y5q/LSPrQNRkBvIfDLPUWozJgzerWY0fhbdsq8rPcQObnIQ781E
2hEhkKIGeDHOkX3fxBRA6bYaGl86Jx3gNdTh+H5NNedqKsP0S5+l5EdLr6TfmmEetKZO23WCW+SU
SRteGnndfyQAuzPdZgACniP3qEXdeKBzmLVLiyrlZRvSH7JI6G0j6/vKtGZS4OUmFvqPyhZUorWT
no6Xelrt2aTXTT16HYqKpLUutap9CEv7K55zPNGlRd7YKtPax26o7edUqx+loDa8g8N9naUJNgVN
1kLVLdJDWthBPc482pDspfAHd87dL3nrUBgwe7P12rU0v7RaW3yaeyK7OEoQkrVitEjy8pM5lXYg
RDnfVqVxM0ztMPkKBPJSTkDP2Ne4tNNet12aV/J9NtnrLpvL/ARiUhGDmsTDvIm0er0pYl08FllO
YB8nkH2aIT47sbIoLhjh3kSU+wmY9V6nFnTh5BwPEgTtezHYeETmSaUei5ptkqGzvxC1mx5nu1Re
WJjrxzgRwB7UjH/AoKiurGJJ3yXQZSlLaNqpFPQyErXxZbTFt1oR/bpJmd6IsPw05IN1RbqyfMAT
PDxCoW7vFsg/hw4Wy1dJjnAa6qa50fXauoVdL85Cpullx+TecCtTu2jzHASblczacjo5aZZ97VsF
IxhmhqJbHmsAymcu7XBZijW+LrSlCKKi9RcZpUHbGupY9Ur/kM7O1xRP7PM4gTfLHFb3zIRfp/ai
fHu26G4QZdMxa3Lzc1R2s+8kVfzAeUXCXJRklhLbFSUvs2L6s7Sn04qHyXnRR3z87TFdjvlQt2OA
C9uPqYQBluRLCci07KtwaH17WL5rztgHXVJXdwpzS4o3fcKLZeR3zriALepIXcMqVyDWzSIf0oq/
eIJ0QGuhqvOFk32Aqml/7q0sW/y6S/2ud4fvDhdcs1shIJNKc7wA+QGputWoD4kjxHU9EbgaZvq1
ijQKCZPl0q6ow/04CfsjAFSxr7TBeSADE4Eho3FfpcxOktSf05ESI92jODauq/t1sTxWGqbbCnjI
w/D4JDS3ugYPss4mmQ/UAs7+kq6fnBhCJsVj/GpdUT44RsZT0OV4JHWT/BwPSl0WW5nDncvyscBB
eLdGiAbWkUUtM6gnjhNxfyfjj0qaizeK4j3QKSDwWupiD7IHFWtYYI6YYZ/4pamt+6nTYd0Xce4c
+8oGfpnNrgxgixVHjINtCuoG1SlndT6Re1Ax7uXJMIdz3wh4VnVoDUep2+HZyBrr4PRadkpIZEE/
jPC0FFbqDQay5EalZxuZzTVSLRd8oi68bHIOXYmdWa0D69hZhrl8Gru34dob0Ewc7cCJWClBreE7
kRNylK7qL9wYWiXhQn5cVzf1JqyfDjoB1xc4gDAhBVivA6pO3GcsKNpiLbDbmFcwMj6MoYyQiSnY
vBMoI/e2Hn0GMyEwkq3+UFC8p59YpLwOY477vFMX9JeqvDKZryon/pas9eBRjEwvKYYqWlpOZpDC
lqh34CGNZzqtPLrJuAY1tAhvnLNvdj69rxPy4CHKoMk1w6mz1XzsNWsIZhrm7KtueScNd3k/x9oN
DGwAaUc9DokocSbUP41q5dkiNvASfSMPN+oky/Iap6EH+pZ18Jm60ucFxHIGERDYuv0oCSIOZbkZ
3DTVveCZvpu6rDsUmhUGRqynR1OTlb5zoUL5GeqXR1HWd7ANbC8FQYQ1u1VgF9BYPV3ULjKza0oI
wdTk1rvm5+YoS/vehLWxS7plDaqYSE0IEChFvzLSTNfVvHXpJl/HWllDHG4nrfTVYDp0Ztb7ExzO
5EiszbUjV/c9SiyLt6wBzqu05thMiespmZVwDRN0JJpmH+02tS+RrJaBGyEvgHHbD+SSrVl+gz/j
HJPM+hQVHSlTlV3pWqJfDwNNo+LGCpkXsRwK3p690pFYVDYRDbQQ0vJ+4L6BgjubTeZHK7KqYSTH
lZ1OLx2jvp1EY950Lkx7M1oo3Wv9PLyHNj4d27GeLwm9Wipq2rd1jDdsyDA9NvVN3TXEOktagCtt
sVZUzAe1mtOl7NLlL0ucfyXy23S5D33740d/9aV+VcX3j1q/bbz/yHn/d0hzN6vwV2R8FZKXL//1
pfz+X8cf7fojqsakfCLV3f7831pd9YeEH2qivEWdh8shQvW/tbr2H5tqD2MafHYlAlz+zP/X6tp/
CJxGENoJi+sDU6f/qPqQ8W7dqx2SUQoRghb1/0bVZ1pPteRIBx3EfPyFiIltXI2ei/rmoaztYuSS
tMa24wTPVqhBuc3dK0NfcxQ5Zd19YudFGdqZyEFi1K6DJIuJQCR70up0n+rKWrFiGqYvUT8Zj13s
jKkfLmtpU6pGXMRVM8GW6yFBkBO7PbwXW+SNe6oJRQdfjLOa/bkrQLVmGXbttY2gJPRVt+h/wn+e
cv6oDOdgGHPayspMy99rdgdV1oaqD3Jnp8g1QkuZF45A6RAkaKN5dKzkQxvF2WUL0gKmkbv2wzTF
8C9DO6PmUa1zcQrzepiC0HZIaatIYBSQYAvng0vrF+7iTu1VrzDV4wR37dkdJxNCGmhKEDkDVFEr
Vw96oQxYfWHu06KXv9Ys3fF6GkLqsouJABDwGRR+NceC+2ZYm0Of6SLg12cfwyhqz3lRadqukQu5
YUJ4SHMc2pxQwGiMEqDTpO7bovX/k1piEZ5zi3mHP6gp3VdUzRPfnPLWDZqxU+ZxtTo9vMzaLMEU
FIVAYEDDIAaUbQy/sVaoDizdoejbO+rGjDMwlaafoNzHYx5dIaSUnwlzXTQsTjl+w5jB+aZZ9cor
XmbNuefpyP2wTRB7hgji8I8u4oYbLoQkr5l2yxsNM9gf9SwD2Sr66050OmVNd0Tc6cQhuyx2+2nc
pTiHX8qsDj+LdghBzMlL3gvKJoB9NV2PjCVvj4V0uNmZfERra1YOSEYLK3kc8xREj3NRP6ZOEX0t
YzkBRIeV44J6F+uHwm0N3GqiutACZ7F+Dq1Dhc8zyMFAW7p9u44wtfyqdgj3yQqceR9ZrQjPkpIU
XnBVhV7IDaVxThf6Ku5qGBw2bYRSagmJjPsHeJn8tMYBZgWeTU85pi7pqV6a4WueFtO1I9fsazLr
/TXdegH8izFC1TTlQuwGW4YPvWojSXG+62CQhGk5QpDKE+RmpL4fJyoyZaARCFN+RpkShdV6uzgs
om8SsXzG8syU3opX5upZZbEYEGLAbTVUxSvmR4v7LUFK+gHh7IIOVRu1L/yk5a7EwGw82ktLXVqT
BP4UyKfsXId02L0yp60Nh6mFOj2k8zaiPhpJ473dOGSX2dj178QUF6NHBNm6nq2NVXfRCgkE1GBG
V/h55qTNNdJ2uq0seFR/p74Nn1Upbb3NoMR+SOZcfKO9RfujnJAIBSm4xgny5F1XTtNHUpPpY66L
jHc9NvFh7PRy9ro5rqdDBRpI6d4AtQxHA5pM6BgdwKc9E2bOBrTrvZm7JMlpqfcjmy2foFGBluyW
vjA9p4cLbA71B63r128xvrIoyfSkRWRl6GC2GIFH79RsN8muh61y0Xc15VG3Ka3vU827bkDEM/0u
aXNyexcJg9eOvN4J5WXTQ81JjlxFmbrrOlMslIcms/ZaiJIIGKCiQSMxSHbzxArvda4wViXE2Wge
Qxg4WpOFzi5flh6zmrlviBb13OZcO/X8Y9Wm/G6dQqQMtq5B5sbfUV5CtiFSJjIga0jXbPrGKwEF
wq6aegFbFPVZI2JrPY4AzCFyMSpEmmvMH7pKYHai7ARGb78MsHTqaU6Q6lXxQj4wm1uAQZ7seOmq
98V1EbXlN0TgVDmXaRruQuS7UJXtyr4XTqP/6ObM1GECrWRw6M95C9YeAHoHPEMkk3R4ZV04bhbP
nkO7XBSHZGPwyQiBBDXztFo8VSubGz2S+PY4M127Exvomuw6Eu8NpXLnEDt0PjyWEJwetDxrEQYh
AKK4Dsv+mo1VKE+2fUrsmIQSAWvHInlGFBl/LuVIu/omKuz0YUUil1+0y6pphKZwi+9inivlgRv1
RuAIlBLnSNlRDTnNUFow8GR/VpNjdkjyEhoXZI4DgUcbNHENF329r6oOOarS4sHxhCPnr0NZol2C
yj0cqyp0zqFl5NR5km74BgF0uoGZJ5uzXTrkRqO6ifWhhCqncZwIYGmSAfkyjj//Eo/87cnxqwfH
JsX/1YLDcHDQxdwe5yebSuBPM+1fbHascrK5x5PKU33a3RZaFKPYko4PsTYKRFraVIZUeV5SiOI/
R/5XMeE/Rnq/Bno/HV3+MXL8XxgTOhY0TBirCKpcjpJpbQaU/xwk/t//k28B4qnb/ueJ5cOLf9Ff
0aIw/iAHcXm9pABw1k2G+DtaVH+YBoQpJba2u5aShIR/R4tS/wOTI9fGbgXTwc3B5T/Roq3+cInx
OC94NuA7Zpv/Jlp8at60ed65BjGi0IlYYXM/76dDIRGpAOxCX1Sz2kG6mI7ITC6atKV7jiXnN3yO
XhrO1m1m2sFrCN+Jp34TnBrLtVW8btg8ir7KFbux52i1ehHSFk38vXXZdP9gXPP00Pz8vE0gT0DM
bBENPx0v60xbNTZouKPxr2ky+it7yYetfrT49AbOC1LEpacBMXUeJVbj+Mv+eOHQbr44vxzan+OD
vPC5/AKM2575a2TFkBhuXei+xJjz1Oj0eyxTOz+8PspTg6qfiyh0C38eiaMHBnjPR2mjGjGkwSLW
UwkFGh+GoUROUKDzCF4f6rlhCPtF8M+WVrBjfmsP0AJzuWa9rH5muYjqubODAgEylYsqJ9CODeSI
PAL9pK2+GU7VG1/6s8PBswkVgkPDtqdbOz/k6YJabrWWDZ4RPsYGK6p1mRv3kp+E+HDgsFFIRaHa
tAPIs97U6VVhxSuEzWqBhIGFZPwwS/wDYExaGYQFWC6oL9DT+tT7o9sVAOd7Eg7ONx0Z5lt78Vnv
qL+WSZigqvY2e9J+Zs+a4o4yFK3O5i9qFci4IN4cuLxhZ2q3xay7u1nXrsIyNHwY2i2cktQ+sbnL
Y1dp+Q3nBpDDHXJfC0Pt9Pq6blvk+byaajMZ1vG5t+Wz34aVal/WYYjIxUCRQ9O1+hANHZL8EHem
jhbETeKEftuI+V/54v01KaayDTJjmLvcxk8XFPJoGS4OfNGwdoa900NGge+w+Ag3v1Okf3j9M387
KXwbNlsCAbWyLN7Sp6N1RTUpLZstf0Uzti9Fq26LUKIXF1THXx/qt6O/DbV5puJG7Qr5/FAaWNQ0
RreiI6+rQwl1+WbAOuGN73lqicfsMYgwIZZJHWsusIOn37NCvCQRDC1/7iltL0bfBKnVfld2mxCl
kU2sqzO8cQX8dodvY2LAYnER6FTzt//+SyCiGUOXjsBn/liF0+2EBv9qtEKkYVkb+S7cwXevT6Sx
fcSTvbkNaHO9KQVA7spnZ76gq4vVSAZMCqhY6H4zDw4BiKKFFXq/ZJ86OPLnAT7nQ8GhOha46wRQ
87M3LvOXfwibh/DLlC5L+/TLbTkVy+xqlm+v2nrEzKS5inLoDtBtk11h1MUFMWW/jzp6waz23Jza
bCoJiHlUX5+S35fdgDXE0+3irmBwZp/+EFljd9wUCInqpgApThBFVFYfuNaG7iR6DWdRRG9dvb9d
EZJBic8VgRJglfNs3WUJlyGjZ4wvNNJ3nEg2O7cF6Z1YPJmncWBOFqmttv0GN0IhOnMp0+dtb8b4
l0ty4iPOUbofO+a12eDHpmSEDF/Z/Rsb5oXZwSePXlSSziMucNzT2Rkaq5SaRUPHYcjvJXWlu8gM
i3sIfZ+qPqFxdpO78Rtj/vYugghiAWv/nBxB66GnY8I1jhDew5yvsqY5k+yiSbQlrCRu1Xd6PH+r
NDaKcpsQXKJ60zj1hbVROKjTE4hQVprPLcalIOcrO4pCMSI4ptltHu2CzhRzYVkoJs1hn+C4EyRu
pvxQVLiHpFZ1WHQqQrDB7AClF1qtGvi+pc5xzKpNjKQE7L4az6TXN++LU+VQgeAAbd7r2/L9cn8s
S1Un+bjquD0IEsBJa6/Xqhe+MY41pc7k1EA/Krr8B6Fi9q+6kWz3JctEgYXYU4CRbvjsr2PDS0qM
qWOZ+r4brrOwRYk+L9CHOuj/kUFFJeIhfDejlHrjq39/eZ6O/Oz0dPUyiL6RbMoJwgt5HuSYckwD
rVy+vD6/L21/HjnJe0DYSWLz9Bubyi6MZh10f9arHguemnBidvBXNIz4YAuRXIRitd547V5a1F8H
ffZ5apKqL+EkIUAzi4Nh1c4RNce3VbduZQ2U62ZLAwA1OmdaLP3bEIJFhWynk17hfCueN+kdBqdL
s5DzXtWm6TdcLZc0sixPWWnhjKHDnX99gl9aSloBW2D/NgPb21z8uoEpmuaNcGi2WZQO3gVw38NM
fnUIWf/KvP8xfXnhxeHTtuwQDFNwvJ/lLxp6KYBLAKQSvT4qy2iE6TQ2pC4WRifLOniNrJzD7I74
RWlorVKFBxLWceKNOX5mzfzXycFWmG4kW9mD7O3pR9uWXlQltA2/dTtkDGNt417huF65iYScqnZv
8GKrvb4YLEw2cLJRC74RydLFN2ZW6XtL9PMF9VP99PpiPLPJ/+uHAcOz7viTumKrq/y6GjHGSkmq
EI2NdtTt4licWre+E8sqdm24Uv5YiukUC4hejh2GkLgaDDtbrkAaT0zB6z/mpaMHhI2SH9SSC+7Z
col8kLGxjoY/Oca4J9hGYyfr5IgdonMXFyq6CcvirVYILx097mJpAZLRKOC5N6scRjiXMDuRk0gy
Cni8R1ksmN2oCpwREhrcCND0doB20PTZ4fVPftYi+6/5d0jIMIclIFT6s/mntR8pictpiKpSIpsw
a/ziNLnH4bVAMg5aaefj7MFBhwDuTO1Fb4bzNf+31csLhXOfWeMhUufyRCNf/JvJ2t64m146rw6q
NQ6rJLl5PkFFJtsZYxPDT8vS8PCNS/ZWn0LLQrH4r3qX/jUZ7lbI2wbjjnh29wIeSjpsmpxXOBY/
RpXrXo7nh9eM1bQHp5dvbLjf333BvUBg5nAocfB8FupM3P5LJh3Dn+M49HKYGJ7elvMpbGEiica4
UhKbIcTt719fdYtD9TQkZ9wtMmBG8U1/ntxYoZDNWpGo2otI7iOF3dzomu4be+v3nc0oimI9NU4s
2jcj1F+PNpA4RMTQNuBv2c4t1kCOp8wh83CMQwOYLYjPoWMfazv87s6u+8Y1v/3tv30jlVxCWl5T
xBNPRx9GaiyVztwCDCuiVhsng8yNHvOS4CBqEPa9Pqe/Xx4Uhw0HeAQgB5exbc5/eVYmI8ebKe6E
D28uDhrIebiblDVRdpHCSy8wL+oS641M4qWFBHnckgkAOfk8kzBD0aLvZFCd/jpXFIhcv8vy4V+f
QK4GbKrp2e0avJrPtulgA/h35YDjFClCYNiVEywoTE9pDiv89Vn8/bBvQ1GF5x+u4OcvpplO+Nk2
fFBcIzYxihoFAOUPf6j+PZjJwwwEBQOAgy6Esy3oLwuGr+kQW+jQqY6uMJ7y7GsM98xPZA8ARvPq
/8kkqg3/NwR4s3h2GlYJh2m0S+E3aYdbZ0MKKhQ0b5Hxr9cn8YW4Q9DTguWSJHomlIWnnyZW2H6m
jXfHXA7ZfgqrMYhdWP8zvKLNRnX2V1c5t+hZaz9S0biTGF/T0AtfwTdOxZs/5dkxFFrdYB1aCR8d
KV3lXTTbEc/3RjuDsaaVM14bVF55HpOPLoECvLi58owW8tHrk/LS+aQdBmA8iAv40bNNPPKUocXL
DHQDIj26SFnRG6wxlUzbgOYwRuVbx+alG4iH3dha2dpc788+XYuMvu4BzdBRIS3M6LMcdIhOfL2O
H/ADT4J//4HQKOzNB3rrh/FsP7tLNhsJxgH+sCQJSm9cSwtcdr1iKO/sTBtJKDBLeH3Mlx4wYmjA
UEsnnn4O/yXSQDpBeY2HZIkQw2g1xusxFhem1d5RnIDzB8HsIBvXfWPkFydXwtWx8JncCkBPt3gT
00gXs196jdViE0C0S1BMBjaucRUHLOZbZ+qli0nByzR07AKJ055hNlM/p9akMbtm2KUBbkn2PrHL
eG847O3XJ9V8YauSMBARWEzr1nfo6beZiPEne5PHdZ02X9V9c+rhsO1MNFxIpeN2p2HHBh32pHJD
XS21ri5bgUWAi2y1wzt2B9fOvZPRhJMOT+AuNqC4rXaNqeCcHieR0ysJ6rM/msmjHkbmUUfM9Si0
NT4ndZ+hQMKEt9Td6RDiTwHVVFEr6ACLUH9NJxjPzqkQa3u2J3f10Dy4cAKNYf/6LLww4fSeFZJk
hQYJ4nmaNo6lyNaZrRVPRebLWnR3oBxVsHkDvXFyjBcn/L/Hev6MZkmh4yMhSEI6U7ss1DJ4q5Gt
IJayOc0pYiO1dv2+NjEIDTHy2I9dlO+xdMpPoIgU/pFGHfIenunYjuW5WWLkb80o35iSF/Y8UyIp
KDIptvO8hxA+VW1W1+RKE/v0gp4371qYRe97imfc7ysK2NeX4MXxXPr6GaRmFgqJp/sQ2rCWIX4i
hBrG8K7Qp/7Yhcret0Nh7q1myt5YhxeXHGSSbmlEM0T8T8fDvQg2r6SW38EXusI1ES0SoPImmZjf
OGM/L99n4SFQm602SJT063nnb81KNykOiEfRFv37NcbgA296U0Oehe2uV0H4v81mx7lVvX4/ZfPo
w0ZOjmaoqWssC+qPtbF5/4of6dAZV+289RMuOliFiCLygm3Sx515Udf4yWthhQVOVfeByvQW1b7C
d5sUcx4QM85UaTCERq0H0W4Uux6fktJrmtp5r/ezWL0mDu2LUGtmxzM0uFdImLrpFuFle6HyssB+
fTSHB6zgNsO/IXeuI2Jya1+uGBzmucjp6xcJ+cXOzRkBkW0aoz/ZFeZlhgNtF02OQEnMKzW4O3uJ
CjTSTtZ/UmGe/WmM1UBtYojqQ2Ml6oMWm+4Hd+qne7xLhmvn/3F3Zk2OIlna/i/fPWWAAw5m880F
QlIoQhGRGVm53mC5su+LA79+HrJ6ekIKdciqr8bmotusqzrTBfhy/Jz3PG/pzJ8Ks8C3mW2s3dX2
UNGArvXmx4JbT77z0DwMbJh1R/u7lvZfVNo07/QZlbNqTP5YZ+TWQw0L87MHq+epH4j1fAUaj3zQ
om9LY4Ky2TuinzZFFHc/InuAq0K+PkTpYlks047Lx76OBM5Pr8/9S1sCdyOdu6C7emid3YsXYgg5
NB2pRioyN1npwMkbki0mhQYtXkACRqrTV8a8NP+tVUhqrYZWDHA6/xE76m5hM6YoFnVAHga7qovn
LdKe7sr8vziUINPhEIsSVp1FQ+jGQ1g7PUm3ga2krPVuH5dD9QmtkHFl17qQYjC5NQhpkHTjRijP
jjMz1sthqEc96EA0BpDC7Tu9AIpWR96xq+Tw2BdFieLfbXbeHBn0KSGlt0j83c4EiJsoyRUeiWI5
qMXu96EJnPbvf2uboHxVGZAF8dZ98NlNALHeZOoz8M0wKqpgzloc9rhsbaq+b+lUhjCBY86VcPRC
Rg5fINfS2ciJKyjJnA6qBkxFJcQLGi4yyt0Le882t+Y2iMux/l7kqUMzkkiz97ZLtybYkCl6D3p8
+jDPRfgO8b0NGisbqjeY2hjXjGt/W8SdbY8omUlx2TqxFZXl019X4FQHeRPwU7bA39p047SyPIx2
wsFDTO7doAzjU8Zt3toUKPc1pGp5+hAL0eSIUM3kEx217S8b8NExShy4qFFHD+cyAR3iJtZ9ji3b
e1svMe3IdGCob43WyfdTnVg/BjqPnCsv+8JBBoKE5Bb7PLufOLsP2S5bUFlM5Ng0KXcymb909WBt
JldPdiBSzL8/n0yTUhKEYJN7lH22d/CejXAuFj5tB3wZMSuGyZEeUUSLHcSXMvHxh7wm7biwosme
UtDF2JqMwLlLZbu4Y1PKfgVMJjQ9mzQwLYhNDv1gNdvX18uFpC2XKNIcqKEIwSnUnc4OSaf7uCQ8
IJKYFTQZ1cDLODqkok1HaOA0ZQXPxVMLN83CvYOPUe40uEBfMBmZrnzcC2mm3zc6LnUWt93zKCXt
lNeGNtYecek17DEwX8YiXm7rpJz9VFfl3eimzcaJVRLUNjaeV17GpRePRlvnTaCEsIV5+jKUTG2z
j0ngitaRPwpjSN4t1mLfdVD49l5hC0joLqntrGjfu242vKuBT93WPaw6gVLar/ty8u3E4RbT6fOV
zffSzGf5/pbbIGc4n4oLZgZhSqtmoBWNAXcjvQcAtKfTLL7No3S+coBduu2jiMPSl5IHX+J8U/MK
ekxdEBr0DoR1QL3MBDmAwj7RaUjKYosvQB7Jl73wNVIh9MjgzoL+9srptq7ns90Loc4qGCPfgvrg
7JOY9GhHFiWEIFpXeILM20/UaN68/uUvTDyx9oNgfi0ljfxn4bEj8S3tcmUCmXOMt5hI0EYYrZDA
sZ92CLFKuIdjeyitJDoMIEuvPOSl4THXph5KXcc1z4vGVIrifJzpvltGsnLhAoek1EFtwYsHkDbm
NrLlEfUwJgt1LLU3rz/8SzmUY66ZJa5muBu7SMpOp32MwFwHym0GSbg4ft7kzt2g08o/u0ax60eX
nmqqAqQjJ3fr5lO+s2Wab4aQq2WqnHhb1XkW0MD/5NaqvvJq1tPp/PtzynCskt0mkDrbgBOPdoAq
EmYwy3oM4sU03rSEJwfRUVbKRL5i+ZZrGYJLg1JFQQDJ9CcFfLYpgiZDCuXETLp5O7Rt9gC+cNkl
EBloZV3kHezyK59g/RvPH5Mwlz2P+5lBmvv0E6SWF8N4YkRPrUATr0x3pk4ziiparLTxJFnLiwMU
i7jYL/QdAL73pj8zr/2ae6kCFVi3V178he1GYMdMMhpxoSTrdfqL8qJ0BpTvZiCmpH2nwW3aa2P9
vqtbZ4/5VHtlv7mw9XId9jjuuBeTMj5LymQRCS+RlyJIDLugg8HmjjQQSzre4F7b5te/6/xlo9cl
LeMht0WvdfpoNusN6HAuAsrH/V1i19RM4p5u07Vleh5h71UK2loK4DAYiqU/1LFTXtnNL00xIjJ0
m7xgpBfr+3gWqCaR3XUlXqPB4sF8XUYaWfRFvi91r/VBSGsbdPzfXp9kF4dEqbTqUlhQ53mvFBL5
NFkTm9wSg/U3VE4YAxLIi9wqQNQyr+B979r15OLuws6yCkUN96VBPBAzGkJwtaPBRoSHJs/qbTYN
zl1DE9veBWNGD0wFIdux6D8L+9TdLQjpIAGVbQAs1NvqqeVsFcB4zMH5QK+/lEvTnNOejQ8lHSJ0
6/Q79PniWl0Ri8CaDdQgXl7c0FQBPIoMP2ZIk3dtpa9/4fnkQ7SGGZW56r3P9UlMhc5aMvP3V3AP
RkZewEmNbBe6VQ19s/6ZONl0m0VF9FhnVXeAMeBtakwk78vJpsuE1neiQ3V4/TVcWn6UGIC5URha
K1+nr8Gu1VByKUaOiWhxgbG5Rzs3B70U5ZUXfmkWEt8hMpXoYtCDn45EF3KSJGj1wJJG8iitHAuq
aJH73sJKqelt/S4SdGu9/niXBkXJQ61m1WZZ5+d7ikQ5iazeCjS6N7YzNilLD3sUz1YTGUX1JxKl
P18f8dILXS3m2colWvDzpNRk0EpXwlAjjoDapBr4gUMHJDfrkuXK1mmst+7zKUWdm5DQoyRC1fv0
lSYijmyjVYK8li6+QCqA/Kl7d0MaDXQCDWxshZdscVBz962EqTeRPD6W5azvXHvo76yU9isE8fWh
JrCFq2/AvcTfzYfvdGXrvRToEFCiwPcQgHGcn/7SNOqiLOt6aJzajNlEE30tB6O9jdsWNNCYZbcD
NhI+aC9jizjOvDL6xffErdGS7P4WZpuno5cVxo3RajAbuTPuzistEDLa+DQBKdqTXdTv9SL903Gn
+d9YXfiLCqYghRWKhqcDx4pklx3mDBzbJEV0N7oDeaUCLg79vzOUa3G0CUF7gFy3n2fnCtD/KA4b
ZnoXlrSq6SNwBECLW7fB9e/1Kf679vhi3nkkd3kimhHO5Z2xm9PtMJFXrETaPRj1MCBO75atBxcx
dsvmfoq99LaZmu9U1EwiGMgW9uJN+xwSedENW73S9L3X0ZxrlmJ1vpvoJG513+E6jz4oV3cRx8U+
cgp9heOojaY11pWnuLQ1YOnMfZNuAN36nT559sJASeVLlI64DuMbvIvbAvks2LnbRgJ/GmDoEBa0
xrUleyEEQaS6iqTIEK6KudPPJLR5yEpMGYOqGZK7jJ3LL0I0I5OsoF1RUA1Ebn0YCpAWFWS4O6BG
xpXVcGGHYnOyQeah0dXpaTv9CTHVrjCTzJRaUx2CpAK+gSs/J1ORHF+fKL+N588mioUOh42QQtha
5jsdisyuN6WhaQVGNKK97SnS1/b0K8MgaueAM9vLYcJCmnbbQDgapk2eZ15ZF5cSHVztSabgoG2x
9YjT32BbqL/1kO9MM0d2QIhD+2pYQfG2laIPcnQ3sWySnWNl2rHqSd8XCVi/svDCW9yRxJXw7/LP
Weeci8fJKps8/TlVMcdaknFnjivobKKHnpcYGHoos7eBrkETs8dx2Qkitq0i53rIMWPa1PiWb2bO
1itf6EIUhMZA50DmDOH3nP2axFhCrdd1C4Mrd7hbDDaoBdu0e5qRWwC2xhVx1qWphwhlLUXRGkAD
w9nDxxgbRVHBcUzlFBIOVBnsMblSkgO48qIvDkWZba22mSzysyfr8LrDi7HFV1gP2UTsmK3XHrGG
xOrhyhRbf/X5LF9bBP97qPUlP9tJSpXP1IdYUGnlxb5uurCRO9UEVxbTOlFfDLNmZH6LXuCJnw4j
3VB2riJUm8u5/+qQCIINqmd+hyTw0I0wQzXDKA96JMq9K/CU9DRSzcmA2hLQL0DLAff4K79pvYW/
+E3MG0lRnUz4uXggntqumdYDDg9uB+EvysFY1KQMzLbZmU7Rfk/CGUD6Ui73ijacQ9x28T5Vvbl9
/Zdcmsjk82nGYJtheZ2v8pl+r7Zal1VaK2pyTXrPjRoqcIlKpALKcC2cXzfqF0/Otd0moDeILM8G
rIUNDXWiuajW31gCjz8A8V8iiH/7YU6Bd/YFpG7wRxiDRWlzr9rY28G5zT7ErYqvLKuLD09nDoKR
3+WIsx29Tio7XyoMM6mGJhsvdJZ9lzcYaXey2tmxHPIr3/3C2UkZiMLH2kCw3qRPp2Kd9nbeNw2X
2DaGzaUw3+vqJdvA4/tMdjANABU2V8a8tKB/C7ANMoJMp7MFrWE7V3fVCDteRNFtkZcQ4RqAEZBm
r53Sv8+l849LmxM7NKuVVOjZWNKCbakZLSJDssBbna4jSsLdBA8XHsdYRl2AB1Pse1kPAHYmXs2H
wtgggdd28DbAAuLQujUzQ97afV0fyrIpjq5FA6RLeWiXrQxyivI4H1tmeaNi6EdmpIA8QLPbN3aB
Fdwk3F2syeYxp5VyFyeliVZFXkuyXQiMLcobdF+vVdIXd7LFcst0sEAxFFWRBCap5gALAGffkGAK
6rwnzZzFM3atS39lN7s0ZYnFaUUFuIMy7GwG0bbkua0VWwhLZbcf6qp7A7Sg8jE+DLmd6Pq/sUQs
ktm6oERIMfhsvGx0ZGJaDftDJ2fYiZPjmxUGVPhDGfg+COfm9f3o0pt9Pt7ZkhS1vtgxcmraj4YJ
J+oWvwEtPiLG6Q+dpbKHoYVpXxlz+xc+6l82LHgX9qU1l8Z/sPJBXHW6NGOwqWWhI8BAH5z9cu3S
vU1xO9+4y6zeU67N7gtm0yZpZLRTqXdN03WpUkwDNGl721s10ee6ZK3FbC3j5hAs6eD5elgln0PC
8FsoftMhLl216TuzvylAIuG91JtYCI/N12RGdiZLnMUGTFsS1cmNUm3+gF92eeXLXPyFa5ctdyWS
/rym0zeUGilzfm5MUh6oCJ2x/CGmhouStLt9swrgawmsJ1xpX4BBzJ0LoJkrca4fO9OBEzLL9F41
tXjQIzwFRwLtd6/PnUslGEsSj1GSEPzQc52j0WmNIRmV4oqWlP4EMmqLyccPDI3mncIFGZxM437M
o8yBYEka2JFO/qiHcXvlVL00mWj4hLQlAVkhqD99VXbWGz2sYzOwDK7tPVLBTaFl1sFdwgivTMfZ
D6P1eSGCxKd4onr4+otY//rzbfj58GeBVREDL8EcnFLU1FlYbWcFjS0kMX1iy/evD/VbbPhiLKog
696g6wgSTx81GQFu2XGFMCuLzECZADMHpdNwbdnVAdQyGnvX7I5mvZTEOem8j7DaPdQupx5YLfuJ
28yPwkzfeVwnb9Fq2oFtTPITcSFy3VKzHygBzV+13EEyn2LeVljAUEyV9ccY4OVnvcyNrVF2OUGk
JJiws2o/Qd7eN2ZUHnENtHfAEtxdUxbiaFOKvrUHs9kNuTnAa8dB+PXX8bu8dv46XLLUNPqj+3gh
fOVdWKWBO1DAYTW8Ba6eQPs0sAJWUbgBCiCOYz3IW7OYm/t0XOodmDx1tyS9g9+mtTxWEnsIykt4
IjRSBkM9LB8a5ZiPEaZ4e+GkuFYk6fxzyZDU2qO8Vli5NHVoAjHWmIiT/FwOSC5KGWbhGkGPzys2
DnG7R2+d7Sl5tFeOlnW/ePGqqB3TI43MkSbp05ljW8noDiNVtLnIsh01nsTX0qF4qMnk+xIWXDDT
r3v/+ge6+HzsEAY1S3g6540ZoAoKwxqo0tgyH3ZitIsPSsmvBnKxK1fESyMhu1i/qXXhDm8UkguU
xkhtq/oDmvXb0BvNN5kU12KCiyNR56YSitgM4dbpi6TZpaFPl41Z9Xl9MDG23NLJhdOFVNqV+X1x
KEes8Bkytextp0MtDek6hHR8Mwtqk+M0+U52hEBJ7DZXbgoXpgc9OtRY6YagNWxFFT6/HRYzfPU2
pAzSdlF/6CNAnpg5wGCD8x3IjILqrF0tdV14PpvaEmkeFj9tO2ev0rO6yC1rzwwc5XrbOrJy1Fj2
BC4ZMPjrM/FSNhASCRU8NCtcg92znbMDMuKFM5WU0WvL/ewgqkzQjmx1/LjvtUS024l+8B12cOpL
GpeNDz4aVoEbZ3gpcuZikkUS2IuQM4IKCTi17d3S4Aor8Vp4wknTRBotqp+4tJCdyMNyT90o2idd
/eX1J7kUGaCHoTRH+dPyXuRmjNpM/lJa0HVU3ST0XADo76JjC7ztdgyx/jCHFBZvl6e7JpvnvTPp
2dECNrgJ67TA1Srtg7ZQ4r4bSwfrPaf68PpPXOfl2V7jkMfijouoi5vnWXRHJgvv2NBCVj4jobZA
fN2mMXTC10e5MHuejfJiIbpjkiq9YnUMVYxfTZwDsoQvcJPh+3TliL8QYTBvKDivJAtmrDhdHbki
29Zzn0fyYNP/LbNx3zUDhl50o21BX4dviWfTJ68U9QE9bnFlcV56Unq+KI5SHiARdjZ39WFmXs9A
EKa2TXjcJL1drP67ptpu//ffKeJP2A2CehtMqdMHNXqBhmRV8cRVhEmFkGrfDjGJcyHUX+/0b9HC
XiXI/i/kgK3lwH+N/fKHPPraJl/hv5Z90s+HH////61/4h98L/cPli25ZEEKbm395bL1F9/LNP9Y
E92s5d8SH8ru/+R7WdYfbI2QRDiyOd1IKPyT72UZfyCIcfhTBECoa5Gj/ed/nFzA4Ome/O/n1Dh7
JYU9X7Q0RaOGX8sySFkIMuTZp7fohwNdCoZYRVH6OIqMU1vD3wGgYKXvQevjoV1DLcSOTlrOTyyA
qnCDMBOaZqJj4eK4jWNsx9rOHqiphx15ArahADcHI9ykZr98Miz22Y3dVh0ua9loAj7nH8tNNtlm
tenNqfUOdR5iySNwiSCSi6w+CN3VZi+ODfftoNlS843JdCL810A1+aWZR/NGeBGe1QYfB57/9CGN
5/DYhwvDwnvJQr+ta6kfpJ3L2c9CHPgyPBCzqIaLmjXxrlXlRwitO1b+oymKx9juP2nAoCbl3tMq
f8wwRPOKLlAjZXDMSe1G25rRRAmw2Mb1dBOWSE0744b/X0KGWozbfLL1Q+PCp8WTXfRo6HXxzTY/
tF5ljz5N9/ep2wall2zqsOVK59zggPS16eVDSNmtdNM7etkw4pwA7iPORdC+XQz+5EDMrSGB7Mqc
14BHxqRIaVV44PBfW/y725ZjS1ejL2b+CGTeMEaqAT5RDuJTRJptLotDyzk37YoGz8NRC3p3uZkS
gOR5bH8xm8n7nANw3yWo0Ru/6qbJDqoKaxRHc6OPuFdFn4ymmhLEubn2kwsIFqoGrmf3Y4sLCVBq
2l0n3TRo/Rftgj1FnOAnUdcFvE0POuz7pG3bB0BWFUZ6qOmPM+j3PUwpeUc/dO7TpDjcqozuFt90
4uSpd/r4fVLH0Rxk0CgdH8g1TjUOZN1da5Cv3JTFGvYnnVj7i2uo8AKTvjvsiLG9ocua8L4v3urO
MO/0mfy9mrFM0NvpnRrBuwSEjeqXnngAS50xvMmMMsLSUgvllsbb8tdMT9AdMx9ueqQnm8zGPpJs
xXjoiR1umi7HhqLs4u9zX1oGOqeqwTGnyB4jTAS3UVh/jywYw+kUDr/KFidir7HkrgsL7L49o5jd
WzlVdCG6UwXxNVEN92jZqxFubxVWP3oMPj7Fqq8/mq0cyMG1YbT4BhosfGFSZfh91fGBCXjaH60n
2g/T4uUfscjNETuPtv1mGhurA0AM15IG6O5jOxf2N0QrBi5nczvD4OfcOtoixRmuWVlAq9W1/Yh5
LWTQ2ii97wJ+LHMsNvFC8orR2BSFpB5Pj2P3rYsWQsJ4jlSyTcP2r5YpL9nlkPSpF9WeOlpZn6rt
RADys7OkWr0mpvZIZZG+irwbePRRR2YOrMkc42OVW8VPLhPquxStHj8YRVK137I0M7DjU125b4hd
Fr6oVg/7GIpRsyOdHro3OAyTVC/njPIG/wnbu6mbxScmD8/I7oQlWkMi3J8n6u5wfDO6QaUai+qY
F0OaHLCNdrpD1csM9nVZ2HCll8x4mwNDYAfKsG/cmCwAutxkp1b1DUaCsOwBjh6X1E2cvZp6eA0G
nJh5E+NZET4suJFindjqmrWdcEwO0fzj3LA6muKCgFWUiY2zMeI7VeYK12CaeFp64YZ1pyliTzi4
o6kofgA2I9uAV9VIX0GavUkF0+7WMmoQ/Valr4YwZqJva8tbrVUcd2j3SSbddm8JbVK7QaG4gK8w
CGdXdJFRb2NLr+utsmyYtJjLqEduzJaxzWegVVzUIPRvPavVxY2LIr8KDDoS8cymY+q7gSxl5LfU
BcmNGcOcDb6gXR+o3MBgMyWZVW0wEveaY+N1LsK0IeyNDc1DabwDGyk/eZXnLTfxOGMA3yo37HZN
g7b1YOol/ThmGDcZ8WhpU150bQ3L7xkXpVtND0t1LCI0QOC6B8Q/Q+cObyYMIR7mau4oxtctfLwc
PXp14yilK38CYUeau4HfsHWNsDa35ihCYy9Yt6tLhp6bWwykFA2lNG/VR7hoyc+lcdoOx00gPI/S
qQqgu6MJfxI/vfSgj0zjjTEWuKvLqHatLX5Sjr2jooKLQArCqz8ofFe+em0+HsNG0etrevlwW0S5
I3yOgNTy+YOjgblQl5f+MmH3U9cVaOyQoxMHR71Ppk3f4rFxAPI95KspOkycwpkgUWNuYX1py9SK
tmk06nmg63OLzV+JMEmkI6LYqSY1rbTMOaIPzGn/DeNw8DnUadiCxpZlCPlQ2PmR2VL1wZ2w6Tc2
e2tHMQbksC8KUaKlniSqYuEqk+xmDCMlIPU+4lHvie7LPHDdAfYUKrUzklT2G5e2FRngumNY2xAp
tOFjGwwHYRIxbjJO6GAvKqtGttuI6s+PomvGbwPI4QSm4eAwY7vQPib4qvxEfyTodqKVYN7g0hQO
gRUhszfMdw1J3K1RxDg86Vwk3mW2GLB3zVHDDTldw7gO5fORaoj6aOF66/owZILF6NIq6FJlfkNC
Sb95FKoEjIgyEoy3o+4uH+F64pgdlvl+rSwke9eytbezWSzJbkSJ89mWHyI7w+CqsIYfxdTOOa4p
1vSe4wmAkBnlceK7TuR9t0KZWFhK9PPjPGs9dZhBmR9S9uUQE1RpAzjJB3wQecHOO1lb4ruo+gpK
s7L7ATG1qr+7Jbycbdi0ldgXVF3wzNZDkPMIJPRD3EzdsimmAhslshwSXo5yMHntDQd3BVf8skMl
flgywhaMBj7xxVTCTre9JV3ssmdntPCCRefjJ0jqQXbDpfmF7Rptu6Iecbqh2yCjDrjAPvBrr8dj
1rXJ4flLVsknSnaT4XtL1n2fgDM4NF8MfL6+cUbMeSudj0QljNNI9whUQGEnMV1NOATIPH8SbdMU
G5yA8DSuGo87dCyXkNkkPcxtadTAnNKEn5EHXTk1nd8uhnU71mKmSbCsImfTuBlEFJLdyYYDWpsC
JarmbYyrY+9HQxp/Yc16P5ZuURilwz7AGWB2QUqnUTwShDhqTHf4mE1PuW6Vb/tEGF/R/1UsyKXk
3MLulE4SElXhvF04LqkAtMQemBUbmHcW9TQBBU1b5nAxzq3fIeyGW6RjLuR7aLy/uaDSvvX8d7+J
QglDOy9amt+RMCb/QGf9rQvT/1G8Momff32t2nJS4rnx/Fa16q//eavivsqFBSqAQECz1kn+casy
/pASZAn3I/LAqFn/51YFGtmBmWx5KMdBbkIA+eetypZ/ID4U/CsKCt7aEP53blUve++o8YNbYv1Q
DqbZ8izDtZikg9okpUFr0M07uXSfasoxe81Y7GO/zN5tYhTlHWgbb+8aBMKCCI3uJknfL03CEnsr
TKhuyzJK3z97hW/+SsY8v++9qGySb6ZrjB9GGomujrMfJgGzpyqHhdZMdXNX9kMRcYnhOCzxjIby
j1PA6wO+yAnBfgKCQx0eJagtLS6yzxOMlq7apMMJIEC/jJiqddvbVmj9lczT2SWWigjtlStNGW0h
jSrnvSKroVjk1q0bJGLQj1O4CFyom2RNdgvzfWma0ftoaMw39Yw33esP+LuT9XnWS5DyImWyNmYh
5UJzcPqEoSugN8kp2orFyb7Q4JnfdmW9+NSX6UBucwQvRe+oneeknAedW/Y+oF9zX0C8eMhl5zz2
GIh8vvKr1lHPfxVH4Kpu1w3nhYCQwybyRBgRfk5C2yE/ljeNUXVQ6iEKstkv8VM6EQM2Q3dXz/iQ
xbMR3zjOqH/ENIMJaHhvtaEgF9oKWVzrq3ghNFtfGqwa+mdYKYb5+98/UyW5i3QX/AZCmH+eu+sz
D+UEfdBfJ4qaN3LOjI9Wsd4VnYQkhGHQVOe1drwPJ6e6q0lV/02WEz8HuAh7BmuVxqnzbmVnIdSK
uxYWGY7ZmZ/GWNfXbexuZa1rn2Lbm6+UZS7NGnI/bEKIjmGzna8LHBXyNIkbLEDxCd0t0yBpHKpa
/V3bzrhJlhymET4Zvxo+AeZQXf8wk2LZVqZR32pc79/rarom2T4vBvAWmMomOGLSRDSenc3kqevs
xsydZBuSJHzb9vjvtLo5Eo+F002ZjN1GtoV35dWfbxCrMI1FS/GBDlp4SezJzzcIc6jF4IVJuq1k
GCEN68b9YufVlfd9YRQEHdSK4VhRdDuvSAF8bb0EEuOWTndeqNOn2PQNonh6fdm9eIM0ALPDUhmn
W4FbwPrvn03rMmGboNkalzNnzu8rM7YOpRPmWEpgLbxfBq6MqVY4b14f1TnPU7OC2M/JB5IupGvE
OitF91bp2Y2O+K4qFi280WJb+2UZU1zuqplMF9waLKaxJgIUCU51Jt4sK/ol20WZaoN5Wlvhkmth
oGd4bf8ug4MeQ9hRcgO2PbU3NDDjldRac/3UylI2PhKk6SlN7ejIVBKPqUqNt40tOlw1e0RgxHdh
d4wWYXA7HADq+yDuw3sqK9W0H3iYfaenZvXAa7TxUx/jaduTQt8hfhwnv53MKvXpyBi4R8RG/4Fk
m/Oga4Uqd2NsVrfME6Axk/TIK2RWLJpNlmSV8k0aqN51bgKRwjUa6uSlggpwyM3RKd9OCKNuapx5
3L0wZuLYbBnzL71tA4PwxJx/mDzqKxs30wAZGdj+JJjW96LYCE3Jbxpmc4A1CqxUnKE5dDXu1iRO
mw+5ReN+UrTltQalSzOJ7QiFBauDHor1xHs2k/IuXcyQvHAgzUILqgSkDglkZ+s0A/e+JR8fsD8v
t69PpBeHxjqPUDyRFObvgrh4OqgKw2gQUW0HhWid7WIW3rYp8Qw1NQpGrw914fmICRgMYBbIrN/V
rmfPh1FoRujkMRSr4g6lkb4L4zjbgHu0bpnn885xtPzKWX1pUKSwdAWz1zsoCE6fL4+iMZwo6gdG
5fX32Tw9hrHM0Y+EbaBL4hOnb/W//04diE4EgkSCazHpdMzKwg4ymi0eNEmsHSBSZ1MnbrkT5G1v
Xn+n58EdK4fTlBDEoWNsremeDtWlVlEZQ2UHnUNygFOrPejYb28Rjyz3RlFMV8Zbg+zTIMNYOXpA
9BiPuPpFfUzaTTVksQwKpyfAKVzvl4vn1bckXpI/h6wwP6HhG9Rer1rcJ2gaXZ70UE5YoXOVl5ul
dqu9Q9a3Ij3W6m/I5tVxYJXdfOhKzf27FXxej8veuOLL0J69kEKEHbBqraeBucTr7TgMSbFpahKS
DuLJ4PUvcWEhgTTVqdWuvaqIvE+/xDiOndeUkQyMuMDf3dWSQ6pp7iZnV77yES59A9iSrFjkYuz9
ZxH9HJudm4IPCbrFDo/DQop5IV6ufbdLsIPt8/SO6tR4ZdQLD0jPAn3IaycyEu71vH22fMnnJdiH
LmhnZFZiXmzhFGV2sz9E0zXYxctZzQ0C4RNF79VUcbXgeT5UPC0yn7vRgWPiIiK2QqDVC9lOGsT0
wMj6/Ip45WWogL7KklBrUE6jMDrbBMNYZIXngDqvnMbeddrcHz1O2Csz5NJTwRmn02Dd3ZGGnz5V
k/RajRAC0wIHGI1mJMNeFPHwIByv2jhZ414Zj7+Sv/HkRsBGC8iT7Y/vBXvlbE7mmYeXn1kCHHJG
TQRpMpX9pjSs0duho/NKv6wE6epuBsDdTc0S+YPqHXL+nTGPPuZ76ZMMXQ+9vuuQhpwcp/izQpmG
gkgTYbZROYa0VI4II/RioaZC/9IHovamRK5Y52jtq3kfJ0L9QstSIbVCQ7jDUI+TOxexGnaV4mz1
O5cmjC0VuuRhWor2y5RSnMfFyireVJS0Ir+0u/xzk06IZC09GiIQHO3wM66qBPVzHeWJr4SpvoUV
4RcZzoqsVrykQPcrqX+3WlI7Gz598b4bhuZ9xtf+lcVd+BCaIK8IRpYww/Cyxz0wabQSx+BGkvZ2
O8NKwSVP1TcbK4Xw1pM5CciUBoI3tpbIctUg5OGuyxIM7VdF14OlteRAU8yaKdhkC1ZCWp/IO5A2
VeZ7UzT9BPguV3Nxp6Bhom+K7YRm6k8uC+PHHAFHtMlyZUTHAbIWydd5nr6FY4ujeUcWusI/csmw
sVVl/zEeZVnvephSmY+/e5HvsqQhc2jE85Ltk0nahE6TAIrBj2JDmtq8+I5hrvZUZ16K/18T8kOU
nfEKh3Z2oIvlEf+EkND+XrRh/MsxR8VzZUk07NpERU/5nIf1xmxU/dg6Wv2B0K3vqTck9uoJvJSu
3xWNueDPiEbFV5kmIj9BLjNtIosuVKzsuh5jzX4i9+uIUpfHfKFcdhgct3+fk4Mn/UqemJJmM5e3
PZ14qZ8BFX3yRNl4+wafnjuMQssSYw2L6kvteR2vNcESDuleGd7xBSe6W+1ZgStcCoBac6RRSOXb
8n+UtZEstPaJ4WFwq56OVK2Vf6Z6qdVBUmWuew+eujrgEhL/oOXTy/ZpRZ/40itnhrTZlIdEIJzf
jEKP3o7OYv7JQHq+mbq2+qCmcnliXmPpGcb1+LOp8CPdZxX22b5ZcMhR5gibRwdbzfxKtPHyJsAi
RykCL0NHJnS+WSaTbeTIoIDAxrq9b0qnCjiCzfvB0RT2DuR2ha5UIENFQ39uHV4/9l7eatljaNVG
sY+0kavtmZigNI2mMQuAlXWJeaFvFEsTtLm5BO5MLa/oQUQOVh0RoGBhWHet9+hZlXw0+eDUVwd1
rA3tGjPm5VHFcl4pfEQpRGLnaroepp3SCoMGIJfbBRTC7I3mYkkFQDl/e+X5L5wdhF3rw3uQkmDO
n+7qXlZBDQU+E5B+VLjVj3Mwp1VJQ7lj3c3O1H2NbVkGI52dvtFi9M4FpNrMrgxZzmG8kcPMRuUi
SHv9h70MElZ99O/rL1oU55xXk+SO6oy0lBhkV/1RH5SnyJFD86zcuvdxJyg/aP14DXf/MsuDCQIz
gniLuzdogbNDbklrIGuxoh4ajtEDth7mjjQgLSdDT2ondIYdmnHgwFom38ikl4d8GTos1/Sk+6Lh
aP7p9beAcOv8DFwb/GkrRXtIIRAy2un3AS82aWIUERHEONxa8X+xd147kiNWmn6Vhe7ZoDfAzg1d
+Iw0kabqhkhX9N7z6edjVmlUlT3q2r5dSAIaaqWJSAbNOb/NFs1PddZCSkGDKkZZMcfyBtK9v0IN
wzoiV5w+dsBEtceeLb0NM5ipA4dg7KZUwhqbZ+Qu2cpC1KpXN8yXzlo1XO1YmbnXFVYw7SENrd5t
pJq4SZIEtYe0F8WtrKejzPO3Hig5aaVmKydRWNk8JWkH6hOJxyg9HIQ3jrOmP0ZaWOgOnLnU4qeX
FSTaXR9fUS9LHRdkZQmFb6Zi6wCb6a9VMXGT6fJ6nHaKnjVwN1ozEg4Fy2TPakfoYaWO4U7ic3hS
KoUEehQeZUuBV06As6HFbf5ah6Waefnci+Y+myeaW+2YYtGWfs9JykrVV2JDPmtK1d7ry7h0vrQo
9bnnvqs4AWp8MsKSmTYz3CzNpTWAErxennJpO2KtXNxOE0952ejF9cA9pbOnCbuBU0Zi9lD32GCj
STX1DcXRAF7YmyidR3WJIbmMuzp0JtQDmkNYIiqbstPektIshA3PxSx/h7ERu0u8YLe5X6xIw8VB
ZgBE4NwkIjZqisT2PLjbHV2r9dXUVvpwrI3EUpE1BUvqztlUqjtsgHWzmaMujX28mY10I6dm7wuR
qtRu35hUWNCKRo+W1ld15ZQZTRbxUFtIVdA+XMRw0kzwCwgHPs1Qp5OjJ7mFt19JtSujWpb9RhHb
1ygIxhse1OGrwUkUw73F2gtD78odWwXakVIVqicizXlQFpHYfmGfpI07S5oAO2MZ18HOnMe4s/V2
HMDq8hSkwOrihPC+FhHCWEfdpW0JyrOVac423VyarTcWuXEp6xHTVttkk1/FcZk4paH0vS22QZp6
nTD1or8UnKZraWlFd546GOdkjk0ZQUySz/RndNGIGKtrH5gaWhHFEqktdtnE+UwAOPin32Rxft8p
pZB7cMca4x1xPe/jbJXRtlKrfnTyQpJ7B21GhgCnR8y6qZEkHZOlsQififE1HK1ifR0DBc+2mNSo
t7U1C4tbeatvqqCDd+uWcehdTsIJSr8NxPtIKjgB4UGEF31MDMMuEFgYbrO0WrotIUWfQm0at0K+
VlHFgUU2oyFlytNSzPqXvutnwe76gLBVOYVMoE+lYSzsJgQE69Yq1M48i3PNKYWvchQAEgkkyqYn
er/k2gktzjR7lUVs6mZaJ5vQfCK7GvlU31KN7OI9rnuG1Va879subJ2Yk2qPXzN514xWuAnJfwCk
z+LhRdKjRnRGIxO/pLUlXIYpJt6PqVK4yTtlVOwYmOaOSx2NyagP2Re80vrTIFv9RUON+20c9OFE
AWQiwz1U+G5ztV3uZasKX7LOQFfXi32f4w4k6QSNXoQWiOuszz0MymWGtkIymZ8rPEgOizVxlaY+
Id8JKOXTKP+eMsteiSZPVsnQcOUgk2Iuy0w6oxQKaOSlNTnfFIz9X8nMS+FJ03re06perb3YYSLv
CE8YKEHrihQmCkL1tZ20cPTwnqTTwcgMOnoWNsvrYKrHp4n8JxWFWGHep32o7du6lmDkKRCBVI6W
8CRRs6ygMjSk2amz0cwg/ltZdaQ0N2p4mVnRtjxY0I+N5SgXuzAjtBzBioG4Lx3y+Covmnp0mo4N
0FHMzCQYQw+XtQ1GD25QbZQPUoR03I4tNV48WR7aN0UQuJ+ZYSKcB+6SFDbiShmcjgNL/06TJLBQ
Uyo+jJ2Ao03hqmw21gLA6WD6ix7EQFYyHilNQUDfVM2bMoZndkcxhb4iBClNz4baFbpLdvE0bxbL
Cr8pc53q27HshUc+6aaGF1BoequjkTFbQ3gyONEgxak9YEN56tkR7KoOk9RLzARogMYIAtKstNfv
h6DgmRX2ZfaG314swDuN9LGD3b+pRYgGlzLr4ljPuLtQLVKCbre9OgVOp6pR7IpqJzTeqBQ0Gzdm
Ob2EVI0h4WNufgpomXppIoEK8qgseIp2iEsLlw+zP05qXcIxoc0UEbORuoKqkthgo1FQVnTrdNaX
vfSUN0Reb6NCWRUg5AAHCLHjUXUElHogwDnkwXeE8D9k+z+YfH6altzn7vmHXPnqOX//r3/clvnz
J7b94yd+0O3WHxhEYOvgOCnj/GDOf9Dt4h9M1ivKhUgdwH5tz/lRUqyafIkBkHg8kjHYBpjM27Lv
ov/6h6r8AfMFAMvgqxBpR4DeJ9HyX4qYP/jdn7ANup0+iCuE0kzflGp+AsHMUkhRFIsyp2i41BDu
q4KtqoB3trog6Mv1IDXprGGOWML8tooJNrvKJjWRKYFKxmDs3KUvU+ktStM633VZYCXb7kOlV5cA
p571oeEbP/R8RMHwWOUhqlnPPFDjtd0wlOqzsSiRdJzFaRG2XZITVwsa1oTRJaUkQTiVNF+BXih5
VpZHLVXDxiliQ9oOySoNsNcoFWMHz9LeinU5H0qzL26UnuCaXUwI7mPZABi5U15poY/yMj8bQQtI
1IeEv852XUhl/qJ1y1o9D508BsfASJuRwj9IGPEeCWwWXNWmOFcbeqYK3Zup3pLtOggiGCCj1VTX
EqPiixrRd+pzQ0X6WuCEovM5IeHTm/Wu6pylVzrUZFPdLDyCKHayC4kBgUhuUwj9XB9DwQ/RG1cE
07ZjeMpopzjlypTfVWm8DOjy2vEoZmMJ1xkPPMj5E+KvXbd0t7O+hmjOaAUkRxgKhTakRDepXBAa
lUEyjSOyZ0yJPkklHHq2BxEU4UQK7fhUJUzwthI3RuxlYUN0m9YL+BfDvlff47mbH9LIdMPAmnMX
MYLKy4b6TTY15XHREbXbTafjGyTzLXwrcjVNNkIg3OaZqM1uprbtc5DxJLPKMOcRaKrHqFOXx5le
D6Mmdxe7Y7WH9gP8agdaK0d4ODIr5SW474og2VWVmZ1kyepvjFyefAj2C4p5EYQnyV9CZZkRvE+Z
M+RK9ipqTC1AJkQJU0GcWGcjxacJfMbT0JWknlzrZEq+Zm3D2WMgL56cKl8q/qxxMr8x2fYgEtJi
XPpoJgi5iDFV1UEhcrgbWkncht3iLh8Ysr1mtW8SVzHy4EyVgqPFmXtahGmQ7HCJxNCOhnpR7UoT
e8GHTSMQQJPTMXZIy0IzVRMLaa+3/5odJu22jdbTm5zJeXc7cUfvUYeb5WPf1cvIZ50u9+qYNaQW
xVKs8fAYUtRXhl5clbEgi7Y4mf2CS3NoLkUdx28EPGt0iKJvfBwjaHIyqZT50rdEotpRE+iSPdZ1
J2znuENk1wZN+GZZUXQPzWBETCFQiGgFIrIepnGuvtW0KeBfCJrkphAstCFhxZRVF1piINJGxQe+
p/MoCmYGKKboFJk2+TIMJEIpHfIuaSO7CIX4LSjlbj52EasbWJOi3zBihfckGKg0M+hJsME4YD5r
Q4aPocER+xAjlK1tJNfRLflawuCJQp2cAdfQxQ1NU7zksEP0bfR8jR4MY+KIG8N4DMGnL3GWlLdN
b/SdrRqtTGGhRdqUNqjto0AWenc06p4U1FJVsUcUgXWK8ww4IUMqP7li3sNlqXU6IM/PdfFsClVg
+UmXpjyg57Hq93KtTkBhvdC+wYyM7yXS/WxXoMYIr7WKAll7kcQZfrTj/vayBJrcrFxw8TXkPSw2
UZzKchSWXKDqdRYaiXSVPH01idCZ/EaqKt3pY8G47ybEs44s0/9oJ0PZ5F49SOk9nSFz4FIImD9O
loLEvEFT/doUc3FtoixObPBkkGA8NUrp530UFMDktcCLB4jbZyurLkY3RGTa0FaR+UIgR99kYypq
L82r8kkPw67dd+aALLNWpuBYhOVk+pUmLYtT6UEbee0ciIhPdPBfG4l1baJqHecAx+Vk3isy1RB2
iDy69TXkv2SPp0DlEa1H22BKZJU+0Cm5ritDmbn5ZMFNkAlUdqvgk9c1O+qTLndE1UGiWOGWF6Xk
bhbVINi1EWJJBxgZm8ugUEzg1TgIIb7qIHumBANmrBm577k1F7fqVJGZYAAdWVYdXay0yVXCur3R
FwkWfAhKvaHdDbmOoybI2mypyoR9pZYVMHfRLq+w5eZ9KffdO0HZyykzZPJCWitMv7agUDhySh1D
Dwec965Tyx7iEQzTuxZ4D9BCVolwXSxpMBhcq/lu7Fn9NqMmoBtNZjIR3ESkIMwRmiHW0D0XAc1L
pUkjWRpZxQOf2tA4WljSwEZb+cRnulB81SjcbB00SuV9WRfNoY/NubXzacES0I1mEm2qNhVvQ2Bk
ZNyQ0eAVidrv5tGQS9J85uF2sVogzClI2sWemyF8zMQ+PBtzQ34oXVMDegWEtatXplzOajtaomsq
4chDVxqXN5jgcR8biVDZ/dwiU6AIAlwHnLi7YV6QKV9NVeOpJunki6Rji3XoAoTeikYTV425WOpj
Twj7rSAWQPNyG3O6GgOlpjQEkaVfJRoggUiGh05OCm2gDrXiUGRioYjPhJ6R3EbMRtHbALL6dTEj
aLSXvlbb4xxmbNpEvc3XQsrbcRqUjGh5Q5kdW43km4X/QyDPoGM5QE4v3fPoKtO9NvQyz71mWLyY
ZUugwjINKps2yV5EdFvSoViGzcw4b0k930jg5tNiDux5la4KV1ZuLbk95iZnTV5X9KsbuW5+G8IM
diaqy0UA4kLCYmtC27/yOwL8B4oofwnZAq6rXowVL2On4/qKFmmfT2lUOyap0OjPTC2+s5aO/kGt
5BPxVIaIhjiXoj2wRQJzhBCzBn4SbppYI8T0ZdGm5KqeUO3ZKorbjucFn6JbJUV3IxVqOe/zVBo2
SdaaLOKTXqt2ac46D+RAxtVuJnIzOVEYpE8SXZIxeV5afcz6mciPwFi6GOxM4AY+kw33qJU92Y5Y
PZT7MrWkBaeAvGh20QlL72P6QAIMtBGpnkol/GxPFa9E0HhSdjY5HcWypcHZyB2di6bFdjVqFz1e
QNnqiOPvTASIXdM+Gg8oyQgyPa4mtsnTDJ1kBK0RANtGnZkZhHGQX3oBtIsZIzCf2zQMv3ZTL9X7
FEjA4DmfdbmdmnA2GQbt1I1MdPF2gtOl96U0UVG/18MahiBgB16gXehQUnugLYL710sJAN6teCQk
R2lWcQP08aCJTmk2QB3tPEi34zwrt7qlpF9HI4c0k8s22WiAAwipczNjW62gZa4zQ0sZOMSiLfw8
NrHfQjKHnXZiYjUBBfUJI8ISD8V8VtQUO5SQZLLxYkw4wtYHCuDC3UJsxlLa8STB+4RhO0QPDMxJ
tgk+LB/yh/1DXQhsum2bqh39uBdHaVd/WEeiRJKCV4343sjXpt40L8qH90RTCPO6VT78KZ0kLvLf
k5DJMAOIu5DcsANJeDI/YftBIgt6ldBhn/NlUu5TQidKI3/9aeu6/r6z/CzQ/ZxKuL6MCZqHoJVk
O17uE2ZuNVXRCl2dupVKOQ1TRjbdkbfCvZORE2wjk+TqqFdlkqDoYkQUG8Lc8CE0l4838p9N+B9r
BsC/l537z035/n92bfZcvLU/i8/XH/u+DQv6HwTGoUQgXlRk5DegEb5vw4LxB0EQ6JbIECZdSDP/
tQ3ruH1ZnxGgkyq6+sn5YH9sw7rEl+Dr6LqQyBI0iYD9G9vwRx/Fv5ZhjbBEdc1WgG4xFLSsn2Wc
8E0R6RuF6oAUtjdtYkk7tQkvgdnF3jDMwc5iC/LkfllSEgS0jWwm8VVC+dc+TtLCl5rRpUs1ugvF
VN0ucXRljgakkdClN9irfqNd/Ih8+vxuOS700yImocnwk7xjNCtSDYRCcaZAah8w5Ujc7MrGvFRK
SXlFqVbrbc7ayXIFkzuSU3bLmpATW2Uk0q6LYXw9dCO5n1AetVWoocLSSoou6Dk2EXovFm77FCy/
p1PSXYkEzl4lNXxbNYMC27KaLDeRLgvY6xftrjIDNivVEhQW3CBnp6Nr5I24Ct20zcl674Jguo1q
rU8AIYX0WpLRD5EbXcHkNEH21UpzRMs/nX7/2x1hveJ/PUJ8pjLF2iYuRTI6VlLrJ61NN2bAbpDp
Tlhipu2t9hil5XAcpDBut9EowpRXtADwDByVXRzKxNIiZR5vsT+XOSriuAGzjg0vE2cSjAu9km9i
FFDoETQtJ2NE+W0Y3q8s9HoGEme9Fl2v3gxEaZ/eMQhNy0KlMdIroXDHGpztRNIFXjski/DOcIJ7
Ua6C+1gLNTxH6NRpMAi/qeQRUSkQzVJDq0RzMpI+ZOYNa2DqURHnB6il7iHIK5i6ntak1u4Y42/B
0Sf0nX0/sULM7JXzMFeOZlgBCDWlZF+XhIpnmyUevhXPPRajbsSpzAkTvfWI9sn4HVStYJEoTKcH
MMCVNE3VzTJ2nRdgOmXNF2i/BKCMLgbgylOvSAkLX5TfIumonnuRPyPRloTYLqvqYSnCaHKm3BS+
RHLfbGfJbN/arIJUmDCPOX2ZN7M7UJ9zIiFAuB4tozoTvop2BW9XfPPXJ9B6o/p8AmnE6eoi/10v
tE+PFKHOyXghdc0ZmbthN4PVbpxwSEBUgtiZwkZPvREbJp0pYC5gEJZvAJ7cJoRUag4DMeSS6Axq
M1wzNBuqZyKhutTY7Bc7w/9whqUBztaVLiI4FZjsZM2VPOIswxnrjVI1n/qg3FZR0YzY8mM+JDah
AbUE1U+jNBzRC+O307Je5YeQyTg0HGYeelDu0oXQP2RDCcGYpiTjlm0YnYomI2gr1NPkrkMNabII
zI2jiJgS7RYPH7FX4TzDho7CzJacshWpVWLj9io9JVJgAUVc62kr5wchzNsTKiRthb3k6goIBInU
MEb7chyhFeKpo0eEkDMaL3K+wen1WLmOZf2Ml2PC4MPAv63TG7mvMRviq/DFag79ogqMRx2SsvV1
8l3vGpNR0jVi4SCWIYSLpFXnZDKSL6T7TEcV9OdWXixz+o5n/9t8h//l3sGDgLY30p+Q9Mqf7q5I
L1KQsk52+oyTK0Zme0zpXLqqEZFsllGBVdCy9qUE8fmNjO6TB+r7TcDiGYkiHUuV/DmGMw8XM8jH
RHZauSo9TaimLwkBZ4dGkw+tOWQ7tevrjaaRBS7iysks8E057qOTgFvesypOlbEVi9/YDT569T7d
Tcl0YbQngZDqsc9yEGlSgQHY3RxrZGmJVINFAiWKHcTAEwv+fR9CXHekilCFQoKwMYQwu2eD7SCn
aeTTlUHc9E2wGkEVcY/2S3eY9cMj8p8JR3uBydOyaqduGdn++kJe/WmfL2TEewwWzAoYhz930s69
mjP1WpITUC95JD12Jo5CkudiG6TSXRFEXeskSWM9iVkOq5OkzTmtqm9RTsy1nWoRCcPGSMG9nYkW
6RpZnotnNZXqxNenCn9xKcdXs1jX+xwNT+SOI08YGxN27TWgj2DGS3uFlZV5Ey+Ap3EcHzONxErJ
GiVvLKWAy6USq0PZzPObTDeRZcNkj4e2Ec5JMJ4XvRFGhxCS+CKDufLBE+V5Jpis/DJK0pI4cVJN
p35BATHm/XTAOh3calk2QcvFnLkipC83KxjmUDoI+sxaKoyWebDwfiQgTFXsI4ZdtrSWDuTetvOT
3JnRHQ1VcEmxJJP9RHnw4MAIKLdqir3faLQJ1cmsHzFh39d63j0bLKKuNLe6G3w8N4Y5ipbfXJaf
yhE+Lg5Sv7kdo2xdp59PhEWfqDRF8x90F3FwkXtJ3aJlA3ApsgFjpNESSU+L98Rj9FAnS+1LBFbZ
KeTGJu770s9y8XnupMSP6ggAO6f4qsk0kIdq/p1s+lPe7Pf3irYYCAmbjoi/5df5gx7zWekjkcfH
kKePBOuaB4GoJQUhn0+Ase5zNikbUS8lr2cndbD+fqlJfN5b5phs5CW2ON9UxekEgKJCl2Qq44Z6
zfO2izZMfMmM1Pt6XtCtG5aAjllqbqsoWTEMW/uCOjy56tADbnKjz7eNQBfgX19Wf75TIV5f+SPk
YczMmqz8+gcKcRyYaGX4Ayk+QWUqkZBcLuOjPHUUH+ep4UllPfHIgoKwB2uKPV0fePO9JkIy6G8i
j7XfXeufYjY56rwpnKg8SMFRiOJfZW0/TX2VmQPc67nkgHgk16pRDJ4wN70jGcMuxTS6jSGM7c58
QozrMfDvJ1Rdv5GN/Sqd+3gP0GkWWkLcRaiVPw0OcZyQAYEI3KmqkY1b1beDRY5BLofLb27Lyp9m
FJUTC4XPWn6EP/fzrW1q50TIxExy2nDKrgGMrQf+sLVcx+Ac6gPha7wwcTsdKRHXrVy0XxGrhA8o
nsMGj6MMg6ZpwkEmyKqzDXqrX9Ky34I7hbFdZ+qg2wuqILK3s2WVcpJAQFozVE/OPfMk60xEjUK8
KmCPRU4HTrznIiPl1JbEuN4boTUBXCnJbyCFD9vZLw+jNe/3ox0YS4KO4+bXD5klbhDjokbgwdTj
FtOcO1CdxXGkbfm+B6fxxtAYb+FtzN2ShElnk6FyLgfVyN02rPl2LWlOuUz/MPlBxXxXZ0Ic2vos
CS/Es7R3klAdxL4pL6tFqSVvZSg15Mlm81yri/nA3EDXtBCCZklZyrANjmiPUoDsgQ41vO51TByD
VFlOEsXjmdrY6m1sBOFNtPL4S1jq5lM2puZBEYB4xk5lqq7wHh/TWl4DjEoKlYxeIx2njdIdMSJZ
befQAEg4zC+5PGRP1SSR7mGV92xpA/2BUVtuVCnhlcTA06JWjr+f0v+BNf6xmsz/PayxiV9oXeue
m58hjfVHfkAa2h/w8GwJBE6STYWajGv9B6bBl5ihyU/UsM0wx62OiB8Uv6L/warHTQon7+rzXleP
H6DG+iVWVp3sbvSfWNn+FsW/pp5xLfx0raw9oHhF13dI9Dnr8KfHULCEUUKixzdJsqPdsqsu+a30
tO75hJEQX+Hq3lu6z/eRsxylbV/b5WbcpFvjYB3md+04vJFLc91eFZdsJ5yzt+SNCJhtdlkiz3gd
H4C262dSIZ1ih3DIs7ZICXbhljn0sOyGt1V+BlvuhPvMRRiz15+ja/VbvC1P2lF+tiK3z7YStNpD
c+mO7V7wwSTOnZv5hctku0sf5JvqOHrkBe4Uv7yVHdnLrmevvmmI2e5d85J78VYNHcsvzuXNeD+y
ykZ2e7Mczc107B+6XX0rnJVXeU/9tz9uuqO+Sa80v97AoG1TT9wbfuTo35Lrcs+7vFIOxjZ4yG8F
wkJezW/kw4SmSzhTuCXHQyXyg0LF1jX39T7gRTu7OVu+thXvw+lc7yvr+qU/xfucXxteRdfz3jrP
DxzCI3/DN9krfITwdrxHj+pph+Js2IZd+dkdc8yOq9eJnNa55I7hQS4cxb1yjNzBEX1wpEuwL3xM
zI7qdna+Gd+LwG9osn/StuVe8i2fBX3bn4KbBhhfOARfjW26Ue8W3CY3UWZ3mh34iKlaBy1CjMmW
Bm++PzrRCYycTToohTMetB0+PqfwGR95X9MRO3XumF+6u7lwFdUhS0x7Wo75Nr6pDvUG8W6yq7ea
qzsJfxexARyWZBftDD/flpvwIO+LC2rkq/xkXvMKj7hlAlv0oh3DKDlePv6Kje4at8qWGJPkLcTM
85gehvO4Mb/NJ4rshkfrFrHSo3Lo7pqzqZONtoFyUMWtxRvVbGErXsW+5IluteHx7vfP5n7ed4Xj
WrqXH6SzcMf5SbBWVJxjeuB8yS5P/LxLjowd+voBZ4noG3wiG9RuX4ijsusbFnWiTIl6u+KgrYWF
7rRFb9HgmLpMgY8zWCD5jiC64+CPDk5b1CPu5NabiD5yJzxd546tOuVt4rPh+8Y2e/O7S8iT5YHW
UfZ7UlfM/VfWOqwxXuDQk+7JnuBAE8ab+mt+Wg6F351RJTPkp/yKt4TTSHSm3WTYqnTW186x4riu
6TYNApL+1BsNV/I3niNQu9+y4ACvr9NZr2wn5dTZ16+tbzjT5GUH0pQcTEluJzrK/XAz32n3Oat9
gckY04ejpXY2I8d12tfejezpPiMIytk2xPVCwMoO0jgxO+Y1ZWK9PZGHgKJtsEdrv0rR5q34OqlQ
HZy7ohdsVOrGnuv98liIYJB7dOMuTQrJPngtLyRRkZpQeDoE+7Svd9jgjOdsH5+1S/0NfGA7G3fB
lcF9qfPnfXFUN52viO/afe3Jrdue+ztkMvRJKn57Hk4zfe/2ctIeVF9yYidzieRJuR35JUM2bEwC
gMV4gsdbUAkogI6NEC86I1FO6UlfLmpluMNGuTR7LmFbv0cLJSExLW/QBEOT26hrTcNOTuW1irrC
1r3Jb4ll21MuFE07Iztlz/GdsNM3luwXtlBvpm+COzti7T2WpQNxhv3mRvC4qHdQ7lrrdcozx1d8
auHy1EfdtZCkv1fNIzpKwtg2FXJxtCXLlpZE2TwpmVe8jAIZbFvDcrKYdMYD23L7BZjMzr3xFrrQ
DSVXjw6KxNjmQW9yRnQcPtg56XFVe6fl1wgkp3DS0c2C1yDOfMVX7vplm0fXRBV1w1720ged7/mi
Hgz5VNwj5sof+8cYRo/YR3NbsX0Skr8RT42pO18NfYOYtkUfhNv4oaN6T3zErVTSemGLnSPGHpHn
IprFpx614rIpdSfdzdYzx3q+U/CJbce78c544JxyCs7uq+5WJBmwskHMmn13k7p3xk7SHICFAqrN
n8e3yDyG1k1IxcZj+yjeiPjffVH20NgkdrfpBWerkAx1L1ybt+32zXJxz+Wiu3q+ToL6bJxEoXf6
J3T2KWFKPvlPJym8xU18Bkmb4C2/Gv19nyPZro2NrCPpHiiueoUr2hSlndvGLnYzp3PjWwoHPT2Y
HeOUuABk0YXf85Q50U2EsLckQI4sNVeI9o3XVyfZOukvEMR27CbegDA72nHfoA2Tfe5RiWNb2dT6
4EkIUUmURMN5GulR4v6WExYwuMJDptv5F/LSdHjF/BQ/icWTdG66r1K4I0ysD4/tN6VDrFS9as29
ddbSAwFq1lEVN27t9TYXVe8ioLgfPG98zVtPT0SbK5HCJFt9DJe34SRlaFwJAg+5UXrVieYsbu4O
p/1kcGMl1TS86f0OGfQ8pMh3Y/GaJxbes9fWtBezeFBxZ+tp/ii40XhiE0/v0NejD7AGr9gIo53s
+x0xYk79Yt6aV2Aosdud6pQcSFt+4R/dKdvPx+CsORRGvhCSv+Ol+FArR/eyowkuicxnW+10ni7q
12jXv1S1PR76F+V63KoHTbXJ78TTmF6XR5N2nKdRu5a2utu7ss/fOjqK5BvThv/Bwi8CcazeMkZs
v4i2nKtA4nEPurPVCC1JN3W1S+J9sEBrbDvtEadJ+NbvsLlPC1i2V+R7Mr/TyS+NzT7ac5JxNg8n
Nbc1VIvb2H02txG1d6Wvm/6o74PuWiz32Ujwn/smNohaNh/D6N8ayy8lhtH8/64/Q3rZ3MRh1H3w
YP/6t817ucpV28/f9MvPIB398bqryvWXf2EeIKD3pn9v5tv3ts++//7wvVy/8//1iz90s5e5Qjf7
WvZFt/62MC6LX2Zr5tO/GMd5C0X7Pn/+iR/TuMxYjc4WFxktRlj610rKH9O4DMO4ZksxV0vAWgB1
/zONq6h08bjhXWbc1n6hGPkShUgifCXYJ0Z47W8xjJ+XdVooDAIGsNDDSq1C3l/XVjiGDld2yAlC
cdRBF4L0Qaj75Mqgd+iAGUJxO/qAnCCsupMltu2+YdGl5iw2fgNQfEog0PhTDZYO/sEhgfBUPi0F
XZAXiSnTb5/gvYvdIf4a6Ep8VGZx+DZnFfc8U46+msTcA3RGIaINtqBNo43hl64V0DSGc6fdqEur
brsB/T+TsRTfCtW8/GbV/9WB9/FGTY20I6KYIIxJ1vz1kA36mkSvcMgQaSS+kAjKpgFYYPwec7Qy
uRlUv4FUPi9M67Ex6X0QqVE3wJA+eOKfECRoH3Og3hAOFcYpX6KtIZbRnSCJgi3qc+mHOhn/JIQ+
xSn6+hI42+YerODAxjigmkTq9mMab8ZUa9y/f7X//xlptzYK/cVV37y/v77/cs3z/f8jsSdBA0KB
BDo+LOIO/nnJS9YffIAEPMgIB4hRs9iM/ymxJ+xORXoPv6KQNvexmv9z/1b/IPmLjX7lfoCZMWf+
HVHBCkj/a/sGG4XiZtMnqUmnTwFo8tfzd8yGuBB0TSAWcS735HAtZ0uso60wWZ0nL01/pZKse4O/
Udh0ZGts0dhr258O1vX3V/tZG/MrAvD9PRD1t94Z6fz5E0476fGoECJClFGvSttyEesrQxKaA1T+
7+IS1svx85+7NswT0AUOC+jw65874VrXBtESwHexJhMcjNiwqNvfdhSqfzqulL2sjgVKgYCf/0Tp
pF1gIl/lbyqnQPP6pZy2pkr/+CbrBv0KJVai2lpQI/ypizVtUpxzXdjVGIVfNW1OTqSFaZcgLGq6
WfWmYoyGVb6kszRhtBwKOPh67P6bsjNZbhvZtugXIQJ9MyVAUlRvtZYnCMsN+j6RSODr34LuxKL0
xKjBrbgRrjIIIJHNOXuvjZohaQxUriKWA81cj1DjVYmMWXGe1u0bbqL2RWWms21ar862qjSsYZt0
Yvrt1a63HWASw2jN15ZJ6nsZ0N5ZOcjAfdDxGyNx24u+Rha/I18r5zg4pV667fUFlg8tz+EUc+/D
20EqwuKIgZB/6pSNj96OZZZAN/UEkZ/65XYqAdCuFSfSF47mT6Kd1ko0ifQrMMjRwSa+v0rXjZOZ
aUUSegmYdy2xp4s5VjaHSMN/DCTRIYbmzOgXtCY/g0Vv3MAMYPvZVzTbDACvFTm7ofBb1OqSwbT5
+mtwj4aouQIwqcjZPu0jD3/3+5/Xm6BPypaftwymj5neLXTkPLqErYzwG12e9vD1Bc3jscoVUZ/A
LOGBrI6G9c//WVBUpZwMkZ2GNFBmj0ZV+DhQ9aU6S0j8+pUUNtTD2pbVs2emLdlK6EtffZpg2dbI
M0eG3oTwwxQBGmFZVJzuy97WcqQe7fzTjyFj71uz4NzIjiElna1tu1MBcJ88M6qHkHIA5azyqKPP
elxq9O9LzcDRq8elL8U+s6HIj8K+as3g99fP63i64nGRgUSyNhMwIVX60fjRaNCUIDk0GLxWfBXb
i72v6nK+qbXYOpGJQjH1/Xy1XovuPlpy2yJ0ad0U/vtq0jouNHfU4k0tcQ9uq7IFyL66kbdOAVLh
rPNdmNBxABwZ3aud/FmcPrhFJOF7OHBbw9noZaJ3O+VquX/A4lg8DoHybt3cSx1KDJ2F20PIwsHy
B60FBytQ5KTS/TEUThbIkI4EEOspk/K2cdoeMImlkHBI0xRaiLxDn9noyE7bNElt3grbjYMb/tD9
Ni2z86ocn54vbpL2vKlp8W1Q0zJRCbehKZxkqX6NemZOzyTtzul/R4//VyJxpAhYv3M6mx6wBrR3
6z7y6D0VfgCohM70xk4bNPboK+Fd+qaizuEr6TzWsIG/JxUEvs0yCJfiHZgqNPtecNMHc/4bIDni
oWy0+te+CeLvAybVW5cctVvPlXbNkWoqMHvDh3/qm6wQmw648c+vx9rRRvh/N8EIgL3hr1HJxxRS
UfaFLJ2SdaRu8mrnzLWkKxM3ET7TVXgO52yDfc7fC6cT0QCHCi0+3s3e7eJwkXVOUTiRLrosf3wE
DWFBCmTZiSpRGOmJmWt9oP8urusDR8UAgW0NgaSl/H6wxn7PPLNOrHlhTcD2cFc5g5dvv34k6yHk
/VVMjkhsudlss64ey+ZauANJ3DUJUo7YozzjqUujy1IizZEXckaeCEOwEswWte/2t19f+4OKd108
6Iyw7wI6aSPien+LQz+DNSzbJBRVOr92nEkiJ23na5uo50cEQGXNltwyWH5LRZMTZD8Jp7oznvgd
H+c7foG/YqzWVB+itt7/DI/0Aw3bITKJFDl7OuTdJd04wD5zDRBHx9Qcfn3jn10QASznnZV7xq70
/QXVUkuJtioJTcgJJDM07plwOxjgCvy+El718PX1Pg4lMmuY9eiiouqhz/n+eoJhk6LY4xRVdjJq
DVmHA9u5/zxguQrbQMdx0aiy4Xh/lVIFwP0n7irtA/tsmPQet6RxCt/36b24qwSYEzojd53j/1le
J78GkoHXKkQ+hD9IK7pI07nUf39i6Dgcvjt6zsAl31+lipmiJWlPgK1wrdtI9LaOSE5xiD67Fw93
LzO4AfqEw8e7e3HwgBFyyHSE7aGUCC6t8mwSo7r7+mY+fuPoIziPmKuw2oL2/f4yuqkyxyXeIpwK
kgkaS1m7ln91T3aIe+Cznp8CfEO4/2vrxOzydgfvpxe4lZ71JqzjH8en61YhpgQKwWGk4y/XxdI8
iE4bd2U619tmIcygwZMcLmKsd6P9ayiDBzZBMeSErDnx0X3caFgWOjumb46NVGWO5lMH9UOW2oRr
87Dbn0mHTHi27PYssGd1oqjwNtTf3/Zqr2b8mAaObjaC75+4myW90u0qpqiwBE987cGwIaZZeiEn
B9sO3TqbvF026WSAYpHAWVnm8WVlNTFYhmRMn1oxefFNxd9yp+wRHbfucKxcDX5FCVdlJEliJqkT
r601EGdny1lSODUKuIakoVCdN3pdUjK2G55jmQfuftB768yGKZGc+Ow/Plcy4+k10xJfD2nHNRvV
tyl2QBMXoGRbXSfwabREjGeL5VYnvsqP8ybbB8tlbL5RUa2jeZPTAnZ0gy60VrX6n6kBOqiJpIiE
GfzFIidO7Hk+3hnWXhtvAGcHKPP+0YgJnKqyUDfHm3lefKzcraKALXKijAYsOSce45GUad2bcFOc
11mDUTIBB3s/ZirpxYjtcjIxSCDZtLoH0M0f2vOF1K9dvNSkM5WW91SVvnk3Diu11Cr0qDCc4vBf
pwsX9hlHR8C6POrjc6Ml/UzaELXpScztM6nmA3A8uBWbru+skdpgvBxKfN9bI6ucE1v0j498nddt
pgwOrR/PrMVsAxJYLXSiLewwXzjXD1lPLoZGS/Tr2zyefNFJ+HiQ3mQSKF0/nHJiSCsDKa9hlWPW
q20Nf5CZnBhCb0v5vzMBBw0UYkzuHEIR/L8dn/9ZrvLCgTTYgMCCp4LdUkNvv8d8RYlIzkoR+2wB
eT2DiAJgRXPriR2PVWtzpKQyHHrIPjlotkjdgSZvoY/kldUECGE+Bok4Kel9YzKg61M7YKuRfWnZ
M7bqOtks/TI1t8nYFYgOiOo45bc4flHcF0dciqcoWhDNf/gUPbc1OgSKYe4txXWy5HI3wzq9lJbT
nHiGH18UihbK+RzeDQxfb8L9fx+hDQuvWrQ21IZKnClNC6JGGqciGD4ccBjsawZFYLMUr2eEo699
TqnhjGVPq5g08xccCHm+oeyk5Rz3nOkGY26FUTaQ470Y6ob5XGpMBSkEn+/VIEYKyJZYc5rcDKs+
+ACtD7U0E9B97KlyIiiZNZ2xMe4t/BYWrBmvTkQajksen9pffthYcy8UHigaIGdf03iPdrSItsXS
oXEOAds+GEHV/xymVdMyZ965PdgsvaQK3qm2yh5iCAaXeHmtE6X8j2+ND4xlFvQxpxcOju+ns7Eq
PVnGVhtOsSx3WRy3zBf4pv/rR4x7Zr1DXtt6oaN9WiJFnk8NiFaj48zSmqZzkLE8Rad+K2K9/4oR
XmJJg1bMFpre0PubSYkjygjYEmHlKZgEiT9hcyYQrb+3iTx68aZB3uBdGO5aL1PXdV6ox1a5Fvmg
bdASgGjBbKICxkYITZ8+nQ3Sb9u9LFv9byeX/ipe4tLdFeWiJ7s+l9WPuJeom9LSzOZNgAOpCFeS
4iP1aymiGTogyfU6ylbZd/FVBv/9uSlrRJxTPONBTTDmXC1Fb/thpmbExsMEsiEfcGkcHKWrKoxr
kqaq1lp+leQVNhtjtF3M4DKoH4mkryMjqbzmxIT7YYWzLbjStN3YJKzNN/NoSMCS5+BjqD5kKzY9
Q4wN/o7APc+gs/kPY2YVUW8OjdoGWZC+xhUFFKAcgPSDcRnbUz9mfWXvX+m6h/BY2tfz5wehXGpg
5s5rB/+/eUcMZiiWDZ579uLzqSutC/f7K1FJW1uNfAccM49V7OSGyCrRCEP0SLgcL7Gp4SJ3a4fK
LA40DyZwKpM67D27nretObp55I6VZ97i1Tcfvv5ejtmja/nGNjFPsinlpt3jXYYaIOnNnlmH5oRl
AQwjHQvGy4Sr3E2y8e/gOYPas0CVIF71zLygfWFQ8QKX6bME6dkT/Q8Ag6LVxhNr/8fxwW8Dcs/Z
kekCktLRrFUZqMs7rWjCRNkKvdOcxVuV++Nfpy2a8pB1AfCbptCbYLesZMONL30xbgHTaxftFLin
1rj/7fCOXh0TC8+KYQs9fG0w/3vYHKvREElSleFi5gMdnBh6+KYOysXYqXJysi0nCP+bBcGm39gs
Fi+5AAyyKQhhfKmyWX8UY2M+27Wb31cFiRIApMvHcjTR6gXaOD0b+qAeqFPFD7FjV0Vk9bNxZZap
BROX55NtlG1pD3Y8aMltMxRkREwVEYQsKVbunzuTcq5MCv8/iszQ/kKAQAouTWdEK+zH8RMQQ8RX
JCp6h8EQwS92z37L0mQrLD3+ghmeHB7LCv0g9UhvZL9E1yOo8le2NP55THNk3swmhpUNGGftTwbH
+H7JSZDc2joRjZupcxoSRZlVvoNKTRYkWGn9o3OYbahLG8hBR72k2m26vSd3Rjc7vzpE50xgvo9i
Oqec6O5qZ17JO01QIndsfFIEB6cS06WSepkdfLLXfwBHJYDPcVP0J3QwmKcSV5fnQQImD6znNIH6
kyJu9wAt/Pws7wIderMs+iCsTOoFUYzN8XGo61nbZ3ne3o1W0z/G2CYRk9GfQzSGm7LckCZVXBcq
E08Wi0gbSX8o/uDQEz/8dM4vG2yUU5joo59GbrXUv3Tl1luzIhrygOEGRXkwNi540BzAEQDmQIVd
02h/QPB0KFWzenmio80QtmSimQcYMXQ/Cqws8cYcSj/bCfx72obtgvfaOAv5tlMcfHO8cZq2/szM
T4V4HH8Kg/GzaYx8SUIYEcBQnLqdN3m+LFd1UQ3LXo66uKagVBOP6ubPXduQIwfXE8NoO9Kz26GY
gCYJWqaB2GNRVr5o0i4PhWfF1RXomUBFCgbDSAEbJO1mHqsK+EU3+Nulttg96GUz9tcjGgbYTwU0
qRBIDYhzx8MJscl9qENhHw/cqu4ugbE1G0DLUWMFrCywNrw/uIg1quGNCWWlIVQLepM7um4Y2xTf
b2DFeLTo4OV5e+nXrotZVSOW2On6QoQz3QG0WLlBo046mbHxdGHbm4KEXIk5EeNMpYJ+fXj1sm2E
IfQod/TF2+hzNhVrcMJwoTWwJRF3Fp7aqSoWD22mSTo2QFq+N30rvHACRfOjikvgKC7wsHQ3ul58
NcWcmC7jJU8fpSnS/mmU+qyF4F2nHFKgPQ4hQCAUoFZKpMMWy3MO+tPh/I37zaDaIZUb9BfUutvH
LINAHxrStPgmyUL7Vnopx3f2aPMfJX3vomgHs9zjpJUPBcDFAZ0VW31+TlW/CGmkpF4qjwQZoPNs
D2SlHaBGeS9lko7fFbmHSAbZg+l0MnLBh20IxKLeEhQPow68/KKYXWGCYfXrS0CTQbovC/aimMuY
e8Hf2jNNi0FHhGmoUb3gzpxh3rZyvs2Urbcb3etH+7xtS1M/N3HSiQs9SRx6rvmIeFv5K4lcFvVd
ZhJoc5haTbnoFuvAugjqwCPVV4d1Q1I15++oG0SwJ8KTUFCIcO20GwjGHMO0s2Qf0UZorqDN0iFR
Ux7MnL7HNVY7j/V9YCQGmu4cFgsJPXP6WyUg+bf1Gp6quZ137taBdmlaFAzDWYvbV85WiNJidAW3
ZSJb8opd5u6w8CvzV5Ki5gmtlgiKqO7ZmWwMujNXE4GQ27mADB8yTeTB1sKhq+h01nm8G30vbQ96
KmKUlb6s2jNdr7JHIWBWRk5d0eLxYquA9TtooOGtQKDCxhy10FOuMjTJMz5bM7JFUXc7O+jxg8Rm
Z9FbbsfhdxboCeG65mQRrkh6iH6mugKxaWc59Z23dPOfsvYQeHpCWN8BFiORAQrM4jENWZCHgzKD
alu4xRCVTb/IqKrmRmdm9IDqiCWTRQRp1V5ua79PX8kF8qdLJ2DROxO+PkhoPhM9nizg6LrJOSUD
lhz1BkE5y+4mHbPlL5mY070yNQ6yZuIkAdI8OlTGvESJ5u9lPnb3i547+O+MKypRmGpieeH1A7WE
Sr+u8IhpXvJKZudr5Wj7OqFjlMcqqvjcUYcqcnu1TVWMDzAAb0nTffAlY4b+JEpRQtnal9IuDpwa
4aAWf/Qs35m6fXCkHvq0mfEqX8euTtsyQK1uVFHFWPYh2WxcFey91L3Pu+p5YHG32+FixpZ534B4
mGZ54bjla+6tpKDmajFemvGhSCrs3L8MgSIfAqHN3zDMhDmLdJtV1o6V1dt5pF1GGdginqoLTcDq
HcTl3MYmqWPrR5KyctUtlWviVG5GfFzVJjXS8S6uPfbelCjUGb2GC1Rt/LsWklDdAa5WDnp1S3qm
irCc7jNveBglonT8XMZYNVfxVDLtprwlz/tmq/IgNKBjJNvci75/Zr/xMMANBxeaTj/02uvP9Nnb
N/Pyw02dbTcEVzDrLnj/d5ZZPTpac+ZkQHVJu77z2+Rb7noHp3j0Exz4VR+NQGw3RHgmF4wysW2n
v0WXIM/CslAhXasS8Wi0yRUEpnZDbh6YoCU9DMry6U5O9/C795PUjE1re4detx7jIf9pQK3qBMas
Urb7ejJ3pJhmGw4zO8+wvivNvDVSam8p3Rm90e/NTERBAOSs9R3q1xqq7b53NwCF92DE7i3U+yn+
6UiTSb6p0mXbaWXCz7h1K+e7NKZnrftu4WFMtPxXLsrfQ0yDi+DWKzIXLlf0a4DJ2g+qm7hUgPo0
45AnhvXDz3jxgGbWnCt1bqSo++P5YkIrT2hGNJn674YBtO3K5TcM34ke/eTMN1PiPJd8TxvM8NHi
6mfJ6HR3E0pBwLNs4xK+9Wmr+81vcPtns5LXlAT2Ttc52EZzigWifzG1oSHYqrgts/6scRgVeaKH
+jK+8uHfgFkqD81cAw33mOLInr8bId1sYkv8KsYC7X6mAS0mYqBnk6Q8+HtNfTWJVr/syRjasTD7
zylDxz7ok3OFjOIMxtiZThziGUmRl4Wkyez5l51jE1nbwKMvLe3azTEroCCkjZqpM4B3Yp8OxW+O
vdiKqv5PblYPk2+8eD18B8iQUpJ9gTa79fTDlChOW46w9Tismya+LCpHPbm1pf0wUYf8rswymUP4
EzOI7ZUDBfY9Rx1Qglv4FvgthmyHoyJ7SDZYQSSGubtTQdoFh0EQexaS+zx75IWbBqSFviHnIh3K
zAoLUyzf86Uy4nBO54x0gbgFxtCnsrj2QE0a27mjeFZa69oymDjZwxqP1Z9gil2fCOlmkoQrErMo
8sSmYdFqRmQPRnYTv4XZVm/Btil6Gy8c3wJvgzX7VtHTftXfAnHFWziu/xaUixQGYhYWWgyx81uY
7mRaneRkUXXn81vcrr70RO9S9iWGV/MLWFnctQH4zq6/dSaJvbY7Ed5bJCmFf1HnhPriTSTgVx/W
sN+u9/3fkB3TH8KWMWN3zQX23iKCu7IgLrhfk4NLITQnnKBG+htJXQg/jcKfE1tLjUnmLX64SAWU
7uwtlriJiwZ+51tcsd2v0cVQrIo7HxvSwjoIxU8Lhu1SZJOxqQsLUsGI3h3pz7RGIhu2YhviKKP/
1Q5raDK0Y/eOSD6Y6ygd0Lz3/4tYnhuweZ5sjXmXTu20RnyTyDzHNvzwyeyls0m6UoKA1AJvjKy3
MGcyS9jdTmYBcD2l6CUvOm9BDjYb0rqzStQe1x0TbIEmexy8LW2p5CLIoaBGJH0QpiC10fmb1x2v
rwGs/2xLdKobxyvTVyPQyIV3C9GT/gCFg0x1FLLonmbaj/HYcdvLoOM5NYf8yvMrlnY3B/iMD91b
0rDJk6UJJ7S0Xdh6XcXYCdrhdqGJ2W1hey2PJWmaScTBPX7yuqF+JSnHhEMO5fQntJGA/zvq7Y1N
WZwwNsvArCGXim2ZVSIOyrq1sZfWYwCALJ9kct50VTBH/pgQp2APHboECrj6JbUQ4Z9R8ij6MHGD
7K6YDLgeXdk8e0Urr+ENcPPkc/OU6UNqazV5mgioaXTibgkjWEVyC60ppyHcEPJfbP5g8jaDMDYW
VnZ/JBVoYztjAGMRYkoNU7VNDnkls++Jqi38DXnmydCvXKR0yrTGV91Omlu9zy0+bLtsN66ZV09T
URJsmJdrdxetDXiIMuZr3JRJ7X/PA4Q6eJR9zFpl3U6HwSJkgR2SXl1kwoU7b1HIwrMIAfublgwY
UqiI0bfN3DG/id0pWKBXgNM7c5ZeXvdW5RO709fTK+cMYn18axFi18qiuTK8Lu0AEWvpa8t/8N0t
SHhlDfZNbAe02inFV43PHmLAN+jxtMUtvL/65xKUNPvkqJk/GzdurpAhjWA0pEY9TWPj/Utj4/wt
I/SFk4FXGf6+Ggjp4rwE+yRk29mOIBXMN0QMRzHyikbD2/S2Xlo7UG9Y5QKkNcO2XbBynyUt8sVb
y277NvKmZfxFcUYXETTI4N5NpvqWv1a+wMLjKF8gR7pPA7a5keAgiTFn6MRfo6vju67JhxfRu0ay
nYd1bsopGnAIau3U3VApCuRVPon0DBZrWu4SfU7abd/Y7GjduKCtQdAZZQ9YMnMbTZmtoTQ3F5Fv
/cDIno0kLZ/jAPkrgFbFn81t0dPHcqubXivLia+/ZEOptQlej5pSAYbEaunhhYpqusx6LS22ciZD
M5SCI3uIPpzvRbINOPgJhxqOEquEnSa9/nvy9AyLl6P3zw3gTEHNrfQIr3PH9HwpYnBfSpuEH3lw
iKjjagr7TmFWLtgE5yInjCmUvQTAMKHjvdA5pdLfcPwrsJnZyIdrjL8yMjLJmEDWQhJDzc5x0DXs
IOUInZYhn/OB9yQ5MJn3uSK4foa76ENDYmdbqPGJHa02bA24PjMEYUexqqQO7tG5Th4S3R0emwEg
JJLNarK3VCwYE10uWLgDRb0jElDgxS4Fr2bBYVDBgTFXqI1bqdbZ9FMxDxgInNTYO42vnxsCiVGk
Bg8/DCx7fyD8IUhuU29ucLWB+1qzpYo5wNvncBYZggZgw2Jr4gLZg2Vvy4rDSNQSnHWl27mWbA2j
81662q3jDUpo4BrMZ+ZOtr3+Mrr98gfmaPtKnrJNbIjqvCsxuSkmvCmJv81pFpj7cu7FPfGCogPA
mzHE4t5tS/LqvKTbc4heK1wAiv4Y5WgwGIj+naNpoPq0sdD9vJZMXKCYy2bOIlt1QYa/fxx09hOj
2FulXEMghmUctr47Lji3xqqFWaMRGkRxp86/UQ6w9fOZpYsoyy5Zhn3nFUtUDHZyI6h5N1sSS9jc
pImEDoqppXQYV6xfUTMmya3TtwwGd6AmuikgG2dhPi8jGQ3aAqgx7Y3yO4Ezzm9DZ5FhfRpN9sxW
ywquUcZWQD6Wvb24zY+8CCpr6ylZhXOpLd3ZWM3FL+qP7pWlCnHdDC5jqmBP7FJo7Kef/lR0VzIJ
KDIhJ3zTA9hadUI5/qFlA5KPaV4HsgfFEan1+2qnmS9GE+dZEQZDnWM8nNQVh+MT2ojPLoJBHg4+
zQp4Keuf/9PNM2RAF7nmdMrRM9v2JQ8KHFx6oof9QZZs8wXYAB1oNOAJwB70/jKmZqU9pZ427POk
vZqJvmIlGOznWlGJMlNs0C3E0RurpqxNrb3eamX1YI6KOgG743N4Hg55JgNHPWDEJzoCH3qnb78N
rhL6bDz/x1VlVRPDU7EdDknYNTZm3YPobOK72s/V9kS5/1j6sz4GBzWib/r4JqCGvH8MKCRys8dh
xPRByOWGhBbvb9DY7FwqkmwCi1BRZ93gNbkrdq5nBaEYi+QF6gzQFhTTGC89oV8OiTVvR1XU577Q
qXflFB2a3owfT/zctZ7+rt7Oz+VYi5LcQlZOE/b9z1X0wksDjFmogdg/y/KOLqkXDDvVA/Yes7Tf
paA7opwJ59zlx2/ZTIznmR4/B1USRAXblztKVGTaNJZ+5Q+JaQEzsVME+76/KZXRnRAVfTKaUZUz
elw0jPQJjprG7AprzZjR4djwuP4MdRm8pq0h/vtVTOxshFbzChEwHw1m3eqrNs8GLKkizi4p7IoI
i4Lcff30P3bAaeNTbluNK3TFMK29f/ocPEC1YuAj39nEKO6bwQ49cf/bqUyTDkgaXNUKL/bSp0yq
beNedWqtvVcmcQD41ZUGIEsmGCaNZg9GxvPDJdaWC4p+6XlZesN+UL5zb7vztE3YvEZf//yPXxW/
HgIkUg60KzT13v96YhMHv9Y74AYZewfel0a5EnXg4OBd/fpSxzqk9avi8AeHTUf0BJXp/aVaOOCT
mHB5tEvj7ZosSUgzavieTRcnJIbory/3SWMMCyMaK5xFqEVBw7y/3qhrHOYNAoVcJ5bXOYvzFi56
t0VX0B+Q5oC4GBf9bvIA71EqayLLk/2eHnV1+/Uv+eTGkUfgKCGMBLH+sWZGN+ZKedSqQ8cAla7l
Q4y5hcRxlxobZffaPSH9+PhO8U6uTEaKPTRPj9XJKtadtJ85PxHfU9+49lB/r1zpXU7kT5xYlz67
FKvFOjWvr/ZYZeITBz8iyqOCkBDpBgINu3ABK9kmICI4hYz6OG1woOUx6qRPuh439/6FckpSlsXC
hA0Gs5QPmSxKiVs68UG/qSuPplOcbYxQloAA2dzRvNEUE0lGVoZyRonYIWfPiZ9JUaSBZ8p6wUhV
WMYY0jNWw61BwjhWVQdhyKakCwuGsVBEuABD6q7NhVr5pseOcmPOvvsgh3zQ2PsTS76h+5A8LVJ3
pxOz3idvBNuXiVyAd4+U8ughaaStUbxIW6QPUM9MQgmvM5JULmNjdJ/+67jmr8cha7FjwBtwnEjZ
ybg3Zh+QfEvO9lnaF8tBM6r20Fn0IwurzU/MVR+/I7rJ626LaZ117i2F+J9NUB43MaBzowLQOjv7
aUzgCNAN3QKM8m+yBdPQiRnr48IKrJ7463XThTDIPppBpDAmzxhYp0q02ZwCzPg+N/3uyusNb18M
BWW1MQH+YvgLddO6KE/19j8K4VyEOuj6nHU/gsP3aHNpcwIXiGGBwIu6+g2ePLiAwRxQGu40cnWS
uZg0ZLCqNzdDXei/+yCxh8uq9XEDW3yGgE+TRM3bSmv9Z5eYTkVnpSf5sas8WiK+3sQa58bZoKqe
27QI4r5Mf3lZik5gyGq7JYzIHtwD7U4dti3RYGQElhqglYyI+6siiylT0623KbFmLWh8LxYQk7wg
18nvLlotQwuuxFUqPMCbgPu8e2ME2B+ignPh/M21qV/wytcDKoolZyNMnRohYofkaRwD8y85ihTU
89R+HrIuI7dyzIe/Q70Mr2Dc8vEMWYiClFrgawyrvnL/4NwkMCGwfNVFNofg4Fn2okEVaQps48HK
Co5UPcYdrfEpeyH9t3uh+iFuEw6FesQqL57SUVCUnZu8XWN5CGTZNQPisMvFWsP3TIIJHOqGNBOj
uHYEzJHSLr/3WYEMtekdL6e2xZH7bKK6rGHXS0FvZIsUh6H1g9+21zd3yYwEbNsa9fKicvT+5Dcv
tbHTSVsEHO0NXYwvUmYUzDlNbmbiXSA+YMF81g17ejTtFb1hNzk9x066hD56SBkgzaCUAXqjNIg1
pTaUvI46M67tskYTQqCASiIk4yV44TGt7wvqYdT9KFJecnf536yV1AHFXEltO4x29lcbqw6eooJW
KhKVPuREChmbYvKTi0yWw6Zoe9qpfWzTcBGAVQl4rr3y1Ri8JSQ8Rz58Pd18nP5dQqHQg/L96/iO
j75GQhuyoMpSDD2OGra09s2tO+Ed+/oqb9P7++mfvSLbOERSXMj111non1kmCWSFmoOebjV3fTRo
bvFz5vn0m4rG4oHjeLYVS9lulUZEEolCfSQR/qKwbJuQMqF3kfuDuhJstcKWRiopKEOik0yVII3o
g5ZUml6cc1BvCR1tuqiSlEu+voVP5klOcUxZawoalMKjB9XGdWvzlVVhldXOtTXlSVSbXX+eWPBm
Eouh8/X1PvgVMOXgt+KKjFQu+wbB/OeREe+qp8SGs+ZE2t1y5nwvd9U+Plv+lueToGV74hV9skJz
PQYA7hyfecc/XqFz+ErmWLdh9ONw9+fucNhvtuHZtIm+TZsTG5yPg+79pY6WU7pnld5LLqWGZwV/
nUrgqbv55HW9u5v1J/zz9OaEWVRf7+Zi97DjVvb7/d/7i28nbuSTcb3eCdpWzPzkJdtHqqxm0hME
t1ym2w6P6pJ0k1t55lyUO2JZwiYcIrVHbXKg0Z9Ey622C16+HiUfNyZcG385ZzF+wgfPHKUZQtR0
WDI2hUig2tI/8C21u14s/ol7/fjS/ncJiwHC6ewY+NnGo6X1HajvuTOT5wExNpv+4L8aHdiM6vyP
4zzpCj4H8PfvzewqerSgZtgnZuVDl9TO3Wzn9DMLeHJfP7uP0mSuBQqR8Y7vjYrC0SFzcSdlz04H
UH12x3OFWibsJe2MDglKSetJT36AZZ6iHCfILq/NdCQmrnVPcLc/e4VY422+PPbfhIm8v2Pad/QM
eJEU3A2xpdk4Hey8fgr6VD9xhPnsDdIOYJRQVHM4N72/EqaxvHHhwYe5lk0HZMpAGRUxoSce61oZ
OZrrDcYkdQhwODhIjiYShD6+Kb0V175Uctx7SwKmaE4DgZbH0sZtowXGQyOKxOB0X+kvEKj9+6pq
0/s0sc1L+j0L5QXHG1AqlaswxaGvBisqBpebNJ347yUNmBH49zymPYrQx9iAIad9hg5pLQMO1JVX
fyf5S92Jh//ZU0GZ6hnYaXjbx1aWUQ8GY6atRJteVpexW3vfUktCsDTc/LFnfFpIHdRwYnB98sqx
J/I6OL1wcjm2KPqdpwWlRYnTSUfnEHTER89eXJ24t8++pLVYE+Akxb3iHq8dmVHSoLOSIsxhH4Ou
UgVZ6ond5ZzJKncIKEcQP7iNraTCVdYsaIzJSJMXQTvrw4nP+pPvycREjFYpCNjdHh9oNFK0oRyh
ZeawnEcEExKnZ+Xz3jf7NPp6qH9yKYqDWAnZV1LUfCuW/LPIWIhMlZESoGwOnrerexSHKKNIKGAL
+PWVPnvC6JEZodT4cFAaRxsoLLrSYb/PXGUtHNYXiTALm3R7o1Hz+ZZLOzmYS9p/K/rFPaAzp8+o
1cH117/i7fB59GmvhT8OwcxV1EOOfkXrKhQ3PucPJQoyUAE2QUBsZhv5eDy0keanf3uVWtskKfS9
Zk7ZNz4t+7fyFYkMVKH5RxdEQ1Nh/W1K+9AveD8NpCdwUaXFCoYmREmsSbSWcwIQtlJf9X1Vlz+p
2ahPPNRPPknLx0EBQnxdwr2juyHvGE+wMTM+Gmt+os/h39OzlKS5+fnW0KfgEQBCeuIZfjJmcCUb
PmpsFrgPDtiyEUiOJxYdwBvoNkYjvxzGDiGdn+r/x9l57LiNbWv4iQgwhykpSpWrXNH2hLBdNnPY
zOTTn4++kxYliPDtA7gHfeAt7rjCHzYyXZLq06uYJgqtB2yF4C2to3taz2mUo8yO7B74GhdbRITx
ooh8pk8y4GZyX9JRb3QZcBug7/QV40/Hl0NNfCmixgEggJW600l3dVfEBO8xKs84a8/J62wuqESj
zUB1dguq1xfJkDVIGFLb8OSg1IybEBmHH2paKj8q9Pt/lrB0cl9qJ/WhB+UukTEaiEUaAR1HyGRN
jq6HUiKwGI1j/jbFeU5YUyH97cInlp7aSBkST+mc7AE+q/lVSgvrtkwr9EPnQB4fUjGD1+9toTwA
Dw/bnd6rUuRZrah+d2ZXli7+0yUA68lqauC9UpW5VZeYr11rKB9Yo1RfNeDiYuHFVtOzZNmI3WI3
hJuflQvpph0qWpJ0DJIbrEsnsnUavs+ZHJq6uxgQBSB4hrp3qX9KxmOZIiLih3qrotNnhABNYO7c
0J0DhinCSdxjARSLHUicKthNk91wmuxhcCD+y/zqpfBiQ4XB3HufBznYPicHOeXx7ALdM52Clo2h
hogqyqC+UfIEfPloh4YRus3UIPbvNMP00JlTijGv1ANOz1JT4FaThcl7HeThtKMpXf8wyxzVDFx/
0sS3MkhirpkV/K1OMc7qDlp6fQdgypZ22VzLkYvEfYuhitQi8y1lOpktu6uC6KtXiD3aI8bAh7kO
ARYCbp/LnUK34GZw8mDaVZXdv6G/AthKok8mdni1VNeZEVj5XT72SFQtHuduSmX1kxoBnp+ikeNs
l7ZmdN93sYl2Lcyx+0w4k3pogGYBgRtlQNFAUu3fEZUW1pZPu7MqWa18Pesc9uqYNgbARaTifIoX
MuqSg1QCZdCrUfcnObU/qRSN6U2tTrWKoQ0wHKOrJmkHlnw0fFsa5m/VGGJV1Mr9EO9i2kKAB1B+
N9GSjYHQquNio0EJiyrGYDjho9xOGptYD7QCYmQ9AbZR6WL6pWxmv7hRqLCJMi0kdx6WqS5NpW8P
qMC3uY+dwVjtZ+iUiGhWjRBXAZQyGyR2s5hLCEfMi2uzjtJbUfbm1Qwri3JNo1QaOz8CvM5GzGmu
RaV2O/cShqVCTqfvda0E/Y2hVm3nSamZWRg/LL0hjJ6qyp01J4LILAqdIlOdOQaWTmE6H6Z+rHEQ
ALJRPeBuDWbSAVedXKV5MABvqSQLSco6torrueqB94Yc38lPant4Ca0yxIusp8LtxnU83KEsb370
PFg/Img1tZ/ySALEyh2BeQ/YKsWXQrPTHp0uRUsrHtUQ8kQcfsatXLwOZUoYbjWKUd5hDcpFWcsd
myUxKfP4dq93gLjrIPipT1P73lipivvXMFi/BXEHbLe+SQe/AJt6NyhxKX/rbVqvOAXQ2oNREDjf
ADIGIHr65MkAYPMmaaP6HOUDGbeMmt6CJi0ws7WzGaCF0So3SZfXmp/KZvg5QaZ/AxdRvl9+a89E
boTq0KPg61I3X1s5GDBtDdT7Yw+Uvu1lhE8PuSSnn5dH0U6H4e+GUUQ5kGwI+tlxTmDa2C7NLcMg
9+PPuxbB1Oxeu0YKZKftir24dx6Ug/ScXiFHvUcYaO8cMDPxFb/cGz4EE7e4n65sHwzDxjt5pm1+
/MuWX/6f4KqurA7XGH4ZjseIfP9GEs3/DZbFfUn38Q5Cz0Y0cKa1dTzg8nL/Z8CShsMQLwPm7s9n
9/qb53/5cnm2T9/+4xFWAUc8hWAGR0aQLGR1xV2IsBVePpcHObeitHI0cxH+4z1YfYbSai29Il7r
ihakb4meC0VzthhyZz6FXIk4mwqVQ7dz9SlJA0wuQhPIS6WsvjZaQ96byZg/NVVZ7i5/0GnDACVB
eeloywYqCOu0NTUKcPXouQCcLYEWhTV17ao3y59DMJs3eT9CJkEcoXkVOKmip5uE0tbWUE/iKDiA
cDRJbwy0uv6eov9sDXCG9MkanIr7vk7kZ9iIeeU1naIsroXYW7tcZ9HTANDkmxRp5o3UQ8E/OHoo
/AquFqllOMdbB+TMQtMd/CunyuzAo1zt18juarzOMvBUjf42gTEBZsUc3pplgVx7k+v6r6Fb7Imz
ridMM0Mlc1w1xiPX62Qt/2FE8vRVxx1t8qYpKn5cXrYzbRa0L5eCIhnoUnVYFTbgJ0+W0gOqV7Cg
Lu7oeYDNbBoF9lgxgZMGQRsboLftAOFwMTXtpzEGNrrjlYSXfNM06Q+R2/FT3zfzgv3GNouQsa3g
iePOfcjUVMuhzBqQ1iwhUECXHExLTNx4UdKvMDTaiU5UzcZuPBHuoksKfoVOoEGd1ISCfTztxTyH
HVxJaKtpSjs/bVPtvgia/rPGy/qJsLoKvD5X0dLWtan6VTTcrigLVvqLFI1mC8JLG30NFyzp2lDS
7jkyqSi7tkAP0CsgSOj+5XU4kzpa/Eoaiqj62Gzi1YVA5Ux0o0OHL1tQM8j5zS+2lneesApsw/sO
WwS0sX7N6Rx/j0iV9zCM1HzjVjr3K6CLUB5QEc3kwVk13boK+Z0Q/RhKBHhr3xK8A3ca+jl+zzRi
Ly91sun72JaL1nc1j4OfU4P50cxF+nNjPpZ9d5zEkg6ReZG/Kjx8ay2VPkPPL6Xh5xl1ix5n1Zau
ij7qbajq402iVSjA20L20yKentokGt/YEDBzlFR6tIog2A1UQHzat9MVmRQS9EpgHmhq6/ctnfqN
3bZco+vfih4h2CwuWjQUVmdcRgyMmhlnCERAuO9EkCO5I2n4K/N0YKHYbEzOmTvFQXKFQpFDY5Bl
P97cfTckVh6MmWfSFnoAsFtdiXYarzaW4ISHboLxXkpuqJAAzlw3uWcR5k4SxpkXxxkNn2BskCZQ
QkMCtzpiaQ/SscHxyTJbeGSZjDc1vrBx+y2cZXPjGj2dYcz52A5gDJGIoNty/MWzlY0TvsFQTjsH
ZWWltPEQaKd3Yza0G0Ca8dvlbz8DbSIDBlSmUHuABLYW5XS6glaiRiuswPA+2JPa0p1sU0n+k9gD
7jZ57Zi/TK0qVBLHtn4yoCz8QegeC3Ea13SJLa3U7xF8GGoawxryH/iFB9ys5UK+ArgjfoRZHaKR
PVk/68GUR7+D5btZPT+NAPgOZFAWgTXsfdYHWgR1qSGZnnpW70i/swYdBZ5p5YtIqBGIKNPvCToF
LAe9x6LESK4D2xowZIPf6kqTlD/NSjZdIdJEaWgOrI3C55n7hqeHihnLykZGbet4XaekdtQworHZ
pCXwVC2IJEw7ynBseXEs7U88Sc1z0w3he005EgB8Lam4oNblljHcmXlSKb4uqDwUjAhijn9Io8pN
Mk4qJe3RMa5a2FaQsFr9lsr7FprzzNsEMg/ULDrIgLNO0FmqFk+QT5BnbObE3Muj3d4Us5m9GFYa
vyiIynQuxz888Bp0eNMrzWOmGeFto5jVlVXU/TV43OIhdVrHTWNRXksS5owKeVe60SQ4vYMpgFGT
pv0iEySs+8FtBDqhRf4SS/RB/qaNTQuPUG5vywQhLauRIki1fXUNYlXfUgk+rfox9IL6sIkN6P6s
wpJODrR61jBarqy6n7jIUcbZp+A94cCNWUkH2Y7Hx1YO49sgmVv675ZwfvZJP7w5ct/Ifg+a2obN
VjR3BR4/uI00uYU/Uz8BvsDdTtE2HoHTSxl4m0XZlUYQpnvrK8pq+nmOuCk9LbWzO6oY4c5U6un/
sSS2CWqR6jCiCuvOmyNI0bseXpIdlv1LinkjSpCK+TkStTy1jRhJhoMG/x3C8Q2BnjNSIDYvMeaa
rArl9DUIzQTwnkmDnXoBXaIrAyGg28ZMeq+Fh/UHaGHij04ZjHvoyNNj5gCGw+1bE29QGMxDnDfB
F5HO9VZ9+NzPou+u6Ys3PCd4nXmEqlPTncOaiFpJou9y6D8vJY6ErpU62MlGavJTrw1IP7nKJVYX
ymuXyunoI89kXQcir3QPXdwtbPyZC4X6P3KQ6PoBTF7H/dIItjKN4OnMSTe/5NRffOqEBiaT9Nku
P1ZnhiKJpLuBUg7i6uumlTkpGtIsQeOVDiIUNZINOP7G6X05mFt4h78e48ehzgKxw7/w74UAxPj4
noyCrgnwRm29scr06RGaYO47tBLx9lLC6gE2OI45aVRB3JLKFsxHbQYQSBtH+0iTmvpMiWXCqwBA
qLix3EVPml2GwKss/uNOt6SF/Ycx6w3+lNPHrGoIXjvEOga8nFy2Huy+1cx9CzTlO3hW5QOVleYj
g575rkjKL9Wp5Hcod/L32mxu6PBl+7kXae/PTh8jXlLMiIUEqRjwt23q8FAmViPvg7jVvjROI+Mo
VMpgiVrB/ndbLYZ6BP8ImRUpA63tSVVPZ66X8ghLmcoJfisDBMlDmjmjgt0TRT4XkX20bsoix8wn
HJDcoK6WYV42Wanx2wH++h4HtYq7DjYfPweT2XOTYcSip4j7+cOYRlQQlByKllvKsUS40JoCqN+g
jX8ylevkoANpmSCWmtmrFprmVhZ/eu3SJUN3aJExXe6XVcEAtjv0LJ1iKNMZXJM76zu9doZ9lRrq
FbolIZTGsdm40/62xVabisSdBs+i2ra0Jo83VTqM3dzUhCHOBJvOAP51Z8CSf5oT2aQuO1rmroHI
CQhP6q8Gels7epndIdNy9UstO/Me0Jh+HcLRIp2ThXOHHa6xEYH+hSqvfuTi1EBjeMEAEBqufmQ1
yGocLVg7IymVHbW+vtjZbPXf3VBV5MZCN1o/GmXteYIK8zrZZawC0HQkpEnk0cAgazRGFP04BY5b
OgKqse7MSzTYyEPhdrgUEIhB1bvXlD6xQMxjCbpTDKQs0JO2iSlh5sejr4sudq4gp4XPVpIWn3BA
p9izY0f7jGdyNXdO0+SxnszgV9MWXbcPHXN6RMFF3PASYnOkBpr0u23hs2y92svpX83RUqJclP6W
sGEdzmlGkEsdrQbPQq7At2Qn3VGuTfwCYMf3OLT6B9DCNpBMGjMaoftjSYx5l/XmeJhzNfJSpaR9
cvl2PLOl6a4BP180okAGr0JMAI2hHZgC1/pZ6nYC0b1PykDKrs7DwE1ottHVirbwuidXsgV0A3AF
lR9Q2/r69g8aTH4FOiRenUn5dWAlzQ08PaKZytqKXE/DScayVTT7ZFALlDpWG5MXlraKgYGbXaAj
5QejJD5pXCivcRAl3yW9I540QoTh6bEOL6Bm8ZmgXG3cR+qsfNaq8sesOxQIJ21+NYQ1/UY8sv2S
1Pb8cXklVo7QSMGDqwAIhWEP2tnEdstS/adARxLQWk0lKg9jW9s6zGErcEkc8NrY64qY4nslgVCy
q5QK+0Div2BA8GAcaHPaXUSpFCnH2Sup8E9ul8Rd+Zj3lbaRkvyVOjzaw/xIuvf07x2sxNnHxz+y
4GCwehqk50lPf4yUq/5MRg4+18nV4MMyZkR5rdGcfoVVkrz3s4zgEVRugp0C9LzuhQq0PS+zMgEk
Vhny8FruKxgQQ4dw4jU6lETyzt8UsoUNcuD70C4J9QrUMAozab9DB8mufFVfjAltCfTiwdHKWd8I
V08L6RauONRqF4k5OL5rUplutYU1pMBomj7Xr/tEoe+iCX1vR1ZPvSWzdwgC9n5HociLOmqXDjRa
+Hc0mze2xXICVzMOX5vyNNYjxJZrElfLI6pl8F4ZJv9m0wx1VaM5RKp0E8ahclD7cQ9W5dqa0MMU
c05bLdu6uf7e3qe/wQRdZOg6xcNV/hdwfZaNtfwGtRkehhDEIMLIqvnNDHU7cJsQy3DgIwQRlkzD
KUQiZpAVHFJAPTwt8JJdExXz9VAE1lUTRvK9o9OHDDo5uqsHo9vHRSAQ1RnHQyY0zE4CSns01GRo
/Gnmm6Ve7zndoZ+LGlJ904q9XaCHUMotcuWlrd7add2+X57400tKBRKJdBFJLxB/eVVUSRIEKhvH
ILBpnOB1lsfeb8vO2qMtK57/fSgmduEVAkoEIXN8qFCySes2hk3X6QMN58wc91ULDxwIe7lRtvqL
ljpeShIw4I8cYYwQWM3jsVpLmkIhEt7SYkYXVwwTMRsUlow6xE5JI9RgS6eg3o7cktuT5+wgcI+Y
81DWwap+EX4aJ1e2hJzwcJvf5Srrrucyg0I+lOJD1cD6xzbLaYeK/pRHufRI8Vt5Ch0L75Ukrq50
0Yf7Mc27DCmGQr7WzAkjU9xE7sRUVlv4kZMyHY0XlFM1phY0Mo2P4+9VpmqyUPLPvdSazN9yVGTF
DvUl6SkNwJPseat76ZCNTQfjmCJafEWCjGxlSH8YCakxDD8JTITuMafK1dh2YYQbqGFUu3HQ5atK
sWEZiMGKcgRIMuNdbSvt1+XdcfJE8wX4AfGGcfyoiKyeaELCeo7mFGGfpI8flC4YH6vOGq6dWU3B
WjoUSeZ469o5Oyi1Uw7Awi9ZCxLjw9HGOsZK4EqH9ok0rkBOEBExtP/Mr3M6zq96a2+6xy2Lsdqc
lLpkIG9wrJARXb0ucYnuIXU+SIdaWl5hf6BcVTUxvQtixbkJUr30Zv4gwZDQIZwWPZtBjhC46JQa
8kKCv/DluT8pWzD37A4KSoD+CZJWl4CmI0A5ZOh7GjFjCVr9hwU0unEozwQpKoLvy2fz0pzqdBth
XBWOjgrHiLD/C5KimAvLQWKbu4R+180UDUAW8rGZ+n1UzhE6tH00gN7pxPhGQNEUPno3XeRLXQVA
Zg7tKXApJwIgJBsFURFFFQWXy1NzCu6njEPIbzqQIUx+/2pfUmtIUzqXYMSn2r5r4jx8m1SReZA5
o+vWaYxdkOb6Q4mw2tOkA5pER2a8M+u+2SM1NX27/HPOXNeUfSj7U6T8a390fM67OR4GhNxyT4m7
5JuZ5AiDh2bwXQ4dQqrLY50WZvl0XkNWiv4ZXYAl0v9PqDYhJcDZ4FIJnWD0o9i8gVu3p1o9oFmB
L6s0xd/Ylkg72ShI5NlhY/wz50Q1gcrrXGuLD99q6rUsBR6K+IwnpiR/SQwR+ToqNEC/eRWrORk+
JprbjzjAdL7SVPphjosakaxcfW0GY9oICs8cEnIHEBj8wTFZV1ikuhdKoUV4JCugckJTMq4M1NW3
DskyqavLgbh30f6lZYyf1uomt/Q5UiN8gL2ElBfDI7t5Vie1/qo4Ic1HRWpzay+3EvIulA7w7R7k
Bjt7Lc34v+k8ZmkhhwkF5TwT/uX1ODMBvNuY7tj0iInhV8sRdbYMjpblCA2Kiy3iq7dmKozry6Oc
2eGMwfwiQAA6eM0Whp8zWXqMic9ko/w09zFWeFkCGBtRhI2zfe6DAO2Qmen4BoAOPt7fdunQIXa4
9vBJcG7JwIG12pDrXi5/0blhbJgYDqUNyJTrecN/AtW2Fj5SOYOTtRvduUWZZstr68y8UfykUM6m
WaCyq7yqjErVxhq29BIlLFCAkxtfk3RMoiVrVjaOwiniBzwhGT5vBQMB9FhFyrWB4E9E/xy000B6
IKG2mtdK8VjkyJhmpYIy4KzNO7sorXtVw0sxLQsJ01rdeaSjKO06uSccrp32ywjwa6sCcWYqQLjz
A+li07pbP2dKBWYBnlaBFmgdYBAO6PS3OofmzwWhYd9PATHjdQJ1+aFKNL3026zon/mb6G9abLgA
ASc5b1zbGlFO0VReLLcGgLyFVTmzLyAqL4h0sBeLqPjx9ivDmJohsEOPmkV93alw8Wdt62k/rYzT
YLJJ7xCjpmTPX3U8Cl4uDhDRrsamq0bavx8Rxq1mrK9xCARVG8c7Cymvh6RsoocSrdxsh8Z59A2p
3I9ZkbSdSQ17645bDtbqjsNcUluECbBUNtcGP0Vf1qBZdXSTSmv4UuntIkEn0j9oOM97fZi6K0BE
vpTkvzFH6H19dKrDQFlo40I7JdLBPSD7XXYJ2NGTNF9uAwlMqEx5cYDZSTPpjzOI8oBcVebT3kqe
aqrDz0U4t6jyok2a9NMEJn74TG31izqg0WPXvf6nlgUaI2BjfFOU8/XYRkilVJa18R4uK3U8a9C+
kRqizM//OOLHK4nUrWNUBYsoScBg26a079FTdW4zbcQHCW7ZQcoGe6Phc2ZQhPc56dAm8FjRV5t0
roq+MTqUl5pg5tJHBuseNZ72IMZy8kQgFbuSDqF3+cY8LQZjyssGwd6G4wvldRUh95GZqnrXCG+s
8+ZbxCZ6KQHJfbWrQX9A7RFZNBTgnB+mGSEwS7VFVbzCQPgKdnKQvZtRG/1sUHh5AEWgLpgza/rW
qYX5sfE7z8zOgk4BdQNehyBp+e//iZAEMAiRGJXw9B7sMxc9tn6Zos9fbbUOc94sNf9Z6cn0pEjh
+DEhRLdQz/Xc3gVVa/gxUH31qizzPPFrotebOkjS3ygy5ugbJSPCzpd/7zJtqx3EbgfRQ+hIfWv9
c61yEtVQ8HPjTKt3iQwhOoPOtZeiXHsbikb7brUxatIRSLTLI59eyehxmIoCkocoQbZWE5VBIVtI
kUtPQR4IIcPoIWypcnSgajde9XNDIeWyNMJIhCHrHa8J6t7UBTWqOD00dx8hRcet7KR3J/RtN77q
zPLzyCCxQpS6IEVWPYsIo8NQkulZWCXyoIDXS/vnrKnhjeTIE0rAKGGDBddqecsV48w3ciwWBhyB
CzXU1XQi6ZUheCgj3KLUwg+b3tkVepG6jt6HG/HYKTjQAgQGGAUYHcBOQqXj+bSLBIQP4t1A0NPC
9ioQ2b+LGqLe4nmKwm06aiTQKvxEZz9agTH4FnfTfFVlJor6koQQpktEh+0sjCIJfducLqWZ21Ho
oYpXq9ch1obIbYed8J1QFcFOQj/1e2UmRe32QOsdXBKIvjfumDNrR6t44W0vXmvsl+PPqoQDiiIP
Ki8djeidiLS7XQiodwZmhM+gS+RdPifJl8vH4PTJJ1wC60vST04DVvZ4UDuksodfCxIuogz8ioqo
qyWD/O/hGcPQEQBSDAkMyaHjYUYFd/lGcWBtx5MKhWEyv5jjDDsdsgrdSJq014hrwjLUK3FTyYZg
wyZYCS9FYBQlkSgitHKnuAkOyqBSgr48C8uxOL6GdCBVFKqAvSx6BqsTamc66UslQ+3B3+C7mUUQ
EpAm2k0muq5um5nR4fKAZ+JVaLTyoiBHTsSKrwocEg4cEy4HtadGttyjDG06OzwdDAfJHmV2vCQa
IBhEuMvKrh5q1r5TOjGjpSeyDIXRwArdosms75Gcp49x0HQIVnbZRin2TKjGNluA4Mg8LDoCq3nh
2g/7VsJWNS+F5qMyZ+5VGWxFguLId6LlKIFaW9tYPuvixsjGYV83WDAiMh8+A3Q1b2lNb4Hg/j61
q8VaVopVItIj/V1dNblUKOgPqwj3YO5TwZ+0rV9pFSXfIqOaf5cpDeG9Q4km8NMKEorfl133QuEq
L/dBYOOgkNFKQT0C3coPqW61TyDvjb6zm1mRvXEGS6zQgPi1seCnESZxJXUD9hl+bUAVjk/AIAC5
ybUsIZjS4zbSNxlNpskYr1UxpT5wXx1aYzTuldocHoRjtcaulyvtE0lkc6O4dnpXL/cmeLK/EQIN
uuOfUiHJSwyOGGUTVj8g+Sq3Tqf9GkbR/ivtn9POIKByQITCTl8un/8EI1JkxTm2oQxUD4GnKGlC
15e+xeWpPb3CSPkAVMOLxlWRmPB4lEYNkki0JENpE7Ep+sL2xxL958ujnE4aLkM0C+Adsvd4yY9H
UfsSTQhTSb04KmtvAUzuUcIMbxrV+Lw80un30B8wNS6HxbacqOh4JEHevEjPYw2bFsWtoxvU9HFC
8C+PcuYGAlCtU0dcoiDC2tXN32JHpSkigI87pM59XI3D7xCgyK5ukG0a2JofYdYmLpxcXJO7ufcy
pet3qK8KLyxqOp6o69xmYYwufNpZG2/86WwD6lKIZNEwQfFl3QSir6AEQZZBPtXFZ5BmKgKYjfac
2Gn7fWMeTg8mGhiL+h2NPrDL64Opof7DFZJKLtKELcdvVlI3UdTmBvBn4g/JiDu9xJvmgYZVd4EZ
Na8dMJ13Qmf1n1UW6PRBPgd0oqCTB27seOmTgsRwoFHEcxfjcyfP47WphulWtnvamyE6dEjDgfYv
fsqrvRxK3QTeCCHGQq3TN4cgwI1t+jNILwNi0eWECgWS+Wnbd58a2eUOGYz+5+V5P11hkNGQb+iE
0ddG4ef4U6Exw3fkyYLvYMb7aCJZpLjRodEvtmb1zDPGN5IR8ZJBu2DQ47Fw8OPOzfEwtKMSOyCj
zJZqfZy1ym1fGgVivZFh/MnK2YrdJYi5nyaeZy+QdcBTOs60+HXJPe2QubETayPsO/frmIYlav6L
1F8vejFpwaA0eU7VpSP86lFkPKhwf19b0JavyLrXN4ncy7EXarCX7CwOD+h0P9uFDYVkIpG4DjVE
CzZ+1uktBAYYjD0NBkIiTsbxnGE8kUVSm+bYr3QZ2DY9vzaR4/7XpwiMNbBmkOz8uWyI41GUMWll
2luFR19K+lllcXlLK32m3W/IG0W4kw9iqIUTuVzilMzXH4T+lV4VNoAUZ8CSr0+08EDW/s8VXJoT
4GDNRUYCxce11FMRSFgVDoi5w1CorkBcod1d29bu8uFZDsdRCES8vii7sGk4wSeF7ziz5jFA+9bL
7GJ8E2msvWlokr1bWiNfg4M23dCU66sReXY0Lufy31dN10xweNwdf7PN41WLg94pC5McC7DKUmx1
ikNldxjElBg5Xf7Sk6QIMAiZLMu2WGMSOR0PRcUgj6QGHQ5VLRGuyt1CVbCouomIlLV2SxEVYNLp
zJJ8QUzkH0KkNRjIHrjkbYEnCLk5dmNDh+ieRzVNBoJSqIPjGekYLHIAWvhodjkmdhPo7h9ZTYXM
tUtN/4xDQIGHyAiHH3OrTbf0kLuDQA5V9XLFVMHO5wVPTFgZE+R/+t8zEB1nhlCtZoA651DpnoE+
mC0MEiEbL1hKdLoL+QCgFnVR3LciZapfo0BtDU8PB0QngnZA6c6qhym/0S0VnGbBhefBxkaNTQ4l
jJjboVfgMbd6Gu8is1QfGskJErRA+ua2Qy8JCfwisn/n0dRfmdWYSZgdJTNi+OBKIUv3Zv2w6Dol
qBoOGC46dadFHp186UdixcOtE+GIAxE+1tgPYYhldjdY0vcSlcSP0ApUmtj19LWzGu0zTErpeyXH
RoGkjxGVbqemlsO920kPOORK+KvrQ4ViIBGJuOsXtZtd1bcofBLPIMmXyjMyPmBdEul6lqP4MOoI
8Bzy0IxmV6gVGpB2WUH2x0NO3kmN6nzP8RvgAyGLfa0wvdVduZMxs5ImWFyPbaRzKSjoJALGy0ds
kbpsMk2/MwReU1kyo+OMci3LNOKUnuzpplbf+rzMVUTPmxmZrjYZX9tMqPrOQlTgDR+GvNh1Toth
Cejb2nJLsOhiB+mFloOhTIgXNdC2K3eYqu59xt7wFTV0ustJJdpin7FLQoCA1Vj6Dh6K5c1cIV2E
Sm+R0w/o0JfFo4Di+q5Hebt32WWmsUNXme5UXZu4XI1FhbAcyaM67syFrrZLrTn7TOZm5BCha6+6
4Wgr3zQFyIkbOgYuQ0CouvfOyWcZbcGeqI7Sb2pjZDaUn8AjuvHFkTvxnuqGDqYPGBQ7hKzvjgK9
rHit0oCqjglYIhBRWv8kt0guekVk1QtZ3kaII5+iarE8TxGR4DxFbhgM1hsKH0npaZFjP1Rz3d9p
zCZ/nRUupnJar8/+DMcRT1wxD0DJs8WkgI1oLVi7FEOzssRag7osV97li+f0iuVhUpQlCl9Kd+uX
SQcEMHcZwa4iIMR49HGjvQNM8E7Esf5lHo3pbcgqhEpwG3RzKisbEfApLHHRXVroZVSDlCW9Ob75
GqSenKqnXJejaAGdzSl2nNv8WpiDDQ5jNndqmvQHxH41T7NxDYO8TPHGBpqlAFFxieNjnyuqf748
MWfeUUqgGvzH/9MLXwUGAJlmuvQ6sutyZT+WRTa+NI3sbEz/aVTE55MDUDZaiCUAM48/n0KMmstR
knvSQOtjmPeB7mCKLL8aobG3CuMdLNFdYs+oQmL6OunAMkQoP9Z5v1G7OglUwVZDHQcKDvJcIWg+
/iGKWtntoMJiCrQp+OlgCrEryrm5FWYw+f86tRwF+gu4ChCgUxc6HmrQxZARfy7OBZV1qLQs+FM1
1j9bF9DeW5pL1FAhqLC7jkfRncmwGjpKOGe26X7QQ/01jptwI/c/M21AaxYNN4sSF93E1SjmSI5b
UZ+pgz7Fq6Oe99ibLaqn1kYGd7ohAWktnTuQPGfwMLVGh9zCmNszbA5FGlvTPqiA5F5em1PYDSuC
LSbNQdQFF7j98Qd1RhM1SYx/u4MGCW5JBXUbb5bT2fa7oAgqtxRjJxBmwZfAlZJp+BCaOZTeaAzJ
IjQvuutO67J+46Cc+XpOCXhAKjrcU+sOShOJTK/7AYmRujB9SIm2nyoo/2x8/WlcxKtDVER1lCLp
yaZRaR7GarmYPw0xlgZjlL6gKwPVvq3Enkau8UCx0PmijBo23IUBRU6V2gjvicp4spQseWNucE+j
Xu+8apljuhTah3+fCpN8VgGZgx4J4f7xCgXzmNRJSjPJCbE6keWWKNyBLXN5Ks5MOH/739ItcSlJ
0vEoqSoazDmp3FqZgqWc0w0PcpYpG9vtzPEBYoSrEv8sxdfVITW61OyHRKkWw5sadRywdkYei6ss
0IuttT2pgCwc/WVxAU4AdDzxAQjKkvdckE1YvfwU4RzznszO9NbFRnSl4un+1HVK+iUMwhgLC9X8
0PvUeBU92fLlqf2b6h7nNfwSql7gAhb3lvUKRhWq30EMHs9EWyy+mYJZ/hqlXfuTXCQG9QVnvnEH
MRT2Lapg2rsyiCS66c14yrzcbvWXgE7Nm5KWGAAWaSe7mVp211NrjZGfodb5C0FWMKUqRd7bzJmq
Zj/Pg/yZtgO2qMStVNWTKs//2MFQq7syLCkoxvpsvl3+ztPFpdECuJFOg7LQuFdbqE3MsVIAG3pI
zSY7nnYd3eJE/arAGNkY6jR/gpeOFirJE+glFEiOd6tBCRlKS8tQmharN7WszrZbJaX+YGs0zq4s
/gU2fDDElqfImZFhmtBYpcpD/WANADZrMSEPhLnQqA7te5Egfo25RrPXLKF9V6N03OuBSN8vz+zp
NUX5DEcH1pH7Sv7bOvxPxRk57IYdhCCqPTcAR4PBMD5Q9DLumyCeCSXSLTLyqUzeIjWL/icFDLqe
LOvxBKfkPHKmw6RIU0W85PaMSbICz1Pbi9DutOsp1MIanzZNeo5UB8qgnVbZi+UUHZZkbRY9xUNA
tlNWEqpeCjjSlxRZ752GmWgD2AAl2Ws6P+JX2RT1c8TrQhvQiOJvODY5yH7ixvXUQH/G57GgkYQd
ltS5WiclmV+FZZrejUFqSi52kALuVlfVUMJsKVd2pg6YZkcapv+RrKkprhL8oHWXaBcNWVFjVBrP
6fS1lmorWqCNQXc1hoQJbkGy3v3rbQemgmO/FE4Wd6h1sFcbmJJiYIg32dw0dxT6O+gKGCjrMBV2
l3fICeKAkoW9oFVZNPQHnOV6/88OCaFa2XLcd9S0rew+VSGGLRpd9RXeJOKKjDuEQmGpD/9j7jy2
41aydP0qtc74ohouYHp19QBp6UUnSppgkRIF700g8PT3g6q6W5nkZbZm96wzkShmIIFAxI5//yas
MtwBPx77zdbB2KzmVA/gffStj+YKei8tQlGJfQqKsHMYCGjwTN/658nh375P/x69Vp/+uV52//kf
/Pl7RXBNEsX90R//8yr5Tipo9bP/j+XX/vufHf7Sf97Ur+V9376+9lfP9fG/PPhFPv9f46+f++eD
PwAaJL26HV5bdffaDXn/axCudPmX/9sf/u3116c8qPr1H38RLlP2y6dFpPT89a8fnf34x1+GzSLz
b79//r9+eP1c8HuXw/RavFRYe735pdfnrv/HX87f0fFB+GCJoK+yZDj89Tf5uvxE/J0JCOLOfyYm
CNjZ//W3ElQg5kf639mN/GVegrdijcA1dNWw/Mj2/w4nls8C6wOtR3/7139d3MFj+p/H9rdyKD5V
Sdl3//iLngFz77ftj1nBNdAyo5xlpcce43BuqlrEkTVwijM7aAzWQE5EX0Rl4Fd5+72pax99syz2
nIqMW+UvFS/5dptUT4t1bBQQ8XFN3nQcndD3euYOmpv32TfzF9Et3oqGxEKjjqzAj/rnpHCeazf8
XLX21xkuOSHl7tYTyU8UfQ86mqbAiXPYvXENiNFaNTGal7jK+eeuQuCpeT/sBRvHu7E5m2aWljqO
3bXjTQ5AXa5dlPAVgiYOX5rJl1/7xXFgwofgHpc0taojvH3nSCdYzwitwHEwZyojcqSxPhqYUVXG
9+xqMmU7kGB4Ouu4KuwbPdT9PeGX06XfggVElONrpKQ711KP+G1+i4qxP8/M7DYOrTxCKqN5K1+M
zS4VKsM+E6N4DgfOqhiMbxAxbs04nXZj2XzHiTc/94lbDYqu2mDJeOHFEyV7ZHnbsipeRCKtXQKz
HtuVqNmmLOOB7JwZ/YfVr3g4TdDUY7eaq2hASS4QMjres+wdXFhIqVhTwvXn+JIiseu9bzXNo9Xk
tuZLpeN6Bizkir1tFu1FDEAT5HoFOgMyUuqcFUqtUFe5IjQeAgTm25aZQVhiEVf5fFZ42qVMOmOb
N21zLcluXvdein+mUnINi/gutifE2rPfresSfwkzMa9ygaPYXLVG0CaxEzRTV8AMbD9bymR/aEjQ
DRvMthO/ecT4OId7QD6sPojPuKA+6GPorTwxzes8Hj/XNbLozFBXEFSMlayn4doMkyZoe+WtuNN1
QNA8enpN7ZMQFq4Nm4Co8PGpl5W3ts3mvqP/SJjbeNXbQ48+nQBovS2YvbXa1qUFosEVpF7+HIIc
kU1/KZrepjmHuWuDue48hvm6C4kmRnGwGZqUu1dX29peYhwtyBJ0ng2UUGtWgou8JxAxihQmFL7x
0o4QafNyvtGi8nH2nG1W4QlpThoBuKRdN1q47UPkYEp4zaYfTaAnuASr1izNTWEN7YOs9b1nkQpJ
2saPSOJGUpXyCTM1gk2Q65/F3UTkq5d2G6DSr5ikPtTxFN4LrRn3SZRCpojjHfW/s1a2eU4Dcg9x
AHJSWDtnVeOaZBgVibFNqr7c+Jzwgq6eujOC1X1Yoe3Xzs3tQFIEEULihntsyPGf78dzWMzTHjeC
Mz31vL2vrB3d/nQ3Mr+e9L596R09WxtlRRLk8hAIaJdbR2vUNhm9b/oQfffG5hE3ZTOYHHxevVwv
4VnWoHf+7O+MocJXHXNbDEvy69qfCMq2udFoFC+ywQCfMev5coqj+rwrzXld0oBcp6ICqp9wJ6iM
5BtrQryKyfvGqRfHK8PJnlqvzbeJnRlrt5P3lki/Jokk0qOGrm2O1k6z2nwdxrg8jQY54ayN5s7u
KiKOOfCvyJqORzxNHG/raf21aOeNIhlpRYgB3PmyJiM3GZJtU2MGj0rS4q5l9p1yO/HgUjKts4jo
+WHODYBUVv+1YaiLwiIaJjVbXjUn2dAImwMzQ+wzjMktNeeFWWI6jRE+FM9nW87TXRPlZ6FVmyst
d9s1eVIR8bY6ggizv/Yj9dKGMtuRKON4ZC2HP+IIRLOB0tgk7qNPag7pQZLpF4EYJ8P8SGrLy4gb
bT7iaNZUkUOwYWPBXmmecol6vZTxvsz8RZepv8wRTzl3YTJ2eRpu8Z1Z5y3eDRVd3ovU1cRaytHn
9eF6jH6K9mHivmYthyM9zxqygseryZxIfuekTCAiMadddWZFibtxQ5DGXxvyH9UmD1XB/8flxkGZ
8r8rX3av1bLxd8cf9f9j5bIItv/flcuqrZ775PmgbFl+459li7GUGS7CI3z4aBFTJP9X2WJYfweC
WPAOljBqyqU99q+yxabYgQfswJVcyhkIU/9Ttph/X0RvNLk4uhAQg6LnD8qWo6KW+U5blQ9yILMt
bvbLOfC3glrHVBlyVcJbXZfQKDuVriOzG0+U7b+Yq7/XRsswUJUsbgH+8WDCh8Pk0iQoM8QtnmSl
4c4xO/1z4+iazvm8ae/CqRoeTTpxF4Ooaj0o+3KcglH3CTBPvUkteU+u/hR3nLipK0aProRqnQoq
HdWKYHd8iDOVFxeZwASGtCpdXPtyhN8GPUBLgmqY0mpjmaMnA6zIta9FaBj3Mk/Q2mcEIu+UdGFa
x0Xv3ycVQm42TqGvSdJOL5oM+7+V3WXeDQdCvB1/myn/KiN/LxuPi0ZuDBA51SdwCYjusR8eTI5S
IHBhVw/JbMa33529e7t8jATz7b+n5DsDLVDB0RM4GOjoCcwxJ1x2+nSFC/WTqomiz73AsfALl9YG
fClAknve47X68bDL/PltWL4X/RfozKCOUBDfiFKiJBlGq9RRuyuAoRGp6gZuQgXo6oZbe0R4b4re
PXFSe+NDsIwK82FxQ1vawcfhPA3oVOjLKcTgevAXC6Nkk+UuAllVmJ8amJtl0LkO8HnGPgf9rNpN
yq7XObP4BJBuH7N1cFRE0oMpJMAmKtVjqmhXlAKK8qQFvVOhf0ZvKq5o7FIiJNbUWAGu1HR8FSqu
ay+K5LS2u7y4apJUJPtozP0Cdd6gX6J17hESha16SioZ3tlNNtxqQ+Wr87o1iNYesyWg3sb7RO1s
Kop627QOOot0VtZVx99fCRyxL9w4dD5NmjXKoLBSpwcycMXLstroW70w2Eet1nYUweqpuqujkeYq
vjcF7isYCW3p13U0e8cca0GfWvQbKLrenFgslpl4MGW4Y8DhZCGSzrDEJh+uFfT1o7lSgxaQuzdg
V+E0n1WoqZd6Mk85n/2CJo7HwiWQUouzo8Ca43CsAl8OJ6IvgDGfgdmX33vOyuuG/tIi+fFT2pO/
iWxSW3WuqV9rmVZv0EG2t7j1zPuWyIocVEobLoUVV+dKb7F6t9J0PWU23LuPX6SjhQIxOw36RSkJ
9uCbNDIOr9QjCDMjMT1aqVKTuyL1sxGvP3KIWTDrO3w9ZLX5eMT3bg6dUzwclk4m9I0jwGOIScjr
1YhTNe/Ynchd7zU0i3L8puqWcy0tPGJPGj3O9/i8+DrG9yQfrizs4r/0i7vgatRCddbMSVYEEh8Z
gUt+MT4mMKXQ0iVjZ+4+vuKjzWy5R0uEGbaUxFSx7BydwGc19mlo8zR5Oe4aC1/dwBIlL/vHw7xZ
04AeFmIjxCoMMGkzHz4KNWJVm88wYWcbuzIS/foNyQT3jTb3n3ITkK2up/7E8v1GPM13452AAkdS
1OKjdfT8BZ1qzRwKLdCRgiBkDdWc7oTfLArNaqi/2rWaZw62LhCBa0/5uOuIP2ZPcaz04ePv/85t
xlRlsXdZmuyQvw6/v63GmaKi0gILv8DVRL79Nk7mZPvxKG9a6Ms3Xiji6FxNC6v6I/C7EDkqElHD
DJ5H/Sx3smqTZTjerGIrdLMgiWz72ygnancTTRSmlgAhY1bE3+lbJtdV7pFqOyDC5OCAhf7HF/fu
LaByg/EJywBe2uEtUBWptbFFHGWTx/1aEI58RokT/fkoS6+SDjpmHMtmdjhKHbVEGvqtFkSp0X9y
KwkKUJvW08ff5RhT5T4vHGLeGvz34IUdveYuumhjnrjPhhUXW83psh2E7GIfNtZ8PTlZtLfsgezt
wg3/iXUeQJ2/Fz9HNcnyvlJ3gr3T/tVRcBy9r2YyjYL8BBJocJXHWLOKsyRgvmm3qa38NbZw1RX2
btoXVy0Z3xLo6fbj7/6GR71cAiJqeIVL14rrOLzFXdTog+0tm41MrBXWnvm6TdFuJJmT3mmDzLHS
6KNdN1hYpLp1e4GQddhnhjOt59ztz41csrNGBLH0SBBOtYeXN+loe+IN4xohbEBnO07MJVUDu+fE
i4gNaI2bzHGG2wjy+kIOm8dLLzfq9sRb995kYB9cFjaKqDfbzFROiVVaBvR1D3P9BhbWhU1uykuJ
OxEaAKtbJ+TrXmGUoL58/CjeWVVx6qPSoLu29NWOJoOPt3ohKrh7Ft7tHIKJTjdQg6+J4AUSzToH
gROefCfWsndGZQLSbqLVxap6TKcgbaQd8wl/yUYHutJlE32VY9EYm9aScCIFvhj0wMb5VHDam84T
DxU+JG0uhzJ1OQEeTrwWJaocnGbB+2bbW6dQo/q945TNeVRWocAQQq+1DWQu45ysIms8t4pB+6l6
pWmBLFA87ptR138m6CeiPQGGnrGKssIkzRk+GGQuX80v+B3O5t4fmi7ErQ0SNV1vu8nR1ISz3Bq5
5z14kV2MQTdR9OwNexDqrDMLqI1TMXeAR5bTVhddpjqxVRXUAVZ8X60bUrUeTW+yyO3WTBw043wA
Xwor2HtDmTpD0LsDzt2Tn8eI9abMB/KcBoEfdSFPBd29EfcudxLohxRzCm2kk0fbkeVr+SD0mVfY
N/uLMJJyg//LaFHJVjFk63JYpUWmrwnZlZfEPFcXvpr0a5Abe68yvI49NdRnaWz5102vmzejJTlg
fjy539kvFq085FSIV6iyjlZyZYqoK0ckiqZeOj+gl0gcoZrxBJfmnfUUwQk7xeIChEDoqDCx/XZS
PH0Kr7jmqIEmEtdW6SAQ8Ho9WXthpS7xDrCctUes9CrJXP3Ece/d7wmvGMUQFudkQR7O6l5mA/g1
LUsn1Ywvhqm6VYob9wla8XuVKUcp3EwQ2bBWHYstOcAVOudm4IRaOFs7l1VgAHMH8LsKUN8BFzBV
1P5ZZevmTphtsvWaKflkgqaf1QldBviMbfkZVyDEezoOrr4R21Gg0pNMkLfrKS85saZ0RfH9oWo6
vCHK17Okz9hcyelij8DwhZQLPX2qKxldz8o3aDGnT1OvOyf21jeMJ5QOlKlL4c7INE2PtnVYPb5f
xZ0WILgV+9yMxE0J8/sMuF3s/RnDfTcZnZ+Ohm0ZNhsdMoVUXrfVUK1FGTentM1vZwaXA7+HXWwp
z39d7m9AkzJUaBLnR9GoiXZdVPSACgWf+uP37I28cPnWdPqWxZVuNMvr4f2OO7OWriTFfYrNfmNl
klDXVmGRajSjuStICP8kOfB/RS1IB65NJfm8BLavUfdX9jbHkWaDDykJ8V0qCrma0vjFdGd3RzK1
TR/e9k68sm8Pu1zvr6MnfCFkXEe7nsySoup74AEpqxcb1wz6LrrWrxIxZf2Jm/N2r6MxDa2COWGi
UDvmdESFXWmG4t7MmGTdDHObJ2hBrcdG6c5jUi32K4RgvZx4IssdP6xhoCkuiwH8S9zw31RYBbBb
O+nMQz9+dGGNbKF4sDqbGd2JXGU45MFSNwDfZ2zAs9kuA6vzRoxbpwQ9rXDqE1KS9245J2jATuAF
3o6jnbe0qgl6O+XFVOHUHDUTIJRWy7YKZDKFJ+qp9yakDfZjm5gU4n7lHL2GVuyAC/jcdLPUrLtB
Tgj7rXRqqDZ8PfazfWVqBCEsVopyHyUhNjNFAd+GBFyvb1c0w6ecToqd7Fxnjqcv5PjhhYumuU9v
/IZA9C1WQLTUlHBiY//xs3tn8SK5AAhmaaxDoj3aTwotwgxt4Nrd0ZC3mO6m+8pTGA1j5LWj95xf
meGQ4t9k2qcEm2+3MtYKYI5fkDk37mjo1JjpgQMAc4JDFbMyKcE+92nRp7D5x0S77f28u2zTSIhX
3ZLzwzQaabv++Ou/cwLlIpAWQr7ifMRec7iYKJGFUz2iTR3sMnmArSZAWyK6hpN49Lq224+zx1FB
t/oN0Y/jlxplWhfQVE0fG9lNq1SQdbIPa6w7P76yd+6OIDERiAzfO/jlR5MqUbWeO1FE+GpkzF8H
CSdt21WmcZWMWjfvZO230WZKmvEspIuYnNUcLurHj6/hnQV9UXiC8ELfeyupVVqIv7mbRCDXdkNz
T5LRpKJT55F3XlbHXNhvLubHyzQ8fASlR66fR0s2kK4f1YGAMbiizHSLQKuc6UT18u5gnEpBHFz8
no6jzcrC8Xv4UZCnqrGChZF6z31ZfJHmZHz+45sHwMldwzCIPdo/eoAZqRzCiJY3Cw/XsxjBD5mC
eXICfH5jSMRuSEwA0n9gQwhLx6cbN09GZRMRQCXuJEFbz/JzPIyddZYkVffNwR7bPCMz0V+r3MgX
8VJaB5EW/TDlMGCW0efP3mCAp+FU87NIIjIvdScZVnyYtST2mgkuhnjX3v/5zQHvQH/HFcMOX2b/
b6UCqKLwlDVqQY7MZQN1QwUITO0Ti9tyLDjal0AJwQtRd8DZEUeVWV40wB4Ro2iQ+ei+4hKRmJ3x
aFWxe0kd253YCcxlKz8eENCMx7BEKCP8O/xaTZxpHcWwFnAOKIN6arQn0yQMzZq7YRe1UxQkBDBd
0g/MVlGOaXOPYWgaQF8x13WWzGeDRHUlMq/YO50XbRuvNQOf4/FZpVmXtt8TS5L2XXui2H7nPXcg
uSLiYK4ibDqaquZcTQZcIy2oOCxxLG2Tvab0PxVPLDOVLil7zKKjxdHn8ObEfasNIudsizhDnLez
iNGUtf3m45n13gsusBkQ7P2838cb2hxliS0xMycyKfTX7eTQxa99azFZKgjz/vPBMJtczKLo8DnH
rb1pFnrR5kqDXVXEl4lM2rOqA0uyq8g/Uey/94x4xfHrZUFhYzh6Rtg1wqpGzhfMwoMiY7TdWd4X
9gmw7J36EWYuKho0q7+aM4fPKCP6uMUchAmcuP2KUr/dVnMfr8ruburwBx6TP7WIRM+PWgG+FZTP
XxE4hyMKnD5qVBcYC3OgDTJ7qm9Er00nZvjbWQHBGUs7REK/Dq1H641hoOhUHTvZOODDrWtuSN7x
bLgbw42j3ceT4u2TWpIsaaos2jR2mKNFYEixINUgha4WkdYaMm8TREjUTqxt71SdIHhE7IKvMtlR
Nh7euEzhH1WFS1Lc2GnfW7yxA+TE0Tkp7HI/pHYSdGne3ulZlF7LIm4uIGsNe+BmRK0REZJZ6iBE
a4fvmSz9+wmm55VtzunnTi/DU2Kxd24/4hSa8hhnLA2Oo1IvHysrKXymVUdEVtDgTI4atpc+7djQ
/Prx7X87hUELcKGF+ElFjkzh8L7YIgQTMUBIOh2Gm1XS6VOaU6xKq52Wra+N7hNP9iL4eNh3KsnD
cY++I2rSYaqw+16RdRxuRGs9p3WN5ztpLmvXK8RDTk90lxIngQCzd278MXsuMn9G8Il4dTv2uHqo
TFbPH18X+xxf+HBT4sKW1hInFKgPxz4ihaNoKfuECzh63NS3nZo17VGv5zw/x3FOpPdzOZJgZkaR
8ZOo8gQWXRI6yB5IUKxvRT2W+Oe2mn5dOnUutmk84K8Fiuvd0+Zz7D0PPnd3SRSZn1PRKuyY3Kml
Wz1GjkZl7IuNj55BrSp9NsyAsiS2Aq8OU23lkYNCCd35bXY+4qwq1rSziLlB84AOVsyzka77KbM4
HEhHf+1EJe4Gn3PVapZyuAWkSs2gjNry+wh1rbvoB7EkQovazoj7siax4ioVideS6X2ZuyCe7LVL
47avoIgFMELUk+XAH4MEaLgYOIQwL7lPZn0BdtioFTJA/AqzOZPfJ5MYUpTLA8xTt/HFJeSW3iHz
rocrpyOCvIWlIl9bPYdX0k19o0ij0YduE7VZ6AZqDNNhow8DZZVedepJUCzchcZQBnJyrWZnxXYf
sShVNlzezjIVNPfRv5UGRgWbuKkqa9WN1PyGJzGM92oO04Hej+QqVKVpfXVJ+P7RdXVuricx2udR
OFYwKMU47sq61NaTodduAEbYUnqQog2ZtOvn74011E8OwuQkba2VQAFsotadOAqaVKxBK63OJ8nb
costPEXM3M20heJZQCHwA8MIvTusOcBScaGp5S7xYpsEJ+JirF3cJvldgT3Llw6ixpdJFbdWM6Rn
beK0xsYLi/a16UzjezY21VPoa/MnTHthFqu0Fz88OSH4IZckba5rOgrFujSx2FjZ2lh156HF0XFV
mE5BgzyK+gdjHNw+yN3O+FwSj8i+X7rMHTeFArkim6g2yO+U2UXojAKmD7bcedAaGAEQdy7VrWOE
2rPeOgquhuFpT32ivO9p3doo/70ovrfKpeutpg5XHT2UtrOyM+l+U6UHmVDzq/mT65Q7QmwQHMre
mcuNniTFl6bJsZ/PwrQcV64X9UbATIcrOAonvMeDwjShaUbGpSSQCRrtpPfXo0rylywt5HVuu/1L
1qoqPXOlkZ41OBgEczk5zE/D6O6rNI2NoGmTRATgsYoF3ZqMC/TWrbsRzmDmQW1Vdbx1jEl3NrGv
E6jjwASpcOULoRIqf4jLwO4TFByyqcNne5o1ohUIaVOraA5p0zD/CizO6ng34R/qBL47i3sxalGP
/7Hbgqa6knwDe4IgukuHdPxRdimMkaYz8EmodSxkK6MEBgHoqj/nRVpW67zpcK7RaFS+DC7JyiRZ
J+0A5dyGK9oVGC/tJjpBRVBL7PY2E9Kx4iLRGxK9Gh/dzl4bxcKKrBTRYG1XJUFhKOtChXTWF7LY
+DMz3PLBGDhv4lwg5LDCXFCeo+Rz3fVsxvA4U1kkr5VvSMLedC384pRRdVni1CKhSoX+N70qxy82
CjeWiBnAOwDdQr4Mtoa/S8JxT6x0fyhutLyo7JUGDPmgo+L6MiwwxYDRYQdRoqzI7+rNPF7H/dx/
1htplZwLRHczG0LhCTEL86s7xuGnhFWbWI8uGe4ABOZbX0Uw+0toIipImtlSOygK7Njom+3xvPHs
pOaRtwZJyEbp35RdlX/vOwOWrUxnuRF1ivVAlGjydm4T8dKMeXejSzSxQW2P+otshtxdHBMzHWR8
iavo2KlWXptkP4dW6E8q1c2YUqyLbmFzETauJaJziO+TgltcezqE4mp27LVJX+ZOkiFRr4xpnKC/
J517jldw367txsbiYYCkvRb22MiLUBuKaa3DYH2ILNl4O1Au+8Ewe1Y9p8nSO91r4heObIDoYWh7
z3CZsqdEDf29bY7TvMdf3cSSwQXaDGBU9U9kVoS/lp+CVZ2FonWdIQlIUSFR2rO08GeFCcATVgVW
dg/dPP/C4u17lzrmwCQ61nX1vXfCLN6TOtXARZSKgKDeyR+9nLiYbchrOn1yooS8agXDzbwxxrLs
tpop8V9qdAuyPB41GPemE12QADZJcUk8e3tJFLJ3KaNJw3c3apDztYaNSclcLqEeWpHiVA5FC4eE
pBrMZ/DgkgTsVEYXYZt1xfmwEJujEIfsdeonxnWfY1gR9MLqjL1JPBdLhRVmN90AVWwNkwhOGPmO
dh/EYJMp5CGWzjXSUPdqIPjLCZBMTXRXNYVBC2FEeL9PdJDui6YJ7+iDIvDoHZzZtrHXG9XGba34
UXpza+5C2DttiqVsztc8jyTvmtJa+pksaZhdD15Sm7TNsetcV8w+tY+8WbvuHD+OV9FQOi9N7BY9
PzObG6Pm8jfGEMd70cdAah4zBsnBZDR9MMftLHc6LnF3Gd6ByZZlIKGCcEvMHYvGGvNgzN3we8QC
+3nm4P7D1lx89Cvsd2g7OtL8hJajSle2PVTmhm2pcYKS7lKyKv0cUl3XCw0ayyxmb1dI2/tiusu3
0Rw2joC+hftpMgx6sZMe5vx12cQYSoWuftni8aGta12rbiJl+8kqmUSv78i0ltF+MEb/y2h6Q3KW
Nu105TEF2gDhfuVf56VRrAuzL3ySJRfCUCdK+wavDiVoYtZw8yL4b6RL1vrsBFk2Dxj8GsKDA+/3
TbhtbC1JA4Qvo4FZq5cPl7DC/R+ideVXUEw7p5MVuve+N6djkLcpagOraYh9t0RuwnTwO2b0aONc
aQhpPaspZ6+MqfM0ElwmPQkcdxJGkGoeS204+Ga9dvzUvHa6wb/R0r6/q8M4vnbwXr+JY8NV5yVx
CQ+msnDjKixjumvLFsHONKY2nlcjPMZVqjr1jYLPq4Ma77V0HeqSTUI3kmzEH2RSuDeKsbuNVG5+
zRo9Y5WaVWavs8Fxr3OSkFa+PUi62bG+Rmjp/0w7R3seTHqa+qxiAfeRkNCVwaaJ+3cZlVszoUja
WpYy9gIjRoL0TA1yC5pPc+vSm27unE6f0rXozTG64/2IcTjto7BCm7Bw6bNI875KlcX5ObFcZX6R
k2g8ouAYVHqBs1ELTyXX85aYpjzNzjKcsq4GjCqNVe02g1hpFBENspQhaq8EjpaENTVFVmwakRMi
2gxN2e9MTQ3ezjXLpD6fvDQzwQHTNtpqoS7SnT+2NqSnAd2Lrw3TY95q6T0RgD7pffQTciyCNVsE
LpZ+j3pFegSBdGJEtWNkZKE0vR9lm0mkmVoPo589wYjCPCb0K/2zKNzoQVRTgXwFffV5NbnGvBZZ
XWz7zIcF3jNVPrVuFrewTr10T3SrTM89csKvSmAy2lSY++UBjI2hXEts7vtgnNx82HRO5y4UtMaH
MZPME1oHjxLN8ifmtRKae5lNulFs3Jzw3Mu8snzWQHseqFdiVF4rSbDnnVG40ttW1MU/xrGP3O08
5VFO8p0wy705CHjMZeXFP0c3Dbk2qpMr0r70axGa8zI4RIZ1LD3zO9vl9JmXSUxk6Kr8trKkABup
i0+1EcfhWW2G7Ve99ssbuNlZuCl0xCGVHDN4C4S7IpKrjXFaRVTzm3aI6KLTD0DkiuRpRHqlq+Ky
nQct2sx6aLSbup/IU3aqtFvbkiog0JUw523eIVnZtk6RoUuHkyZ4w4aMJQkV6UCwkqL6r8NyWrWg
cI4IsiFn2bdlPH+GK99cC5jr1j6eFSYMKNmy4jaTcVZvPD0PR/zKx6YJQqPBYAsag60IElH8/v+J
5jbDBxk2TyWopgKqQuwf+5H0SDounXkC4Xyn5QykgTZzURRAazl2QMlyVPmjKdkDlKhhIfc/htjm
bKdQ0JFEFnIfPAHgLPWXrh3a81gfu/O8nsJXx5niP0d1EHfqrk3TcaGELs2t31Bk8rr0si1Q6zFn
4l2tZd2rm5UhXkA2aVQnztHvnaKRfEIigxcFjnk4lrBCymmr54tzFAuIW+nWsku7n6VmioC2t3ni
3P4ObU2gzocTBlFqoegewaVYCZpZbQMj2Q5tYk56JRulNvsk3ebTjzAu5IMjSpZAo2geM82rbxrl
25tBmCNZOzPGPHHo102Qa6THZTgn2ifuyHtAC2auC5wLHQUnucM7AkVTr5wOG1RF3h4EqpgDqT+l
9WoePe1TX8O5GMpKnZiBbxuWMEaxz8dvjmHpqx+O6kbsjrxRjGpVw4U2GUigsj5FxkY2y7ZzMRVI
PGuYV001nfLlfDs2k3/hqbo6YZS0Lw7HNgk1yrySsds5VedVJr09KYjd184snymDw09TATjQadof
SywEgQrwO+iQ0dSmL3g48JRoZDlKQSGjyeGc805xbulhs5kBPeOgVPkXmuHpiTu9PL9D3AjqKwwc
WrMQUzGwORxUaw0/n+dfHODUOkfEwslgpvipRBJf8oOT4U1vUUIWFsIlaUfDlABlORpQT4apqaFC
dlpVbasei4TIJu9+nqgx2dOcEAXiZLNTepy/bQ4kDWcaqJzxna835XaGpHtuTAPcJDvx45U0bari
P10GoESDugLFA1fjtnN4jTIdvTo2p4giBNGlzADI9eoyTq2t3hg/Ph5reapHD4BJtkz0hUeoH3cX
pKbnxVS6UKDGqrok4rTV9qmt+Q7aVJTwq963o6dhnrQI8AgzuADvKryVP76It0Ib4Bv0HzQwyV/k
OLHA3b8tsnDrBErThd0Qqr44r8xFJNnGiX1fGK2805rG+DaF45yvS7YdLNktk8IKbYX3Q9N0/1SO
wTs4q4e9A60CD1PphVx5eD2J5Wn1L8nCmLbmpslnGwkQBUY9Z95tEVeA2kVc76Kq8YK0IcoxH6xm
2wzhuG/TdPw6gv9throL1x/fqLevy3JdtJwgQaFoOeZYt+bkWwr5JnybIl9PM5QGN1FooSJP2+dz
c4pv+HYxgtJKn2HxI1vYVkfPpddGvWEi0isvpfekaE8FSd93GdXDciSIFNV1mgEvWsQA/6mTEycR
mD4oA5gRS+vw6CE4Q5padaigtkrV7loyQsgJIuPsj28pM48XDlEMUsk3zDrHSWdjoRrG9mw/ZFCo
P7WED28J3OrOvNxRpxQ4b1cgdhQaYLwoMJTZdA/nVgYuoWmCLW1o2uhGYPq4LtPSXdk9JLOPv9s7
Q2FvYqHwXDRsmA0dDoWTQmv0ZG9AAhrm9dx36WaCLRPMTTidaEi9wxFgBCYL9e0vM9rlWn5/hV20
ZmOss0lPcXHhDGX9hJAnr+klliQCjdEkg5Bs+8vC1/S9nM2f5phUa0iV+qruAYwHF5NLu4VU2Qza
vAGiCbfOYGOLA0QrzwnDOpW/8O7twekDxi9EU9qrh5c8+hPcz4i3CbAqfaVjNF4YlURvr8/z2cdP
4u2KQjOaZ03OKkudSyV5NBb6uAyf3nhFc1ovblo8rDz8UJvpRxq3Jalezph/JRs+xed5svF5xagh
Hp8bPJL6TTu3TbHyClhga+v/Undey5Fb6ZZ+IijgzS1M+qRJkkVzg2CxqrHhseGBpz8fpJg5reoZ
6ehuJvpOrVIxk8Dev1nrW6ws9MdGeIl3+Ouf8XdBxJ/uAmQSoLEBwlKAYtf65Wc0erWLC3XFz886
cHlN0hlI6YR9wwsKxtVzmCjjUkAUqcS072cdOhgCog6JcO7E4Uy26AxQx25ZVXDE72QjMf07jRwm
yska8TibH+UOoLze7sZc9uQ1mnGq+zqGpMafAehNp9Iy2utQpl1O/lkyR12iivmoDLHKzkHJ5+Wu
m/VB/5sX5fdr7pePjjlo23nzDcCF/uWsieOSdrWOqboo6/aTIpU5LFQ3/2D2YNTh6g5kITEwdPIw
X8yi2XGnbmnB2BmvGHvmBSJorUA3mGznqRuczPgo2C88GWm2fDlOxrQw88y1DuyeX71P9TV8ZGWt
M2IYzQW25ZyKjm1iKp7++pe6ndC/fjDO0Q0Qzf8Imf/zcyfJncqpN0WgqDR6RKs7QdMu099oIf+z
kUAzQH9kAG9yqSI3n/m/v/18U26qkVobZEPcXLJy8OZ9Vy2dIMnJbPfp6irry9LGFbPttCoPLVCM
IUiHpg7Hho1mICrLU8Jk7nFiM+mI9Wh052z9GyXTf34bmN4QyLKnBINGnvaff0yb2bY2s8YL2NzM
+2ToWG/R4EX/9DvnRecYdHF1bW/SLw8TMxEr42VliCSchCE4goFgXElf/pundvtS//y7RRWykWm3
cJatYfnzp1H453oHOB/sSiNCQnI1H8DZHC1lX9X7LJmJXmk1glK72exOrZXm1u6vP+l/1AfYBPg+
sWQjfiIb85ena1Kr0ZArP4Gp18quM0mUcnCaXdjOJiMjvH6OCNXx9jp7wYe//qu3L/HXD+9t/C7+
VnzOv1oECAqCXpEq7FMnuQYTzpPrll5049DRHuGdlcFf/33/h0dn60Khu4FHpD3/5cuOecuR0zJs
6ZtcPc6F+WPBY/83v9HflXR//lSbaZtOaPNmbhX5n3+lMZ1wXywjqGG7tF5zt8VdLrxtst9SNYgo
6/IkDztF4LZh8VuN0Yp1dGlQgk3MlhBg1MZ4X6fd8KWYWtH7JgvEszOY9XBgs1C8oiaZv8eKGDgH
6o6peqdP6w39mn5XOE7v7PQpdQZ/Xmuj85k7Ox9QCj0lGvJ8NMOVd8rm5VFIcpFqB0TJt5x6uK+X
BsYCqHGVHX+lKE8pGsD4p1sYkG5wzdjJrpxmw4vYw8a4eFEJF2GuIAoIe5N0xYjBc2mGXp4k5o6L
foY3xU31qsf4qsO2afRHepKpfq4Z/yznWc9XVObz2MsI2fVMm9LNheZXTU8oZj4m3duKHEsLgdBY
c5gJgcE0BV6k7wEAeVQUq1HfK0rs9OCzSVAKO16WR+hTreFj226+POwv8UHoWGHeG1bNR8tp+pQI
OrG2f5wW/4iG8j9Dnfx/R2rbRPr/Gy6xkeD+RGo7DFXy2S5/5p3wJ/7gnej6bzQdENAQ/bu0Yv/G
O7F/wyHIP6czoTuGbvLfvBP3N6YJsB+xnxJqw0Dhv3knG93NQX/NW8ysi0jVf8I7IbnvlwNoMxMD
e9yYFNvfBKD7z69qzXB2qDwP4o6rfFBPa7J4EqRRHliVWgdD37KC+1LduR0bST2+Gy2hHpwSBnzm
CGNH6oQV5EyfwywvX2KWbjuSV5itORmi5GlS/biqjR134BQxejWujaH3B3xKnxvn+8HJnOZkrxsS
q65d3yrs92WyfozOvhziz7bTi6hu3OEMzWF9YBIimbnHRqC3lTjrqaJEDcwwFpnu7J0okZOHOamZ
bfeWvgfzeOwbvC5InB8sxfvIloq1LlCnFOyaos25r+i9shc2HIN40JTdqCjGdbY3ar8ChcwX1VqH
sRs7u6KIy71Qu/wGSorycPAy9zmhgY5U2shI0v18m0c3PkB8MrXQ6FKm+y26YD1EIaw+N4peYgOs
lefGRd4FC1NWXDbJ+Jp31MhFSuoBnDLLOLhD6/JxnKTwZzmo67FxPOV54N/Yvs6mn9hgCCMa1N5S
o2peY7Z+iDjPqSK0EIy3JgJN5RV3Ek6cZUmnMkw6y5x9RVT1G9EG+8qplUhw1H2s+cxqBYZ/h6TF
VDryppz8yUxGE7Z9vaLHGVw2IouaJV6k8EHJ0olT5YKMuPPjsSgXEn3TNIp7fnVmarMkR+nAFGrQ
yGL2G1cD1To4+uuI3RFL4QLwPZfLYW6KL2MxftbFitZktaMCzPS/GJcz6hfKIAMEG/I6retZax61
5IDdu4QiAQm1lgWrubyv2MMNZNg4YljeFk1055mi9lMZ1DN4Dn+FOEBoSWfsV4kAx13MpyWpq2M3
Wl9SkuSqKO+zsx51J/5e58l93q77alYPpVbeWs/hA0BYiyRzgYcB1vDPTtim39Zru1UfZWAnwiQp
QZ3pB7SQTKMGtch41qG77Qet9B64C0IXFcJstdESHzyuokvSGOXe1RQZVlb7HdfWYa0M9XP2FJNy
U7QJE2Ed/0o6qtWRgsljoch62i8GffmGNYz/nKHmyg4WXnFBwdhGai4fO1kgR5ga93mRXfk4L4i3
qxHtgTZOyoGEjPHOa7EHUAwYTAgd5Km2WM55hahpTvaIVvUjm9YkyvRUjQrAti9srQmNsvr0MjSM
KVqpxke7K5KjHhfu26jUxnUaa+Qv2dCMgdo3L0RJvjtkRBB9zD0X9Nw5/jDaTkgElBJIUlkzM3uD
9lhjQpXa3ssMNyxNRGRYnF9GusI7NpQJIc0sBfNts1XTW/mzYaUXR45fSwFUAjgcP1ecLSIYFpWj
olNHN6hN1Kk0cn6ftqbvFaoI0hrIol7U9pUVRHJbgc1drI5mHV9sdcmFZ79jIHpCiuIQfZY9paI6
KY2h+gmzlcDwSOE0+lHcpk2chlGkOlIskA3g7SEoo/XoFz/OdZr962qINDRmxz67wySv5aZZ957q
tvQiZCUdtHjkGibBy2tGd6hgCclHXd1ZblLfx1K9DOpk75llzkdjdZxbij3L347pU8PZzzNoJpGV
l85V9l3hpzbnbKKgWcijaYKlPboHMhSunpbupVvtiRvihLDHo1sZ17jnfeumLxwrBtJk7MqIPvxy
QKuEQWUMK0dcrOZRKObge10brYOXR8SfOcHs5vYlbq2QPfFP6TLL5OOcxqUtA6+akpDVRUMqCJtc
tbNvZVOmj161WgR95OyFiSTczbZBysaMMaho8ukB0nd2AOrTPFtqSybvHAITSAOBhA6Vy7fFrFa/
ZUmbW9apGotorbT3RVM5KlznTBtlBmpNwiGeKu/IGl5lRmenz6Kci9ivKrU/SqtkV4wVoMrcCMFJ
E6gstogqcs0l1EfnZa4q/vNuqkQsSfgdkP0b1EMn+P6rq95NKeK5Ij6Y1moHxvIDKhQCi6Ep97x0
8yE11tdxHHRuBwuc7iKHV8srw9GoRwshTDfxEHvjQ9YiKEiGBGN430TZ2KdQ/6ygHaf5JGLWjw7M
vsVrSh/Z5t3CEr43EuVBQwfwEEsygRoC3ktoV24szrlW84NBN3S69AGM4vtkzCnbVLFEti7TNytB
BGemJR+S0ydwEBXpDhobfeDhMbp+vLeVDpHLIkOa9YittXHHdNiA7GWsVy/T5m9jIvtDAXjTnbJ8
b4kMqcKgDqHQm+HEiDzSCpXF62VxO9vPIHq3vnAbbR8vnu4L2dV+wxVM/s1hm6/7Wdm8jd2i+0rf
PBEF6p4q+gpEV9ybmDni49Sm3b4eypgzvJ2IoqkeQdFEDLT6U2JU+7LuigN5tOqphwDw3Gt3xIVM
wAxHRFEFEeHCzNSoxmN96bL31UWmuaix4/hZ3d9Aj1iHGDVP2PYKYLRchDyE2sGRqvcw5HgMwf6S
ymq6JtD5jB1sons7taIkDvgI9t6epliSOqC2vqUkGX8aYYPhlnQKwxUQVHVP9A0Q0XRv2H0kTcLK
gFCXfi3uvaT80epOSAQd94aIvwq+CwQ//TuiLf7dbJ6wLYL3stc0fpPKON0Sl4svzlQrsBFL7ldP
zJdeBU6rjrb8IJJxJIVlbeMIPNUKs5HjhtFNegDFaARiapDe1TxNczLsONZfJ9nvll7bL6lyXpvs
MudvScmFmb3Bgb2zrYJtZxeZc723soyXTRg3Zl/QDF7nenmqMusxyb97JaoYryDTkoihVgm1/OrF
pNcbx7we3vSBy3XswrGv73FQHWQ5YsKBHyfk7EZEFnEuGv0NM4l6khXTdI3lXuq0RztLXk08isTp
2Dc5iv4gJvYcbms81EwsyaqPlNFQo57spiht9sbk7Wq7OJnp2yKt3aB67Z4Eos98Lu7VTg+LRn+i
g3prVHGyzOGu6837tpYPPQ/MOqVov1qvDjtMRBFuvDaKp3rCDG8dFcpW8pyXNIxHNPtgRpK7QiSH
tUHOw6owUN0tZaqsPkBq5r5I3Q8ln/So63hc3J7rYayBskjetdnPVTS+3GS1P+ZdHKH/tJA12fph
yqt9Xqnvq2wQ6JBWFsRz/CAdJT2YdqWFgxKT6zSbT7g40OyqyxA5RipvTct/y5ZN8pUq7YcQYxaB
HubGbnPrbA11tfcGAsKcagmIUIh3aSuu5aL8FJ5zba2JhwvptSHbH4vwrguycHCmodeLXb7R8qVh
RkbadoGx/ViObN8o2PhvqEHSyDDd0CbKLJa3Quv5PWZj+caDVrINb16LfLobXPurGtSnkjbmjkXb
T6qz5lRjknozWuOxVHt+KpRUkxC+rTyZAJ1dImF3iT7G91o33aTQbkxF9y2HQVcv25do7AZrrvYL
f9FBVZP6E7BW9oSbdz6m2c8Bqaheuju2aNV1Lah68GwEg4lmSjVFeXXHnEygpvHuyyKHXrCW8sY7
9eCWxQ8EwFFt4lKtlVI9jks+RwgjEAeNumGGLcvUixF3EyZW04qkmpzrroOmi4b4qVdcoWIpW2Aw
p43zHXuMG4h6yi8xRstwm7H7cgG2ZEu3D8VYcZjXcgg1ZgIMEIwC1W8L4TpPcQLa9r26rEsU55go
RCKOGASbS13n+h2d0hBBhn4f4vjGFDJ9j1txcbjp+2b0ItFQhUOsludS65odN3KLNIafUasZgNbT
YH6iVtYP5cS6hzwy5Vi7KBZ9DfG3n20ePieb5Jm4kGeFbCPpQ+Eoz7pXjOeUoFN8PFuiSWsNp3pq
2qdZrN39GKN+ZPBaPisLgmTbkWXvJyVfB0tV78htKc8Yt5NdymQJ3KTiRXCp04H4Ou/DbdJk1yd6
HXSc6ft1MutgLDMiyDp3hP9c1yFT6eFEJGLBrFz/hGTj/Vh4P0ZUZdmtKphdZjIjzd3pVX9Sxbtw
cwP4UqId2btXp7IeVg1y1dAe2zbRXmbNXkNsyDUPqdd+6fEod3m3nCsgUYVf5Zr30jL/iEZPQYCu
9s4J9IsIa7dcItddF98pxyUY+Km+oRhD5z1Jy7mfBUeSPmnOIXc68zDYExhvwi2Ug6trMXL15XVa
Zi1MnAZRIYi84T7zGrSc+fwuiEmoQonNAseZXOQVdkB83+ZI2NrCWfYLJ2XUN8p6zYfOC7W1kful
W40PxkH6brD76aRtosDANTmJCWCDwtEmCCxzhI+jPYU9U6bdUHXy1HmecvJGumIIHi+Olquv06hr
gUVgzreVcvsbzmM2HiumVU73cq+5jKpRxQH0FhgNVJSFK9FpUj3HcuhAKFcI6Jy4A84d5+GMK+te
ejpWPSdr/zUa/RRIL9evrdHvU626zd5rUQlF9/vym8O261MTJfnUjlS4yWP9oCtIsldY5F7Vmftp
SbzGj5d48ht8a3tHnY1LRiYpeFXNfECT/05wvfVSj1qL7BTJZM979rrom87asqtLjAhzDzK5JQdS
sa65kM9Za21+C9M6snMteVrL977k+YrbOVwI1z3ZxVAAnqeUJ2rePevbGwl351uuNfnjYKgzEgQY
zWiGHowEYRI6x3AyyupSO9Z8pTufH+SoeVE/VG+jRVD7iErq0ox5j7mC/K62SKazw0rnkk1xNkZl
bsWAVdcM3eGy3hXIwrlnqfU7UAp7bpBV4K5wR928m7Q2fnOHWh5GCxVdOsbWzqu5ctTJcQ4OjWHg
OELzJ9vzbfyLJ0Xjs8QjGYoj6/QjCVT2o5F4y0E6Y7mvF6rdsJKr9aZLb3kEnqrfKNSs74bb9nez
OqQDRaAx3UvOdE4iYf5QKowRRrllrTYykmyNHkv7S0iAC80DsLOvBLtZKUnzvom6D1z7YPTV94U7
/VSuEOe8uikPntPJnceYnLJzIr7Mk5bySESN5SfMWL+hu0tDRSbVF08kpCMXQUaJ9vWiDGloKtl6
y4idfOOLz86z4eQ/zdicoQC11t7NveIZ9gYHa4YOW6rrsw4qBiRGPH8Tpea9VVNP3zLp8n0e0+q4
xEb20ZooR1cv1jh2RnhSQMLK+rAMWpjXROGMgyx+1F7Gg9Cz4Ow4lrQ1D9phGdRIEQhG/Ng1VvG+
cUB90076cy+MRI9sV1G1fU8WfB6Ys6ncZopa+jr8RW+mmSg59X8xvCcwLCpfqHN9q+yqfsj5jPuC
fAcngIeWXxbDnDCbVFK7x8+lHlOjRC+6uLIUNOdCu+pzY7zaaVbezYU+Uz1ojIr9ojBFG1RTPD0N
czWtocFfKaJa2ndqqhXflEYzj6WmrLey6+hMNadojq3h1l44C/BgYkIJ4E+ydh7MNbd+xoNgI0hJ
zCXmogKfutxmQG5lztkxrXRf67BSA4D0bkgjqn8Hc0nq5hwru5xEugPnUhNZBDWEi7Y6NAsw1I0M
ntXk1P1JbQZilJhoyPxsY89TAlp473virQ8l8ZovdU5vUVayO+ttzMiG1srnmvOckBTHBBq7a7dh
Khe6aq1Yu70eu5+Eah7HwSO2cqhVTvuqDEwGAScxEBBjFHVzTZpsPgI5Os0ZDVNGXoMwnttWC0yJ
1QCk3a6nHRmSLn4Es9sczM1BK6u6C4i+pnNfMYN6bRsu7rpvzWtTYjhPC27IWH/kUxx1q38zbQcb
iRllgyvCwZZHt60ATW6PwZucxiBztH3pTcEQA0xNXb+f7hJK19viOl1ogVCwCKGC3gLRhWu9lkYW
WGnBFTOllR5iziijlm2JOn/LC/sRdmWol9MOa9WzqZZRKuOR1dBhKn7mHRfaaE6+ndo3a+3qZzrD
ca/O7r/wfOBRIoYhGF0L39lgpIxGRrmebWHbJ48UriDNsp2rJl9TIn4a2rJczDQ/WIs1BagviH/V
MdukZvGN6UXuNwwWfQiiwvfcZW/NabW3XO+MWYBeUVhn17C+3G6r6cZUhETpeFTwKsoAWk+TO+Ex
F6sRkAP+c9Epvh2IaTdu4MhpljnQsAweHASJaEiYd+hMLIWJEN0o7svtwLPQkKNay+D2V5rp2zZ1
nmq5n0aTh2mm75juRaWHps0l2HVui8KvdUnURhwOOY12Yt0stjIZI5RyItw17X7os3O/utqVhFAU
895LhfAzUJDE3VpawB0P6CcQFzj2PI81tjH+uuWuThZ6E+j7prrwVFRstIyfHaxhfdmR7IqTjMU+
r9IcFQYJp7b6ZFp15MLa1jvrPHvJh+MeJJCIVSI0crznVdlmY+5Zm7CiIAAAUue3TnNe3RHpvXBf
4sa6SUVLiD9lI9or94Zu7Id6/lRFfk0yPnGvz7QCdmQu8wdJYj51w24uiBAQ5V0WX1ohZr9L49NU
tDcq1bvcZEhcF3YWVbH7LlNrCtdlO9OT21gN+H9SwpcwMx6XpRY+fuMwnTDy6Cbwfansq4wVWo7C
0fdoYfy6leaRW/9bBjEqZvIYjjOkBai7RGkkhX7U6PvpEcNatUjPwxXFyoqakaQNRtymwdNYRsno
nBjVYK9uHY6flqQgpcoPfdKfbOKYGRzC/OsbwlQVNpXWGCxufZicCiNpeViMByaPlP3TvGtqbpMY
n9oyVfjA+GqYgfWnIqe/RXDr96hcg2Kq5kO7EMLSkIg0ovAIGP49TG6x6/Kedw01QT96yB6YszEo
O44J+DNluq2GuifnKEzsz2lyafTamMvc++Eg6DQypMZF/rNpYwb25tpfVXyXj223jKEjGo5WOZL9
kpFkjZPIDGtTTw9NjMgMUlfj0wd9FvrAayN4umvlapcceMVM4O84hnhXY7QWbEZPQsoQsfJ7237T
XEz5nnfP1j6QqbdzJP7Xcch3CAo3i5tBZlx68VI3rEcgkZMZh+CivEnDtPjaaD/RNnxSnE9+p8k2
Ujr3Ia+M+JhY85ncF154Oaznmf2oE6sPZS+vmcXIlUP+e6XO93Qgx3KaXru5vajLq6d3t0qipGPC
5ERTR0kAeOE1S7O9oE2xG34pDWKQIm5P6dBz4c7Ki6JfSZ1kp4G2Xx3OIC59t0TSBeBJVyHHlpcl
r45K6h6qdk3OLf/eNByx0EDCeiiTZVePe6W9mMypKILMk0tad1y8MHfw8/hFTnejzYnirE+aPjDp
73eptx+ZizY9Ht6FSGGGLLPqBHHpXlmp+GI4Z/KVo8in5sAExFoDh4fT3lIq0tmcwsXG2LwaD7b1
4g5doOnv1vI9715Yt9Ds0Q5yH3Scu/U6n1tir51m17lvnaqwX9cQTvQHdSsW+uquV5i5oZnJK840
+snXWSFpxq2L86oOZA6l3vzcmQt2NKLOIp1tTVDo7vPI2nxXzfrNdIblKruWPkTHk7P2P83ZOZVg
gE19uC9o8XYehuWT2bBroH4JFeFq5zqenpumu5METLcy3Z7qil+Z8EqaRkKihVOvFxNz3GoQ1JYN
zkGotKEsrPFquI/ZatqRrSxTw2egv1vs5Kxrw0dlGejYlXZwrkaJo5Pg1YPbW8uFcZZZPGL0/skV
xPTDoZIxxXBBSoiDMt9OchJ17uOsn/c4WxDA5ww+OH7ZaLwRrDMSYLZ2j5P64ijVHWEDfoEXNOiE
Yd+nxNEdyRBjhDs8mTnTYZu2RkqujnnVwjVO3vreXC7OZO2ordnXwaBqFp+dqAMPqr7o+sPactPq
+zzNF4ICZ2+HKmSKtNl5xk4Sup5xVjP1vmm+Te3IhLt8zhXH78Y+JN7OxSennabM3E0lG7Zq/X1o
qi/JKZ2wR1uFG+8YhWcHTGvwOYa1uZrqbB8x9F5T1WKY24RCFbeGQS5jFpQlXuU9lli56WWsmT9L
KaYwcVcNXDNxyUzJwz1Sb7ZlNWfP0eGJZoacFdckPme6NRyKcUnoQ2KJEaxuHzXPecvSJD12HQEO
WpvieEV/eEqdPBB8CwHrf+cKFeBYpjVetZ00SOFGTfe95o/5ll6oe2XM42BBIzX7fMfaoWK2ute8
ycbr57WH2k4pgHgInbQm9wqBuWEr7xa1Ye4p4kDx0EdbBp/P/qAIZm+cd9KlOMJvplJYuEN/l1A0
Py9bFDqmH+pQp7zNmfeJ2XCv6SMWbzfdw717XQrljlHCC9l1BxxLB61xH1dyocNeHZhYeSPTfeu0
CvfRoKwbOna16Jd90RspYTL9SymJL0P6ERhrbzL8TUlahwxz1bpejyxzGiO8sv8SlND+mrntYa3z
72KJqRAt7qsxp65CmvMJ9spZ5aOD7oiRA6+Tulyhbb+QHXVVGL/vU4OqKYE4taOXx3wurWOJqjDI
GlMEbSOfYpDBaLXctTh1fV7uvU58FS6rPLHRabgJE/UJdNqxWlnD14S/B+rC00bWOTEUPN1xHapJ
flEcRNP0AuwQSqUSJ3vMTozY4t1Uj8t+lNiHwcAVQWIa+3pdA2G3/DsLYj17mI5pLZVgLVb1JSld
zZ8n+w5iLtWNTRTb1qFgr8Z1X0GTGNm1Bqm7rdzkIzdt6osGuBXkXHsvq+lnA/nRH2yyzuPc0HZr
l2RBS2JklCxWe5cXxn2aTT0B1zyzbe+Wx75tylMiDc4bkrXCeGjJdewM52Br/Ucs1mbHwEIPpzYW
odKVu1nRnnj5HtqUUQ1zLAJPURRFcu3Z7a5MwmI1n9/sgvKxnZaJTq2V56lQsx92a0KwlaI9EWBG
YT8OJhO8Rd+lgLsw9KlWlK5EKLW2mI5ytrqjYrsZL2KZB3XebuVdpgFuIMZo8w+FxjyTlFajdlBT
hq9DWsmoTUhZndNXpaSmQye/10Y0B7oxFYHdEkHQu81bwsroQafdCF2GUTd3NquIsVEW6LJQwgnE
9tVYTfYV9UgGZrYxmLzsaRna58WJ34tBVXZmu3oXSkPALD2r7xRjHVnam/JQta81DXDqtu1ZgdJy
xCWXvUBvdS/d0FjHdmCejQaMCfOiPujbLnltivva1qt96vX1jx5L4GHWW/Wiy8T7vkyd8lrn1fyW
qtUKkWkg9Ixcp9Ap5YemVDatznrX2OJ+EfpNAXfBUJYfwK3X+mmWxsTwk40FClO/miVGa837kTdG
KLyxihy9lQFjaIqfNPeQKFAylNTiGOMzsziaBUQMR5/sW5Kaelg6zYvtUc9kuou6wIzHqJvd9ZAQ
wvfcz9C2XHC3LzhXr6Wmph8sUdrDjOHT13AVlzbfIZkT+zFNm6MDPjIgRRkXKkqWGL6rb2DoZAgF
ZaU0IuSF5VH0JM21xpQea5HtUHXl29TrWsdFew845TO2uiJC+sCJ1q1Ep02CsgFLRBd6TXvy1MuS
qJ890wOhaDsFoWhvVNtsircHJf4MIWQwDJ8V7FOndsO+Lor6gFvf+EMR+o/UV3+pq/qfRVL9v5g2
ZeFt+r+rr641Y5sRw+DP30M3f0/W3P7EH+org7xLsHmb/00lN2EDC/6RkanbvxGjhr4VQJizqaj4
I/8rbMr9jdxt9FA4lrCHIwz9d/EVnf4WXbOBv+hvvX8kviLSHHHVv+kkUV6xFkCraMJ4R/r6q2EI
1zWCCGGmoWqPZxQb5RSx5Ogfs5xFoT+NGv2X0SQPzPFdX2XKEKX5ACFlsvv7nNEABNLUVvHSDqlb
B7krep12Pp6ZQS0nwy6yneKOPwxm/X7fZ7BmO5FvdStped1sfVMZ6QV125z1ZlFYGk7enijO7LaO
FU1AZV4tW/H2RQ4OWe3cASmA8i+IwvNVs5cn2qsfsW6OBkYDojwB2vYTu7ZuYJkfS7maJ0E4IG+B
Prys3Gp34Ka6EMLEpD5YLCKqUEtG7tRMjXXy7iTCz696BLHynK9aIXYTWIQDcqE8oBYpn9dy+tBr
Yp7pf4nV9AEkgQ3wZLw4O+AC6oFAP6RU1aKAYU+sWpKStUBjsuvlOuryW7+USrvX9QVtLcExazTO
VgxKRHFMv0rn9KgpA7onO7M7VBdY+bOuf9FLob+6yWBeZrtjtTN5Gv9nsiQ+O2s6Bq1DxzUYA8ZC
Lg9+YZ8FZl/YkkA3CHGsnPtiLAs6ijm2ca7P8X0HI+Y7Gx0Ch8wtmbCBCtVbSnyfAMMeoUx51otV
ovs+KOxgEGo58fzsKZr12FFaMRy3LO1LResQ2rh9vM3mD+SnNw3yPOEIRIXqjcBcBo4uBNzFRXSK
xeA4MZlBSWsTt5pZJN1m/BJWmx8zMpNAe7bVRx5bpF4lSA98yAkkizJsP489+0eRtco91G57OE5e
PJ6dqYRZTQbtS7z98INtB33ScaV3GxKxRQN5W7wHAseTBZHA6IU599eH3na4RqYsKDp2CfkIm30z
VaSs8730MI9YZ7LcBgS/Mmi1lJm+HgIpUrjEPoy8jhiHC8uXXT5AY6L57VuyzWBYLDv0u+e5dl8T
u4eZsyRgKtS6Rw8y7ZQpZUfemmEil6udb9Aij46mdrKQNbq195Q4hjpUQXuiTqwcUEd2tjMXREYu
iuJAKvZjvM0BkbNceLxCo9UNun4ni/I1ZRjictgr6hoDCV+ZAa96CKhE+DQTy75hXB9Kc9ytNqPB
LUNnN8YrmoLVQj7WqIBok+wy9fHJyx+norIYZKMpUPt1q46s/+LuzJYkRbYs+0WUgDK/moGNPk8x
vCDuMaDMCijj19fi3mrpjMjsTLn12M8R7rhhinL0nL3XdiNULPpCxnsae/ZgXLSYyHkpwmdXYiTD
Z9zu9ADDqgxnfYKL/GZhwne0wAwQWptu0nHiyaBhlEFbAl+K/ziaPTpLquTsAdYq50terkbQ3PdL
dr/MyU3S0MxoRj0dsGHs07HbuzDwQNe8hmadvU5NmZ0nJ0fHZL36C0qhsfU2/A6d0LTDTF36NI6k
nf1c87Xad8H0sSqfw93YvYoOolnX+o+LLz+n4VjeNq1mhVSr6hjLbpqJeX6UapUPzM+Wc1oVRHYu
5iEDJ/+hx3w9MsBg2mB0NdpCQ59aIzDfGCXzBNa1+9ohN6QOVz654W2273ncfrpJbQIKo8xE3TLO
zExTs5kir8hJP3PL8aD6poqmJLtbVx516iU3oeOBdUnGwTKWrwv6gAJdTa/oVDD+ua8DO9JWAalh
TG68ZUqIi6jIp3DK42xTRNqDeFxHY300ViJ7ORj+GCbVXErpTicIGN6xRBNn7hbhqRPw5OXOysrp
3U4s79oyEypVKdHyqCAG5TE0t9lED2pXs+DfXOVtdZFRFs/az8iaMuq5tNl47PSQVz7tn9axYuEW
+SMLBfzPqsUX2pbBuWFxx/PUOo8MCWAUVVoFF1A56g0yGrqXTJq2e2AaGwZxpRhgBoIYYME0vN8B
sbDMeOo6zutg8HaKZ4PgM2mdS0KTSSadS5b7soXKlg0NP91772kqkwMVp7O1MdyT34SS4cqKYc+H
wsiWBWk37l1roFlcccjRSVgdzVF1cTnOCS+/gXlN4Ys71YbqxqgowSWC903e79wMoZ3EockmBxkm
vWGe3kUpwx+FFhCkeCZ9tElEMztupEc/++otq3/fzgN6H7eigwrFes+QhOP56t72Rfd5Ws5jyV/u
et3JtmqksV52qzzvoRnaJoZRx/SyHNdrYYjyPphqhxWYdN0ecHoRlQWKutZzqigYPBGJlBC5Q81a
1bTmuhY1Up2kBmiHvnkoU8s90KxNHtae/YxkGYZLdiQGmvW219xkrctarZCBjXMZd06l7iG7HIrR
iAioi8yy5HVncIpxRRovcrTjhdHaTSLa/FAPA3OavEfEZNFDRa75lMD7wcH3jP3tI4MgvM/G0Tj1
Pooad+7JT4WNUu26JQ/LGJ/2Q2iz9Bap7rBGPcDLVxe7dPR5mA3nOS/bn31h/Rwtq7lRgOW+LSug
Ex8N1H7I7/xglseWHLCTy8qjfc2HRki1PuOrIR171vImrWvj4PeCABYvr258uzEfSKqEoeKiDS5L
bryo0vY+ryv1YJQIsfy+sj6sADxRUycj1vGNapY7txld9LBemi/CaiXsX4f1OIi3ziDwy2kU7y/M
amLXwwHb2TI5YVFc2VtU+9iStv5c0kJ4g0/3cyCml2n/RKYdEYJ3mSpaPCqw4NoKp5/2vKcRPBe/
cpAnQP7Z0dMcGoK8Kz9GmzhrBbTq0urJ3KMH629rV97Y1cTByVTLnkTkd2l06tk0x/yZoC519ZBv
8NzX69lUFEo1MsNb2x2qmPvhHiZkqWXGc8CXtFE5IC1xDhfBTeJwAlTmfGlMP78hVwAeN5aCs1cw
wGXYXH7rMe/vGo56QE+mV9X4bzm4HyKDpgszdYsnLawf/DGZgUf7Taxl7b9OUzjd1xTG9ySjv8KR
Au9mM9BzVlpQvNafjCXJYjMdm1ODMf3asa08B0E6bwozlFocrtElBK3b7yZ4GV+QGGHC0Twd7jFb
MnU1wqR+1hqFPoHlG8Xf9sRVWeQ7RLhkpysPUglHCZrfe+GaTPyaLnxfEW99tiYzgw+1BtNZE80d
G3a5vk+jXdARWfrha9Uz3PHmlYePRKy3qnKdhwVYGSHvbn9xXf+ViHGcC7zNr1bAvghv0XwMW4te
leqlfBkWSayRJ8HfcXJEVtmvUdWh5wN+bBR361C1pzWYp59IMscnMh8JhG6R/iVGuMSSf/5e+UN7
wbAsf66p9wObYEJbxoMYO1TegV6KvjHTyXvStqvR8DFdc3zVLNGIkm0vFgd3cdkY4oSNj34VkGLj
VktmAJFXuv5LDm5tp/KJTdBkwLlDIetGI6KPQ90Lm7GIy5EBD3KenxM3mK+zdu2L38u7ORu6kxew
MxqhUbM/6fVA98a+W7tWfCs8BkvaJs+41mv/k2cESIqzmvKQtT76PQ2o9+J1M6JAfzs1Fz+0y97c
lLb3ptuxu7L+FDMT/ZH7Y3qeU8qF3GeKagiviXAdowcp3OFVoU08OEH2BX/lHGNBGw7bRCNltJWO
NPAd8+wK8+J6qLeDxk+OUvTqqCZGIWtxUw2i5Q6a/QvskGeiSPdeI2953+10nj9wgkaabqz7Ye3v
gjIg50Zq/5gSnIAzQYJDrPuHOjAHtBHrO6qou6zsEcFohlAKEg+VbZVEDjXlfjJNgtdpKhlOT30t
/Lh3EHdU3ZESJDvX/Xjb4ds/5v3Y0xpwigvruLqvJ3siagq/nsX/vxqapw7JEUf/xaqjwfSDRwmR
ENV/aByqNZe3TOXIhc/C/rCsdXjK6NpFyPdIdpstNjk5v7nb6IpSB79AMd4YASWdXIF9zvgtklE8
Lrlb09BEK7jR6kqvjO15QrrmLgeTaqM2C2CpviwuaBF/wqy/tBLJVsIhYm8saD4kPvnzMlkBc+6U
sJliLC+62OgHABwvg5rSQ0HoZ9TIDSCy1mC/RJLEpT9lJ9cyLgaWZnBRNEZHd61v0gZ2kuO6I/rF
7sOSi8MEkmywwu7jbhu6CrBzNy0RcXvdYQJaeJ576gayRBc9vZuWld9WOG3u2Yk/1brtNglqchRa
UGktqMj9xTnBTJkj/hMv9FK3PDllfQNEgbCJELBGijAK2BMzUn9+GPogPDWT81JKYbGiwxMWjggQ
134KUBMmrYySLqcNjf5Hs5/AVvZurA5RcOWM3s7deKBdmoKcwliDdmLuD9NqsIE2wzaRNdYTPKwP
o0X4ayLkjBhpBDeWcJL7IFi+BIwzUTDOFwLGI3TWMa98Q0rkXwRi4EDRDAsYL6IQbI4JNFQ86TJ2
DQsNkWO2p5mSP+rw553KRb2SPz/sSQWC69brQwAc8LU0ivJrmN7SjmW5KG8KuNI4XutiQRPm9WKf
5FKTgJc8bSkBh8Vpb6yJX9yrkbcN5pOUr4QO5W70jbgdGr7S+tVt4XfqlIy/rm1PDTlosTkNh7kL
Dzi/DR7b6ljaxXKAmPVW5rREdT4V57SdhqsxoFVLNPB9rxC8FKkwfEbVhdVfZj8/iMKXsb/mNY22
lbIbLU+dGrFhUuYnVUJOLA56J9F51Ne1jq1UMT4BEGYwjsVg1hVRu4jyYBiDxMI1rLvZ4Y9nzz8T
D0Ccqq4v+eIhvTczFwtN3+7mnGGnsOqHpVTdCTwgQ6xKo/3J++TkAWll5za6WCwN9aZPrbxix6+X
cw6nFUUEY4HMyL/P0n7onUPVe/lD6pr5aUKacyp6/blTlrG3K/try2eDjQ+Lb2JruAmr+2H8MXFW
3Rm2C81NWOcwB2O+ob069bnwQKV51dciV81pFQywy4lODjLjLfWs0dVXwxcjP8JJWFTDa9G0gvY/
GpEeNIx7Ow3hXRZ4n+w5+EjSMIuXvi+j0vWuepubjPl8O9Hr2YfSmnceih5D5C4n7m4924qn0lB5
t+eNHkYSXdIV1b8+jCUhy6YI1H4JK44QwwApK3VGHmiw08vYMZEbhEB0MVZXaZqg8lz9COmT1Dg9
3lmr/uKLhVlAOz3PSe3EvLxGTpXo16CfMiBrp12Bb3fvjgxr6r4/cBeA39I3GWSRxmWwnlfPjQsn
dE6+pTX9A/rDPU0wygkie2TToIjyF80pFnENT8RdhheOkKKTFv68eW5XKkpl7xV1Ku0avLPJCDUY
zOa11G9BWBQRg9zpQdC3Ysdb4atazbVMcPy2Mswjs13W89JUwNVF1VytaiZbU258yb7joOLhTY7I
d3Qe8S8jROgvVtsG8ZIXHeSG9mGU/X2lpvsUuF+KNkYHDCCRtUyQWOF7sN+kkY+Pe2vXXUdme1U4
IPNL2X7hBr1gCbyV9Gt2niuHCDcAKQUL9GwtrSC2lsY5wT/HzjFWTzVTFp4TVLXTeEOicXGy3OQ+
DBXI3D5QHwq+9M4eSXedVS5PhpH/zHwOsYOt1LldMUGE7kqPwuCzzS6WKXthy6xdkwb8XH8d5cRR
YwMuZ9oxLpZhepfK7h16LMY3C0bKfnWadec3csSRjOA1awR6Q2sRxHGBFZSe1cdoQzgBZHq+T1Yz
jDZN3nboKG4p47cTqf3Myn0MguGwFIm+9dcVvDZB2nFitNyaGQQatvwXXyW3U+nFSeN+S9oeo4Lx
hKpbnlqdPblTT+vRLJ86RntXUS7npUofg6Ym976qLovuDqmbvgnP/G7CvyDJsbGjbqOTO1U9MGzo
GDsItkMxBMXZSx47vDhUqVhDk6p6FKCTKe30kfjgDc5hHqUMdqEN+tzMg1vkYjFe8gJTYf2Ui+ol
7TzkMgF/ygSCAUfCik/GAU45fxpD0EVqYERKcihhwykDKgbUkfTL+1BmXjS2NTxiZ/A4PTj3tswv
vk5f/Wk8rmBbdsCVH0pp67OzeuYeHMbPOp2xXBXxiOyV8mL8Qrf21CXT/WqOT2ZqACdufgDmfu+R
B9Cdyni6U0imqImeAigc+Rp8OL1v4q9Z/IjQ2eUE8i08DGP6XtrlYZKbQdZpL11nH1UuCsRlo6B/
V3CQkZhMKjN97LNim+IaX8ag/Op54QPNaaT05OlESBoOyA8Rz6V43WWFoEo/Gnp8oy3BWEih2p1r
NEoIEniqvcTZCSKM9uVaJMdiqe/16CL6/gSK+2eXbHjbTUUPsO8BrRFMBOGXD0T1GgfbKtujZBy0
WwUSHpgB6BMwFKmsOnh9Gh48qOMISneu7BgZGt3VzPTtUObZziraH7PQb2nXY0MW70tV9AC6GDsl
jqBNmPmnjm5MZNMIw11RtRGR8+t+RKZQZvPXTcEoIYPu4IliW9P5t9GHDl/Nq4qmdNQU25SYpU//
MmmXcV8LfUg9xrdLHpzB1Y+88ofHMvVok5htGjc2C7/M9XNJqwVPnWhiIiIHjFOgqITZDvvZojGM
pNXCQGigjijbV2MyvxYOxVSCaJJ0BPXGsS2MWGo+f1d+1zbGc7M6X7Wuv/nYoFKLSTImphmpPmOv
goYMFFY8laPtf4cSCckG6CfVc37opureWzQYrpR1S8sacK9VP2IL3lLUJpOprDgnZn2p3ZEWqYc8
FPqBsa/RsSAxmlPsP4sV2zhVqNVhrtqEKSIwCwjVMBLWTWt8d5LGBwTkkiwRzEDGbYT7GxV0D8vB
QWCkPxXCoRSwOZgDrxGKboPH1YyMt1pZBqeUh25noEUFk7E8ll0o+EvNIy2m56Tu8kgRqHGQOa4/
7Dr5blnCNpqU8dPPxzNq1B8Bph3IbQ/JXJw7f3gn6mDadD1vxDI0e7gy90te7zoEDMOsr5bA/bIC
doYXxH2kuT3cF02TnGAizby8c/NQjUPFeFQuB2miewzpYOHFAyebW7xMyXh9omexMxsm14Z1ypfO
e8tleUWA9sHpGvq/eTPO41GG3cOmJSDM3rmOY7q1j5MLlLpdX/5YrOybpfKLdMfPQ8q31b7Duv0U
VMNXHNreW6W7JvKJY7yQ9hmnWGHPupVgVHuiBOUyFEcMRmrXkq0S9X59shC4ztp7c4XzgV/qrch7
eWLGhLysDU4riQ3sJRBJhZIl842yiES3fEX5zPsiF585SlZ8MuEi6wbUTZOriDST1z1LP5o8+9J7
6pvi1RiZxORdSkTdxwLkytlpJ8xBSeiePGu6n2j0vedb07etukdYtPTny5dgsh/JafjsgrnaqcJo
YvRgDCoU5ZDrrt+liRwtGQ2+h+Fr0MDBCMbB3JmEuO5xyRWxzMhI6gzwA/MaoGk0nO5Ke/06l+EV
btYN8lRrn/nrl2Y1pp1oJLkcPm/Hyq8KLPRG+8NfpxlrbycRB7j3UE3zXZ8Uj/Ogmc04mF6G9KVJ
nIdqcB7mnI3aQtc+gq5zg2k91ZV7rxsEzbWbtbuegK59OXpwyyddnQJKjp2R94QcZtRq7mQ9jkO2
cnG5syeZgyBHJoxIlcUFyJ4ohiKSPdzg2UNUYAZ9+CTpV9Dnnpp7UgE+/jUx/Y+Gx/+fojsssHT/
7+Hx+duP8r3+/svwePuJfw+PDctmEuxCxDEFCgoBKOP/jI+Zt/4XhBuTQbEPvQeYDkPi/5kfe/5/
Wa7p2NtQF7fGH+fHnv1fvK3oRvAzjMFcT/wn8+NfobIuca6E9ghhAhYhqgkH/6/kjqVbXDMZmjGm
RMMEiYl/ydv52AYz4gQag/vSpFT8w/15+Pdo+o8Z9b/SQrZr0pJ2BdqRbUTO7PzXaw5Urah6FCd9
v8/eMTfXB4vVXAfB+DBO5j8lBf2Ktvv35chLZUguPI+s1t84QtrUSVPYbR/XkNiO/dYKhWrIOTFX
3j8wi/7yUiHdBxRhtoDY8usnS4ZSmYNVkEFDJTzv/HBjqA/0cdjFneLfsBxEFukPtMr0apr6j7cR
fssf5v7/87lCG5whyCvL+v029lXXWJXV9FQDXXEn7W44ZuimvrZYA7EhTl7UlQzad8IbuluHztw/
XP+vvsaN+mKapAqGfN5fPyzCr8SbSw7FKUkMV7UBxJhJA7xa6XlM+Dv+F8vG3fjTjgCCyUPz6/VC
dOJCEIQTr0mCVXNt21tvtserOQXBNSyN/9XlcMiYwrdc2/4NckUDP5zc1AFA7lMhM75sI8TkAstz
4J6mMChP//lT4bngf0OCrXnyt9v9B2hkv6is3uie8RLMHk5IKg1zKsPbSjDRmISt/uHz/b5WIVyb
bgjyetuBiHr/7esrXVwrTgEChJew80AgRX6AlAOkjoCYL3//0X5j2roA93691m9stBBpVl5jLY4Z
svbnAiImcYw9UbxFVu8M+mboOQWZEM38GJBbcqem2blJVAIm4O//kr/60CxYk1Q/gSQ1/G0vmHLm
sVXJH0Lnoo4W3yDmnEPVFWfX9PH3l9rWx/+V5fzrMwsowsTt0lBnm/3tMweupVJ3lW3syi1XJkN2
y0l6ftZLU4b7Xk/fUn6wimVK/MTfX/r3nQFJEgoOMAaBTcyOF/62DSmrCHGPplVcvWWxcedwnP9s
HDnbrc//4YXY6Xi58VnAHbKDbNKkP6zZ1NGY0RnxxsXEZKXhOdrrxG8l7kMASAza/TORY3ZslGP/
WelyOP799f90jy2LG40kSyA8Fq74bUsYM8/OjAajg1OO2dWWnnkCtjDfBBKiRZta3yfJ9DElPOkf
9r4/3WELjCQ8Q5e1FPAy3tbZHz44WJXaasmoiMey7k5chC48tt0LXRgzyoK+3o8gMI/tCMfATpFW
//3n/vPlBYUBfFleabxE/e3f/3B5nLQhTLmeATgRKweRUjLaSevsbaU9xvelhynAXphHe1oHp4by
4p+w0H++844PBBl5mwN0MPg9l6Ava0RWulUxPeIN+5V/zxwS01pP1kerGxnmoEs/TJb5T+nFf33h
wDQ33CIxv7/deZUNKS4zBS0pt3ArhE0YF3iFjys583dpPnAOWsanQBIr8ff3fFtLvzzPFhRy00MI
SEVm8n7/9Z6bS2JZmOlI7MkDOs3zog5mUFFtV4JzL4kcOwXu6h/2q7/4tIHl8AyD3ualB6jtly8a
cz4d025p4rqd05tJQuHpPfq9qgrB7PTCepqCPniuQzf7hxX+5ytTfwZUh6EvgHeiUvzlyvY0+XNv
TlVsVwR/JJymvqRm8UZPeOOLOfZ5tfB6p6Z79/e3+feqwrGodi2+V9c2fZDvvz3S9P4M5pop1KIW
22s+EVdsrq59ZTDxaCHjPv/95ay/uJ6D7puvFnQDjfzfrgepVoRt3iOPICD9Hc0vzHshNVkl2WSe
gpl8qcTwmRWpMUeBsIbZrc9M6UPjRo7brKSH7izOWU2qf+G8OJ44Xk//8F38aenxjDsC/QzPW0g+
wG/7OeyZjr4EljtPEfVkjBhzHGwCJ88p8xPUjXHPXqSP/3BnQK/+vuSF2JB+/6q5qDL/lP0Q0E1L
S8uLNgtOtTfdsVu/WsRylD+dQlftHWFY9XxTkZdgXlOd5TacmXz1jiNTsPKo1knkx5lowfK5zyCf
uduYwHQic0hE9nVIBtO8C21MD8+JHKoQU26vsJK0DcPoYq5lfyIHvXa/joxd6hP2BboF4A06Q+Nr
oEUZI05M1ksg7ao8DbZlovwTiqmXkZdldWdPdvDeky3mfUp0L9Nb5TCbiJLGpi1VpBkxV7mh9Qf+
mkVcDJmOb+vSA00A4En8Xc1Sz8DutIiG7HnA/TLbrINKFIUTz+haaLARevzQ2hIzcNVQHB7q0FrM
lyGYnB+FagjqcWvYculMhyPAdOTuhzFMXzkg0QYkq2sz2SnkHh2T3vphlTZGNUO2oRmpsvKQra/K
uGnZBEDs6ap/D1HKqgOiywmnMGXFuU0BKOIiGpGFr75cPuOqwD/YQiDfdaubfF0mLISXtDNoPo5z
59/NAZ2haOIsxFSV2Bx1LMKERgrLiPhW6dhGA+KirFECjfzfeM7Elu+0MObrM9G/bwEwVuz4BmOS
AbbinvEsuiBDd2BX8j6f3+FojXdD43vTATluMt6P47zl+A1KDgdyGhmELZZCHsO5wSA4KHNvrJW2
reT3kaIT5P4dtqjmJ9h/XR9FF4SIGj1DD3s+d8ZsiQyf9JQEmTj7Sccw2bdMyYwJzUx7kalpxCY5
r8axc12dHqzVoJlXi6xy9q5ePHrOSerd+SWwIqwWus0i5TFOjsNg7EYSjoRfM+ORgWCKOfvFJXNy
QBjSWPoDL310YzlFHQkQVTVPkbVIjHZmj38EUvkgYyYSqQZ1VzESGayWVOCSsnY4hxaKsINYVPID
8sZE7pdpgrQLEfHGgW2k4b7w1/HFVt2S7DKFgi+qJiFbUHFGUkWJNzZwdLB/xk6nUQlIdrP64OCW
fLHrNONr6DRdz6VP9MFeM908iQGZX2Rp5GSPJrGim6pvrq7wZLLqWIlcB/SacAzjjGz6O9hVdnpt
KbeeYa8ZRAA0BGDQljWT4FnpurtRKy6NOMTsxxVwzIBsz8cBf2K1QNytZWYTTLBYYM/qIW+Og+sk
D07Z9dWJCiIHsqJIs96bbd9SCFeK+ULNa4/UnDnXvGAw3rxafZi88T4DyrjSEk2ASSWwt5gRdlQy
HirRqiTVF1+ooG+Xp0vz4aU97ygqVMPZ+VO4ZIfazNvxAb5Cbj4Kpg9tTJOjfNzgAOjgG1MdhGni
lS+zrtHcDnMIHxblteEDBx86tarPbHULR2N+BpBjFZewMoebrLPkNv4t6m8zxj/iF+ZhRLEbNMkZ
5TeQppmSjV58ZsF/J41NID8sTQu+rgvDn7keEbtRHVbDEldAUWEH4fk38DZ76fdcC3ON0zUQt0bp
gF3ApShP40LHBtJbYN6jgWBED8dNYlJChJe4kshVl8OTBIGo9ybC33APl93qPqVGxphAqx7Uy1hs
NsGg9bVEBmiB2SQrW8kLwx6lz00z8ZjLxg/9w4LJumdWUk7TwV0U9MOyCt27IWRDey3GwhkpQcCc
HXNNdM4Tujh3jJyS/up+WdzgR2WOCW4ijyNynHlbyCEyIJOxej9We22r9VmTmYRRr7bmwwqBoEZf
6UPEa7uJqSJ5ZlaNcSxck53C+WyesU/l9/WiaqbVZZja94PpDG++2fnmKTWHiTTiVL4kweJ9ruqK
E9bIoJhhHsvmVFi4osEqwHbeyblQIdHcAwaJCb15G3v+jAZ6mbFKRmMFw5VE70ytvHemCS7nktWv
RZq4S5wldf7gdXlNm7elF47NGJNOrNqgekYrvrCBLp717Nd1+q0PR1gzFIj0zTxs4j+KhXryTGBT
s5wLnvP0wDx4KY7roBEDOczGsNxJn3c6OaS8joIs/VGlRYuXIjCz9AhCxX8NQeFjG52sAlxtsCSk
eFdEv0ALWYcBCfZynHu0DB5gLEbdTaKfyU9kXNVLY7quvYOAl9jCEjwPQSnrcUkETIq68Y3PXb+u
P+vKnkE55cKzTsOaBPu+HwSuvVoCJaiWDkcZDaQqO7Ck2JZS4spv17CbGH1NifHDkoz1oTcu6kyq
HEwP22fCm1vKZFaH3oPYLsMUF8AxDuw2hEVlZBN81x6SPOHBmHqbCDlaIbyJtuCqDU9BPHwUTBuZ
R3p2jcajGo1hl2YUHTwfi/iYZNnfmLIPP1yJw+Ig5xrVHhzZ9rCojuTBualwxhdhtn4Q4mag6FX4
/HDfT3B4MeJ6963YOulh441u7Jv4XfjHRWlOrhM63Er2F/QD31OHsiK2/ca/w3zT4xurivchLeWl
d2VtRuvUOBsCxK0/3LFUDC0xSNzyFuxHlO2L/9E4bS9ICsVxup8HgdVZhyUJxyjANKbCNSjMm0wj
foyZ7PS3jpWtL6k/t1/KBW8q6v8+6J4Xn5nHUUFdbvd+aqXfjSENvKMxBJZ8rbq1uMc+V07kOIpN
dEnAIPUo6u5viACWc+elyAYSL7GRhDZp+LKwrB24iabrIrLemi9rgSSh88biW5LkGAeUNUgGRwHQ
kkszzluda1P6+A6Rsag0O/e6+MNQnitnhs42rWFxMbU1f5nUIk6K6AMyLh3mi/uSL7yK1IJkNx6B
DrymjDEPwmFziSdcoj8SbU5AFGE9ThHNtfBhxqMsT6s/WjShCJwAQGFgJCew2F/KiIopuDS1oc39
2jFPRkzAt9UHWPaAsK+ddYtXC6lIOSg4nmtnh2ksKCaGvYMuOD1aniH9aHZsG12p1dcZm+wIrcMF
prKv5pndq/S62jmh58NnGfJAmzuxjijVxZCq5dKmZfg2NWoXJsEH1aRj39oWHiReVbSpbA3PJkMJ
uXdn9YlkheytdrJ1szQ0UOq18vsc+4QzvxpAaGJnzIKXes03oyPuo+kiqb+/TxSiNIQ8KV5qY0xf
4FH0DQV+WX1aVTOp78DVIN86erUPYT/P1W1NcDzMASzeZLSD/CmobtNW3/T4ym8G3bvqfnS79pIn
kAkPyq8Vuxig2umMNDb3yaddKqZ2lYc6BpsU6XWjvWFy3dGrL8gfGiAMGGwIXZ7aniy+OSu7A9IT
o7rrRnOUhwC7IpEDXj8OJzW1mKdgWJLxu6T5xOipdZzqXKoAIwfOsNLa04CbvpSpS0L7LOsuuFLy
6uyUd+E67iDqMy9dRaDfw6XCDsqsHj5eBpnlSkSA2R+LtKuobIIkPTWDRmwMmXcBZ4nw6mRMCFPj
EhrRsCssq/8w7MH6pnRK6M+SAtVZM7ezIyxhhLiM0qnSPV0l64WI5GzZeathGMxq0TrtVrBIUDKc
tJwRFgzVwXfBQhjwzPA8dwEL1ke7BADSWfnzpJAhv9Bce3afgip3L3QRjDGyvGCgnaryx7zV7Imi
tUja7HkxnkCKoyXh6Mk160UE33Xm+AvLc5m/GdKBEsG3xs7nO5POIqkWxJFEFmM7sWTWZkBOGpIp
0ZBu+BNEljqaKmEmu25LW7HrLH9Hs6v0sV/6DMLIENa3WZmE5HsrP7Nx59jlp5wOSx3pouMJzQLC
welUTeLcKVtTdjqUupSTlgMH0id7aKe7CumUE7RteAD7MaFCzgsC6utwbrHhLYzQz8Fq+UcTF3II
R6Rw9T08pIBhstIZjninN6hCpokq2804wzLWUAvCBQOuASrd4tPIu2tGAAmCcHBmWEKGhc0I/VWe
YQwrqDMvc0lITCwo9UDBUb0iRijaB1kN/ks6o7Py8ffCmZoSDnqeOU9ohV3DjEnioYYUG0ed4szQ
TgQMoI7tsCtPtdHjOhqQsb2hInf8ne+rQeC8B4SMVAmw1l5wW1mY/sa2gROhvFilYvyeT3QfL45R
9+Y1z9re/h4Eejk5Y9gMcV5m9UeAk985DMlcfctZpTwpzjDwrqh9W0XFxOgPJwtvuoikjrrAb4CK
cqOgrkc/1BAGPO4T9ByZQkFHDoRHQwx4v9WkmzNz6nI9jX5lfOOeQuNz/RoxV6c4++7qcgwvSzMv
T5xiB17gKzQ5y/F4yixDzPm9sRIm24kqrNEEpOu1dQPUrENrIxw1RubYcZnPzVMxEkgFHNxF1eYO
fB878ogmnHuVs943HaHl7L7m9Drm1An8OGQJ/qRxeLAoPN4MxOjdfmRUZO6IpQae5cDb3ddEpCs8
9MQpoZJbKX3lnFQ3A80DSNPM1l6LysxYJqnD9kd/d9hxjsnETpQlp7OZx7Y7YXsFCLNOmpJOqtqu
eARrKhYLQt5Mee4Fh17zyuk40g2RX4oy23dEKT67FYRFgEWZ+VoGFUKg/2bvvHYjyc6s+y66j0J4
A8z8F2HTkUnvbgIkiwzvfTz9vyK7pa5uQTOjewHdQrWqyEqSked8Zu+1m6jCKrV0I7b1sCN2YGmE
7tAlmmXtzYQDEmWeSMor9KrZ7+u49YdorkFszL2seRLSyhQFkMLImU3cRIq0MhkNxJJsJe9D7xre
VzjUcbKX0oc+zPHkk3dt3JvdWJ4SFU/prVjEZohWKp2p8KrFmpGimr3sKkbCracwFonO7KP0B3VY
EZ0ILRkIajcYKgeb3Fs2RUFheLrA4OIoFPlSQWchJspOciGevAp1G1aTsa+vYb0Oy54MEfTaLNr4
1iWdjnPRKGUTKksTG9jLq3hFggTEQQ2KVEfkkEdkIPIdDcN7k+jjrUEllBLTTqF2vlajwzgPutAl
X3mS4o3iQeGsRmlWkDDNkoNmaygWosXZjGbWvkkNLHstqE5Sddce2W+fImP2cjIW8OeRI4jYYYZG
r7cQOx+aMSSkqDKH5ckUs0nGYxZO+7AqIcUKMwWdg1FrflvlWtjNBBAXth6l3EliUg9fKr6dUyQM
K8cIaLrplKx6LIGCkZHL51nVSW5C2TGfKtTKALZKY0ChLXUsviuTY5gwlCoU9rUpEyesZGNzG4oz
aU0Vt0d3LgVucFtToKSB5jFiSDBcZALGC9mIdpgPWIk2mWA1fk5tPLp6ZRmJuwotydwhkcOUZmqk
+OOwaI0rYFD+VnPBuKoteZV9Jdp+JGKrQthXx0Z3dVosYGwRE2pHiRhSojhXuleDcZjpmVApgYuh
8iQ5AhO1fFiAP72Zq0GFhhNR0B/ntRg0Wm9ZOszDGplOyo761lgIm4ffqraLow2kDLiSSu7O5sdk
4mzps/xZFS2mZo5ipMAMCwihmKUNPczHtECntQSV2VxxmYNTJOHJ57aCIz72YUpH0dfRo0gFJjhq
ObYg3rCQ8nbJzJ4lHPqoOBA1HY9gUpgkMkTo1ltnLUQBmtASxoaXgbPCTI1nNoKMnJmRJ1F67jOF
D3VTHC5XzBIMQCVzOCWQsDRCbiT0y/hSTLmQQf4lwN3Y9CXvs9wN1zFFLW/UStG39PMRtR/TDVTH
cdGSpysBE36SioRePZTm+QSjE303oGjjtKpCj71Yr8PvhJP3o+h187EVyJNCbY/sBknmyMZlNev2
nr9SWw6QWKonpYrbGWteHP7EcVttRoAF2w6Wk5YbpdOwS5R1Y5ypENdlp49JMd90cKvQg1Ns1tDn
iJ5wsBe3nD2r2Rqcy313nXZRDDUeYM+HISVbCgKV2Zew5MYHKicA22s3MLWYsVvRVuM6o6Rm6nKs
GNzE5Jlq2imN2DHvel3GqkKghfiELaJ/VkdYdzYmi+wR+LX4szGkeTNRYjXzxjjpFVdU+cD9mk9R
UNVNpPvgF1N4NxHeZGIbsMlCJflkZRhgNh1lZ4wUAh3gPSfB0Cn0sFVLYW/DZ1lvdEhI+yVdsp9K
E0sWN4MgfXB8DA2eqTnWdx1+DUTPBgUEcnYz43mnHYs9SdSoRhgNYe2nR25+RptQ0KFrhtrGhEz0
tE5hYtMZKz9opLDCW0drSMNswe8NjAXGyzFZgQbbqoiDCtUxRRTytLpzuciRJk8E9Km7RQRjXw9J
jeZbyWfGiUq7+FpSMGtg9ghwvC5k9JlTto6Q9BOjfymUTBgdQeE29kdpFD8GS+WGYITJWgyHS3Of
InU3j2E7I+2V1R59q5TmE0+sRSN51FEI+lEzgPpG2AvrW4yMHpybsr1ngZuOBy6mIvN5FtjtVXU+
E4+jZOdcWWfqmApFH7OxTsYOYwrlJmm0BoGuTKeLGhkXv3HUAU7geYius8yKvgwhisEXiV0K1EQo
U35kjTFM+KliS7SLiLeDM6grfnahWYSK/T1xDEy3Rmvw2KiTDcCP0akGWDY7qVHop0CkhLnXjL1F
aEI7SDktdgPopkDiCkp8rF6FJFVXXw/H6a7cOMqIc1a8pl1kQpXH0DTvpb5omTk0elHsMtS0UI2G
jnOI2JH6KYLjjlFi5NC/Z2DTWl6xqjplD2NM1R/XQSM5I0IP76lWlVV+hsUI813e0blzUkho3tUK
PWkqgwt09HBoaFwAPytsBMYxD3jo+rNY0RBLWm7RGibSBqpd0SyqYQ3EflnjjsmtuW5oQiECdM2A
t7iO6yFmFBVr6xOzHJZnpkjKQryGzDWwXk4vndowaZD1+HmwBnTLWqqPsdPThzR2BKiwtBeS7flp
MzUmJHJcRiaSxL78TDmwGCoZ6hLAnISSY2hmE0xZ2zzy3ZGQwAt5fKxZVVm2Ma790agogWyisrWA
A4FOZpxWdLN1geXNhboDzZyOr0ZcimORq7TW25B9i2xUOyoLkdJibQbJn6WayXtJ+UxHY6bmDNRn
RVEgrYVkICtExHrqs2Q5C0kYWv6SS1rnc9CP1YnMjcIMTMgF1m4exYKqJupN4NBa0va+LNXNK/Pc
jA4IN4fsRmPZ7BaDx4UQvyofA6GR84eesJZip2kRhhzkPxKcn8F8zZjmEkgtiN2tDpmkOqa5GF3x
ve+JOENCcg4Jf+sh2Ieks9VZLFK/RClqcGI91VOyhJFs6xrZTxAqCc7wmHLFq90bCj8Gk6W7tfk6
QtXPxQoOYRJF2R0ZDTFdCFGW73FSAR1MytAQNrTc+DQnZDrCZAClPa9sg9y6N9sXIapotxfmDiEu
D8koXdPQys5NF+Sa2LBA/u56no+3dmkl2qERM9NVn4Kzt8lWlz9x+cQbT7U0P/WskR9w4egATJn1
gq+QZ4jYaSRnOB1j5cvoWlKNFlCczzro3kBvTEaJFqYl9htGsaRckHpIMlAMyxdnIVUrSqbpBW3D
+DFPE3OSMIERJnRTkwcFOc5sR4AMq7Ci+fy483P6/8HKMVhUZYWboBfYcAUA8pNDphsIt61oRQJc
dIt2Z9EZpZyjg97dxHTKEuOgLrplwL3eaVaXxh5YsyoJFhX1zBXVHx0LYTtjiMwWJsJdwn6icwGE
i9N3I4BVbPlRGh2uXNYSGnwOVpFBRdSBchSWOY1vZSS4yjXwh3E5myna17sKF5hxUomJ6d+0zFKA
Jkop02W2lN2NpGUFQCVVqvX/TVb1T/tkNrRoInTC402V9NS/yKow3C86TePsKmEy7ece5qA4y5bH
Iaf4qMV/D0j/j+72b6hbftlY/1Nk3uGr7b6WP8lutw/4XXYr/xDx6ihoExHdEgCzZVn/Rm0S5B/M
ikxEFbyRN2EfP6G/U5usH4y6JctC07TJEDZZT8ccKf7vv6nWBoFCJWkYBh+HL/vfUd1uL+xPYhKS
Sk3+CmuTHoimqGxP0S8CnjQcODJbVP6tyAu0Me50MmDqqvYWFXE7b4YyQ2VOUiVpn6tFPUY/aDcS
mzFxmuafXTbBLW+J/GLGnj2E01Bg7BzS8rnlQAG1lluvamYZNyar9pdOmvRvFJnvKkfR5+Wb/p/n
728oP/+n5+/03o/Jn5lh2wf89vzJ5g8ZIaduIdM2RbLUkdf89vjJ4g8LHRzyMQMpMmFBPJi/P36a
+UNE+iJZss4No+FZ+8fjp2k/dGbstCw8uECpSJP8f//1J6Vw95f//lU5jPzyT8/f1tkj3OIZ5F/F
4G/6i64om42lNNi0u8j6yu/C6q1XnILJ6lbRgGlXiL6yEp8Zg4XZfA1JTxk8cxnmq219q/oSi4wn
ne1DbQuS0ILFTem5vYU1X4Arg0KxNQ1I/NAuDUKg6K07u1Jzsi1CWqJXODUa8zFT24ji82DgURqg
a6HmyGhkSEFg1UY8W+VLIAHlo9JvSKdsirMHvmt9ZtOozZ+zWrVCALehx/BVm5TjEZltzEamaclR
v0EatxkzNgS5NInkZ7Eq4iWbQ4QXYZGnL0puwmdW9Q3Z3C1NW3uKEisaXkhBecez1cxwCHWVhq5S
W3EHDUc4cGsuttZN680ImeKbIbtwyKgFXKJD5jsjX9vbUMvIORZXuZv9guDLd+C65vC8SAPjPWUQ
Lbi4xXKt4WBjn5Kqy9OyEMbozcyN9xapL4WfACF6XXBKEbCAYsXyGyjjLy35rTERKGX9PmcdTib2
qeyYM0UkRoZDkCSzeBSQZphsaH+2k8DCaWWaDbmgTrQrY9BZRjQNeXAu9fLwHWtR8hSBhRjhYrLu
ccoOnTOCqwjjTi5OwpXEsGjFJ91Gj0uttgrLgokYswRevl0OsUb7ZXagqLClDrjx+i566iHHkxte
VFYTtOMGlzJSvd0s59XUH3CyY65SIVeROpnHG2I9k0QA4Ixd9hMoiQFaVCr9HMDzHJRaKEx7kuD0
M0DMSGnKAcwEjcyXw49XodUmsnLW/Hodh8NSyMB72nCAGZNx8aqOJBfs5/vOgNTONABT91gNEmlW
ZmPZs9EqxKLIoztUwmJ4yFEKeEoqIe2uyJTgNDBWLvFRlbyG0Wgg8w66sXwogla+qKDeeWaYj3yo
ZL4zUFV7VPCDqkIg6Rlch04/hDxK4AFW9rZonk+tKIAljZOuuVUFA8K1tOKvQgeQ/ZxCllpOnBj6
Y7GN27zMBITOjypKsWxOADbQwFkvPQjVzGYloVPmGduPvmIvBNfTQjXjzXRfzyooHzhn+RB9E0I+
LUHJtYDPXMF7eZ5FrIfUlXJJeORcLwF1GZIrKZQVkKNyGz+Fa2R1DimLYUvcWs2MNO2V9amGTpoQ
XCDDw+pZCNSMH1tw+DF9b+wLGd5Wp2Bb0NtDOrF5opNNUVdNrWAjqujfZmbKzyGY0dBVpBWaLX5O
YmIUMxtTW1IyowjQdaXFoSqgBe6jqCKgR2F2gx49T1XTAfSp9QFTjyQ9L5MwiEDcpZUhXrfyM5fI
YCStA+MnMqrcIi5vSYxociHMb4tSM2fejLMPhHRD0s18YEQYPjDI550srtUUu0mdjLdma1bSIRFU
IJ9zC7T7HrZaJr0lpaISNoAkkU1QLgFva9q1e2l5EPAcVhPmSHKSkTjIS4p4CQEnjk1c5Ri9qfDp
WutzksVaeMtmBf5IHAqsh2XyxabTgKQKpjGUxPg6U6zku9dR8tlxZo0WRw/Bb7aSwMMIRn0Vn5Ck
Ataysjr9JO3VgAiByUYGoFcp0YfK7vmN2VL0c2Qp9rONCzH34nJQmXcO47btQhP/BNgegnzNOeK1
ugSQmQTL7BmgkI6BlbQwy25NPXo2CrlrTgNgVMMra61/LunlkVeprYqMfZ6BhaNnQ62haalJnEnF
tssjskePbmW2l6au1JBGkN19WKME1qCdSERxZn0aBrc2NQhe7KeUh5XRJ+kZIsRFN4eJ0YByhd8H
vl4MDz3bEAVi1tI9N2refShT1oceGW0gp3DzCNC0JLUC6d0LRIG12mCaLiFpgwQpR68Sf2AR67ZD
LqV7QRSM77pr5g3TECqsp0dO8X3IXFvxtEnivEpCNDA8ThkbX1NtDM+0RpR/Zl0XiNTi2YKzEutT
v2M9bL4kXABSIFDYfbQiaUEcHqkuwt8g2+5Ap9+vuzjJWousrrr/7FqaaHvum/VBkMLwoYMK2u0K
03wV4Jihb1DhfJEhpx/WsJ0YfVXRcdAtmUFEN+D+1GR0ZNVcPbSq2V8xkyq+tyWLGZD3sex6AaUq
luFtz5lq9fcssAOzga0ZXCZTzvCNjCtusok8wdluSEZ74/g2dKCJevqi9ao0PQipZN6tpt4/m43U
EbqVzMONoaoI0+CSTc8ZOy7UR+pApAk/IC0wWDBAD0iWfM+ItkHNh/yu8ttG13EuGulMd5ot8B8k
XUSyBVAwUNtcu6+GfI7cYsyq0Is1OmsmLiyI8CuL1utYFwx7VSuM37NuYMxS1amYI0+wqs43Q0TS
zljPimpzHK3ffD3AhHAeWMBG05E8Rxh9KRkHZcwUz2RWeo7beEFEnEkzm5vIqnNbbElTdyopZJeT
wEAm7ArICnbsCaq/85+quF8uYFyVWvFfuyGRrMTDe/nXwpiP+b0w1n+Ym2cAv5iuyCBzabH+KIw1
g3hiOjBZ1JGg/FEY6z8oVDdlODJozbiAdn/vyzSFaHQix9GLw0XaPt1f6uD/qS6+WAH/0PgbWCqo
imkYNwEuL0HaRPG/tGVqqOWcu1qNIzqsscaTGlPZYknanACbIHMrJpXP1CHjQzvPbznDJEdc4Tr4
K6NkySNEmqge9t7FcezSovbWrkBUq1SCCQ5njPrSG5JmtG7KCArZcZ4lYXHbTp+ffvmW3/z2gn+t
79FV/VN9z5eApxO7go4vZms/fv1C0FAqBnsmVk4T8pTdGjXxwCQOccOhmVqWHkaWJz8TqBZHg93m
V8J1rztRMzHk4UIEltKiE+Ddpq2gjxizRo+MY5Mb4AuF4tCX5scZv2vqoivrYUgg4qUMsvSEeN3F
zLZMAEA7gmnm0Y4V3dzsOrlHXgIxC186RSYkh4Wp5Es4TOJhKkboO2Y3gRBT2nSSb6xoKp5I/5qR
qHRiDoJm3cLUo6rPP2szLkZvQiuVuzFpc+QIiBWSxzbpx8ZOZ9mEhxbpqeaVE2GOlC6AL5xC2GZ7
I54Ww1EzAbVZ0kb1DaAM3NFWnSEP6IzRrP0uCif0D/yQT9yz5q1u5gkyHpa6o5dKCRRWlJJkvPQQ
QbudbkXC5CP4bk/M3hYTdlwZ1oHUscJjbZHXP83EaA7NamnHFEKpk6UkXe9zqvvX1EhbFdBgpPBN
EpqmtYHXlIZjKda6a9ohetVYbwOL6dng57PMRpyLY7xmqcedQq4L1YsMIlQnZ9cAUcrQfcYiDryW
tBAUduciGRXqV7KVf4Y9AmESlyblu+FygpqAbOyB9MER0YsSy18RBEiKuqxNvH4R0mugaKl8ruZS
PjWTPpGAnle8AyZeMYiMFpG8kaJp0cRpfYAeqkx3hh4B3Ek65OD+jK7tLBaA4m1pQphuV8ooK6SL
IvY2O6YvThxW2xy6GAo02q2qPZXELHwml7MYqRbncno5oynBOa+ly9kNkoxzXL+c6VgiON+t7ahf
L6e+cLkB1sttIFxuhvlySzSXC+Nyd6Dc4h4RL3cKTyL3S365a9Rxit+nyw3ERMl6XRAb83sqADEE
utt9FUkQziA2IY+Wuc8YPXGzCZdbDjXpBGs3zLn9KDu4CbEKcSsiKsr3PH/cldN2bQqXGzS/3KZI
16ZnmnPu2LYwhxtUgty8wsj+LdyuY6az6/SgyF36kl7u68ScpzcV2cTMvEcARMGGE42KVpLEvl8u
tz6BevW3sJUCw6UqWLcCoagJnA1QFuffpbb0V7TY1YNOTcElS3UxXioNEIgsmrfyo9gKEe1Sk0Qo
m1kCm6/9pWJZCbV4WLYyJosFnj52k/0nbufa2ltIJ1be31v9I19qoe5SFxkGeodloN4KhK4xX6xh
GInuvdRThJtQW1mXOqtDGeihRqT6Si+VGIQiIktwFhqKl12qtQVRkoSybKvisFYb392lthu3Ms/8
reITjH6jVG6VoNi2VIXCpUKMRTncgpK2ynG1yG/z2q2gRAvfPWslvGxb2QrObfeQBcWlDh0UFQb0
mEfUp9xI8gOTbt7My6WCLdeIajaeYipbeaIlzEK5Kr0Q2GpqyWp0WylSl3mYA4lLISeHOjmZp7Ty
xkv9nAo8NC5rXGglHK2o/mUUIPQFBPM5ghaTyNUn40SCjFEUXpfM1gGfCjFfsR5mzwntz+Jjuh6R
1s0NO4iaHLq72EKJ70gDkFZH6syyPFowOxrGH6zgbbUhg9me2c5o6FNAC9utPncwqnQpkW4iCunI
j4uEYY8oSUXl6/QYyHKGUTX8PmMX7jN0ia6Jjmj6nYASoLEHYzLMU8G0grTaFvSwTP/4YMJ9Ql2c
Z/pPmZXn7ImsCMcTAuqp+KknSDLII5J1wtbCHneJRAqhnYOtWw8sKQAAd6leqG4tl8uRbonc7MkU
5/cMZcNVMvc1w4FwYq8Mz2BjZW3JIkS7UdAleCnswerlewv9+ZH9xfIYLwpJ2lnXlbdVV5lnyIby
rRxCbKXRQ0U8lnPrZ5miseedhqxHjtEB7u6sTLZ4hzFOoc/odWDCHNwDF1YMy70wuCqqSQM3o/N0
sT4LI+lkwv58p9PPaJcGC24wzsuNiVfXRBonvdE/Iu2juZrxakKUHg1t2bGWWUU+VTI0vrmM/VsT
iymrIiYLhL7FWTITOq1l4NU3OUM5mkNqN1UXpi6CMvUhCRf+dF70IwjmAQEHCjtFutGVAsm9Fgls
iRr2/AtYTeS74Ky1MbYjHjGgYlPHrAZUyGqPmqplJ7mtrJup7fuHucDRiT5jCm/IbNmcCxib6CAa
lB2/Gdr+MzT+m6RRav3r8viqKt8/qz8tLbYP+K02Nn6gdWdgbDD5ZPjMBunvtTG/I2L2sKh94Vio
AE//URuryg+8oTQ6BnNjxiKbRfTvOwt+S1ahbOCVhcck/ns7C+rtPxeVBFWzOKEAx3VsAWH4qw3R
iKGFsg0c2Y3eAokmAfF4q7nk0vqxk7rj7go62CAi4rk3HYo6r3QhpAUEJi7+CqdpWuzjU0RPWlRO
oAS9NxJE9TK39mHgAHJTf3pBEHYYvf4wRTtNP4iDCwKvu37qvM4uduR0eaa/tieeTrvGXq7v5OJJ
5JLbfM82hwL6Lbu4GrW7OrFHXtjizP7o4iCdfZKDozfNHZzbgVdxy7bTs9w8iPe6FweJm9nVMb5V
Juwfp+FI5uVgP6HBP4nX8m2+F/lygEX68qE+6YEc1K72ehTcnE8iuOKzumsPuSd/JH7oDbsnZtD3
XCv29jfQ4RvnDL7WKfRJlEoMW7wbX+WrwRnsW+TrnnTmzarZT4fbpyfLvjpu/7E47Snfd96b6rDm
t9tTe4Lge8hyXtURmpr94j88RPbH7Nan3h08EjH5P7OnBmEV8khuuqPIHAXRE4p0x0Ie+BT7CN4N
PrdhvyX2A98rO933bs//N7vGp2UzrHMQ2ny0r4qb3fUuhc+psKNr9JxO8ijJ5V3CAAX3D2M+pmtG
SaV+23yugbivd/1xw/nDj1Z8pLsaH3fSbpObyKmDbod289wjO406j9BG+QzwfegO/KOb58m4aV9W
P3dNNzlFe56Dp9ljxO7qb/mBGwmzI9oRAj/QjE43DZoVsp5toXOy2/pDnZDh2cNXfZYYQ31pfnM7
BGwv3P4TElub2ccy4cdG3PHbzLRK4CRzF37WzOzWr/FKo34LtjFLAHbyGQ2WDWvrUeGr4Rt3NTqh
7LVvMIpzN4v3s13F+5sy3r+28z7+HmabA1hX7dSPPExke0rbU/u6vGGNmcGG0z7BlWh2sYpOJnIJ
hsYX14iucepEbxyfV6Tn+bV1m9poeQPzub6KT/KVct+epmB41I0b4cP6qFbRFc3EYRyI4I9fiAcw
L65wpiVFu3c1TZ5IZBb0elvUfDKHCJrn160MV87W62A6GXswbkxEpZjJCsMRkKxXSreHHJjo9vBN
BAI0N8myybqrH4Z3RAnaqT8D9W0r5vEHBnZVvFPc8BDfpPv0xEU4fIe3fEr3g+vDvrk5HXj9jSPe
I1/kCKjIVcFx9QJwrn4g1AKrXgIc4Ft/068ggQYAhU0feZDg4e/1BR4w2r4Euvcnc2eeASlwwb7S
qzlh5VNKociAZ4g9BMXhC09dg+jiWYJV4mivLnEU4b34mfo2AWg2MWs79WpUHFpe09E++cKYovqx
P/g3y45L3YmyIwU/3x1WIqCkr5Vz+IhS3N3ewaLyuDzHmUshgW3gVKAZKZ36hTw9psfjC3ECN9Fx
/qmbXvMlfMCPhhgGpLJT/GbeaUEZPTcQ55YHWhxpt1xhzHR8lO3eCHJ6v7rn2teOH8RzXfG2SY7p
z+xaPwiJrb8jnLezr5Daz2N3Zb4iKxTsdie/3kRX1jtDyC19/Ua+U24S61FJ96P8ui773pFulSv5
1TzVNHVRZdOAfIp7ab0yz97qGIH5EtrCVXEiysOuP+SbvXIXGI50HX8r1+YNmcfecq8crps92T8+
bbEY3RnZnqmq+qS2fEHtdc2Eb5e5HMve+3uMP8Ox9qJ9H++qm0PqKc6zh1nYvl5cT8Nl6X0SW+BG
DgG5J35li676Ur6/KhzmIL3RNPm9N7iTH79D6LbhvtkoRr3Zy3eas3rT6Vr2JecaeN4T4VfqeT3w
JdjJ6BAweRrc3jPP1V7kj9R8bG2Pjk4EkG3xZwgW0u38WjtMLi+If55PaE1Yn+8AqFnKXi2d7Ep/
zfYqQ+VvTbP5Zf79agSXV3HdP0F8BPka1Hb+ZDCcwRlhEwDSnZoTXb3MQ842bPxO5UPnkiovtfbq
UIHbEBa3r6nY88sT8aA5xwxXFUHrmh2ec9SWdi8Fw+KTP4531daCXPOx4654wXg8xSv1MxLZi2m+
4kU3WvDKuo2vwVJd5iKRHQc8la4RSF7lvivvj6mdHu6d3bewLwdXPupH03/EJI3q3AlNW3vXHJCE
3JvGlXSNN3W5SfgWDX7joj0Ptn/JU7w12Ny8ccfy8g0MwHb0UL5nhdNZQXfiRZkvKKKvpxNJITqy
ejsm4/FtCR3hJ5xOgx1jhML1HHq3lguMnvIzWJLzGO1URIPchzkvmbm8AvDO9JFiK+POwnYosiA4
6Gii//356gOY+ar4r63o/KyI7EyiuL8M//74r+Crun4vvrq//qE/fQwTwt8L101j8qf/8C55YLfD
V7vcfdFT/vb5wXNtf/L/+pu/p4o9YPr87799VkPZb58tYnn4ax0ob9v+f1043pMF8/WXserlQ34r
HSX9h2bC/KF8FPVtVPoPuQv8OTb85GbLikoDSgT3H6Ujs1hDZ3iq8j8WpONf5C7aD6rMbabKPwrM
yX8LMoc8gU/1i+AFqYMCEHqTHUgWr8/Qt9//ZbKKWXDU54HnFZJw9jTk6FAGUnSwi64aF32uqMkE
wVmzEtJN4uZOjNt1CrRZalDxSTP4ZyytzJHUIY53sanR7Edd3J7bGIyCGxPz9QGPe6NjMPe8rqV4
XHZijszPHVj+yAGanqKzoWG2NEt4DrYhVnzogOjYg6wEam11Mj6bLHmMgKRX6NOqnvgwlN2KrWHW
Y7rVpfeMN/DBjO0WqTA0IrmaxYxFxy5KIL9ruaH1E93QWZc0FW19RzIbgtW5mJgKK2F2xhGA7LLT
lA5ItR6WcK4xjF9XyDZ1Mlz0lrezCJteZjt/nFSjbJghmvK7xFQLIm2Z5twUpVWJ+0ZSk9IJo42i
OZKKjKxWja2T2sMrAfZVnLJZIrmeyVxMF4rbIUIyOIkpxtOOjQrmdUU+IwEgaikXclKGwsbIeuDt
Zf+CMFwi6UvWeXcTnoNxoVnT+UVe1eZOKflRcvyJ4oz7OeNuZFzCpMK02pci0tRXQ4q0JyNiXJU1
VnMO9YTgW4n1X4GlTYkF0rYrbCHNnF4rhIYm44CbmFM3ZOa5AaJ7JtGV01fmE9OaI3mKtiJAUi0l
5hCCaDe1cDbCF0TyzHGOYQ26folc8o13vIqyAc+tklwLzN3jLF0SMjvz+d2My1tROlWMh0dzfV5j
1uRytfbXa5q4VkRMEdUhugx4B0rxsQryoxmCVNBwhNRSc9aWwiE54UpiDa0X63kehgeR1APSGp/y
7iutKU2jp1xPvjZxbxqJL8lA9czlX67meei3b/FM6la4lzDsYQFTgjDuXpoM7UAJd5dNfas2tyw3
KHZMUm8JpG6KBQlD5U3GgYggJt+UnLMu+0WL78MM44AstdNqEjUhKxnnrNWAXrESSu9efiCsWLnH
HFZ9pmK3V2aeORMKiwtCWkip0qWHcDRyzBISAgPRuM+0pB4dUAEt42NTUzHsEuWnq2ys1Wb4lrP2
ioDTG80062OpdSlS4m566Aj4bNl9wHEBuzG218YIAj4y7Ghs9j2xo3LiYhW7g2zjJTi9VtV6tqR3
cble2OoT4ykRbzSJzzpifSlkrwJWBafJDlElaOUbAP72mou2Ylqrl8j9PeHmjkBor4U6ImV72K9v
ujrehmt/rxjEtKUYNaKWJ0RxiXtiWHud65pvgnQQjejcWYLDOemq1uxnfeMDxT9CifLnqScOLD1G
WAxX4oWadJtQpy75uk4uljtNQfuk8lpUJCRVX90PwmOcf8pDeFQIP4uWF1lPsZM3nwSgYDo6JmHu
M1x3rHmHi/QzJjG5jihrCZRhFtiNrzhPsSgRIBXfo4x9aOaygkptfQiC9c6jdhyLZWPLsvtt5MIV
iHWz1IFtRfNgNGh8xWnrMNjCGGZ9W8yGH+pUlY0+cVCVLwC/TiMgfbgIDBcxDJLTJe/J53XHLZVV
QB/NKNBLO+08JEKgh9OXRpYNYhqI/bdJC2RIVha09lF2k6gmY6j8lI/xFXitMEDclFPkZ4UvJVoG
FneY72Y+NYiZV0OoJNtMx6sl1a+VNXuWdS3AZwqpWRYCPLl7bTXvi3Vxxm7yZSzT63oWk+Rg5atf
5QK9HE/v2OXXYp58WNDTOwmcVp0lRCEqTY5fizMdMZShH7Kx1X009Z7YvSij9NYU884oi/S+nJpA
XSyXJdUtRlc2ECcNSnKUmUE95g8zZn6jZNlgI6QnQqEmNwS6850sTHvW657U3YB5WdF73036eGqb
7FD27+OIBsfqhvY+N9ariEMfPNXTorR38nSwpha1u/HY15lb03fROgDvDiBMEBMIxvAYrSeDoV4r
YImS0uSMY+yEF/OUMwZUaQ+riVCXhsw6WkxdOGkES1j5dS7vIF0C/CJRMKsK5oYYjdUxMlwj3TK6
esOrDHEzNk2W1dnW2Mp+2tSmq9TMZ0pGgw4mASrY8LubyQA3s10yGeGxJH77vdD0zBVHc4ez+2yM
DCBWYSUxYhwfVTRBdtywwiVSKMo84rioEKdgTttg7Rk35GqA3wsUhLv256TXTl342eYicSG4RMvK
78eCjErO+nT2WpyuCZqtNRs+tsWPuOg3UtXasrL66jTjHGT5r32s8v7/s3dmS3Ij15b9lf4BlDkc
cAyvAcScQ+SczBdYkkxinmd8/V1QlVok64ql6n66bW0mM5mJIhGIANyPn7P32u5S3NrTrcNscGkv
ENX8UZxN3L2WAbuiig5umZOpZ2lm9E4QN2JubGKl16ftbRqgQ2NAaM9ifI+r9sq0zdcFmrq59K95
rJ97IgZxeyz+zHl97uJd3dGYJbR0Z+fHemQkG1qPo5nJF2fE9S3tK63IvDitcFyui21p5E99oz45
C2fH2vpS2xpxo93npel3Y6uVn9HF+K39PCDM3TNeJviOCOzAcbbtbO4M2CXwoMtXgrxGv43FBYeZ
hX3k4upHLJ2bViS8ZAjvsdp3ot06dn4w8oVVMH6PreZdYsnYiPZ2hcPIbiKwkGOIXi7ktpgrE+IK
JppPS8Y9hGgttcHldBG/NprN75VehWOt36Fe4rT8DHCo1fCzg3VZGozColbJVutAZ7seGyiwKkfx
puLfHJbsMBuvbRA652aZjtaorpHMfVNsa6kOhGuqCWoyY0/N46Fc99KUqbVzC33GxJbO/vhMk/OE
R32zOLN71wUXJ7RfpiQ91kRQoSdifPHZ0WPCN8vpXItqmyjCssNoXxvxKXHDx6SnmSUnjoBLsuvN
DrdpBA1pLpiYJeIFVPuXpqz8OCHJoGlv+k6nkcCbVHbHlAH0ZiGMEGnc1xCZFPDv+Lp1+tNYpTTJ
I6smrBXH/Kw/Kqvm3QyI7zM6k3Fkq65CIzgaNvsBLJilOVBuRTcJ94bGp0vdfY+j6xI27PMGvBt9
uyRfyXm22KwtTE5w4JOcNXd6zy0OpgM3OD9k4LtqDBJ1+mYk69Cz+IR9nLnsfL9yPYz5zejogyx0
bZbhLm6TbWKWHgJwgpCo1+DBT/FN7cCUjK6IzPZiHG3COVgKqaQVHiQLPGMy0iQpaPEzx0nCTqc8
esWeTYsCTNBO5To6JQt303Rxe/K/yIcz0jV4xGJfLp8tUrqS+NNSvUQJalj6MvltrOnsUVDXLROP
yeylKRCndZyJWv1mxHHvgEjokGQaFgg2Bvpm3obg7+gqSOHPmN2c+Rw79mtTq4cROsGL4rzrRMmB
quTQKBJ+JYd1i3zaZd6GHAjMdvYBZ+0qhGxo1RZ0wA3Vo8gYxLG5Tsa8G/kg0wIPkemlsCweT5Im
Z7E8obbfLhitscWRg2o0dzEJP4Q80K1eKrUZK3IRu9q4rlL5PNDFwVY7l7eDOOdVB3q/8N2MQW2C
5Ydo3WnaWtGVPbxPBCu4aMtaOk8aaj1raxQfgRqOxHi1gJRUV57RJ4SvQxHt22HCmlKTSxNt4GpA
Y9DktjPNh8yl2OrCo9W1ez0bsSUrh3WnQ02YddtSJYzzFoJpSbvdGiEnjJTzDJNn2sVt9mrUOjVw
cYmJWypq2T3HY10fyWLxXJn4DR8Bdw5UvQIp3cbujIc18ha+dZHWKCU7L580L6r5fGWi3m1yUTQX
0YFXTLPnjvbX1mp8EAyPihQfl3ySelNHHbt4RoCMjbqsLzg4LXb7OcafOUnja9cP4x1Z9+zK7D+Y
pIBrnEz7w3Tmt7o5GWS7BCm+weGcONH1rKtDPPfqrsB8JpZzrMmP3KaCIapuajBdBZRCcLG2rZC8
5LxBQbAcpEkbC084w/vtWu9gmNu01rLrI7BsdfIYT/xQiuT16fOYTYcsMa7xQuztimZGpvZD8xGK
Yqtiw7eCL0E03nbGuEOk4CWZ6SUoVmFvn0M721mNu0kiAOTDfWsf8vyez4rhXSPgNFLPDF3ZXOw7
6eYcz3SvlMV1Quukd+yDGSL7Gb4ZNJoGWn/IeK6HUFw5LJY3Zt7vQb/7/dhcdMJ3khyfuGOQrIz9
ym917W62oncdW2YNms1XjZ4iixxIkWqYc8+uRp8pYIqwMOG11ZU9qTeopvkB2t9hqqsAC2bY+cai
3eLnp/QRG1tPXjP7PnMGP4uEp6fKB1NJZ09lzbtBYExtO8iO8AmnJz1pLkEg7O1AUopgjghXo8ga
3wmLawB0tLp7BsnWzEm8IZxQR1ICvMTwAYHik07FTUD5g49tZKBhZEzX6+Q6XIi3mvJtXZsoVplm
bmKw2nTJx7fIYT0nIOewUCrmHIsJu0+RwRwSRu/bRq65JT3lj1E8St50JP0Q23TXH3HOIDMcTpnk
FMjphlkl72AXx4dY9e3BVS3+GZU94G4LwHppvMAYzEzPnHR/wc69Q5hN19ydv9prUl2JWPOEGqU7
S7sHUBSW2ofmQvGMde0qTesvdRvsDUkHj+Pa3h3JWLMcwIIosc+JQeqMaWrMVCsGvaRDTITs1Vu7
AT079DvdGrHeTsZZLeJo9sRVt841ktmXYmY+RTgE4Nh4g5YqZJfDdOi273k47O1aEnuj1+62gTiA
SY+0RPp4KL8vtZFYG0SUUzwCJCHTN0fGbu1n56oLTNJBLBLKqVPNQljHuLqr2n0fwSUZAgYP5dGa
+2/Yutffrt9hSecfScyYAkY2CfArSp7pGWpN0Hpd5rSfYsy54ybug+5bIM2AVEkcgUgHXNEEO9xV
Tr5JyERzfMQUghCVqScOqocgQmDZWBI9luqzeduXOWepTHY5918QrJ5HWeneiL6Dfc0qNl330unj
Y07N+hrgrw8P4erI2FslWgSvw4R+O+SQNfwSNR2STjAZZMb1WYwPQK+07aTP9gXDDecCFGl8obLO
3dcRBrKzbzqF67opnS7gVhcLXWclmrXy60u5bS2JiLWG6ngp6KDxcVDhC24z7b/+/c7k/6M5GBYu
tn/fobx+z7r37zua+OX+OdnWzd+UTeiDiyPyd9fTPyfb/InurL46BtfgkyBJ/+/2pGFhh6JvCICY
eTNc/H9Ntg31GyhmqXj0lATaB5z/78g+nZ8n2+RfYBmhoeHQXBCY/H7sTooxzLUQLBAsDwoxx97K
0SS0jo3J6u8KeiPx/N4ZxkXP3okWd/qnvtx3ZLtYc3Qn+mRvEEE2JVcEh23b9mFk1yipcFDtm/JA
5NMG6Ok2rEtYqZnP7ubod4vEdq5el+raYi9eLz1Wj3Lawy/whrNWfSlJXtMIczuET9Z0J7K93dAN
Rz5t4+Qtjh1dKyIBSjiH5K37JeGAdbZn6mdBAc2i5lTyP9mZ8JFkOnmOPB3nILVu3Hxk+Vo1MC5s
L1VIgKf5YZYXi8C8mOPwUDDJrb4tI3MM93WuMMDn9WfaM7edmI/E6G5MTrbM5xtlXKcCtxJ71ZS/
OulnvLAemb5AEFghmJ3QGPX1AJULq9tsILv7IqvqqlQPIpD7iNrKKJ8VPA882iAnwdcZY3nIg2d3
YDuuwl1eRmd0q1ubbHJ90o+Em/El4nzQh10ZriGZzO3t6sACRIPx2zQCuYvYL+/mGKnccYigVZWf
+vAcAcNVWLVFSpe0uUHr5K10uAAz0hh8YTvPZ/J05CETH/ryxUGp777rrK8dSZwrFSaaP6+2BaIu
L+jTH/uVd28fFNj5Jk33oqUitV9FTCCgVnsArrYa+cq96sgaar1M3wckOBGp1LItuRwtwyXdD2F/
C+CYiQrEW6xiqaFzwDH2/7D7W/22qUhkmaobAzlFi5KeTqDIxm0EKGXU0OSw9UT1ewF3GED4hqBy
T5zHITrFUYsDr/VaIjiGOT5XQqLWfTDWgMuvuBc88LReAXUSLP7kmJumeaOL7Uv6VegDiRRr6C9b
/L4GZEmeb5UBZgg9Dk3EMkqwM+3RavdaKfyJJqU52lcWdZ4dEiEfmAxN4z0dz6pTnmFvQzadQman
0Hoehk9QgpCQXmdIpiEMerSy/fWKoXrTe3g6BQVX8QloJl/Tmll8TOIvKCu38HB9kHR+zdvmENhI
w9sfmJzRw6X2pEdraru2NnZ4Fw9FtEaFjnx6rG/65JMo6BfGlzyNSVYiuHcqZjzlcBhJ3KonnWbr
5BPRRJ7nBZOapxGnpT9U6XRLvu93K+F/I8i2meV8P/5AK8MCo4SUEjoPdsyfxh94xaUbdbQYZfYt
Rj7R5k8pWoExIHlu9Bd5CQ38daRfL41zZdbJcbah2g745JdppwXjvsyCHa223WDouyG0NiEZUkG0
IyaFv0aHUf9cTPcLHVOwvB+RRLTB39ERzsL3MgF/4KYcIQU2qbuRA231+6XewQH1Vpn27BB5CxLV
Nt5AgEljIhf32V3js3ibVzzF4PCOU8AuV5b5NcINlhTa2WrPNUHcWXtMaMrQyJiZjKR7bXzM+BCF
03rInFAZ3rbRfU7HRU37X3+pOtvJL7/Un0zUvU0KH11D+rbZk+jSi1kmoPI4+9Nsz4u3udK9QryC
WKM80NdglTr/i98VBdWfPwIebusfqizKoZ/I7MWA0vgP4KC9NSwoLxFdVz9siWD0E+szHBm61ktk
b1Wz5cSm5L1pHQvttbaPU7BNAfWwLslnEV/x1msz8vlz6OwzCigr5oB7qMRaHd/++ptbv5jvbA7r
0+gKyUzOXj85fQD+/LthnM4Tw2Eu43Ttfu5J7esFcET7ak6Xv/h+1n/ozxeCYreOEE1Gfz9eqA/7
rBe0CoB2eKQkOBk0Gc+Z9jFpfPVfXcv+023pFAnCoo5gBqp0af54tVUuqklI8ptau3IK694O9CNE
rEOYl4fBGph3oGvldK0nxutY4XpUxl5XRwxtCvdnOl5nNvayAhFZOidPq6VYT7Md2BCYLPkLQZl+
yD4PSou9Mz9kRfmQhKhUjWcOdazB3Vet4VRfQWPN6mM8oBpb4S09Qezhzdh+YWK379R8WXQffOL1
ZDWn6dYUd7UDWgy9SjjfNXB4MI/7rvVtVmhIDZesQpqdNg39BNnKXGFadMF6VG9DbhxLMV1NGdwg
/NVQAdbTyEGukyiHNbY+Vk24htIeQrTJy7dcu4Rpe2qivdPa5M3RVgomf83jJTKybDchXddYp43G
hujADumCR5EdY6faqI4jJsLmmVW92o107XS7RUXMivFpCJvdWL1oCjTq7JPit1coaUzqbvJoA/qY
bgQA0HyobMaQMTNDcT1OyHnmr7q4Sp3at1apgfY4JySpZ19nJz+JnGwPdZp7Mifdb47+1eYrAFqi
YUAdi3fICV5k39r6fZLfIijvxTHt7gd2DgsGYq29hOngi/ofO0BevnQcxmpHeYKY1R4ccCuvRhBp
CepsWll5CcHF6TdjNO8XY/atqPIs3laToq1zTinJqS0h4mLVk2NCNxGGmICfrJXLjaFuMY7dkj86
WbePiIMEE6R8cxj9zDYPE8DpFjx2Qog0N29glnfZ2pa+55H6Imve+0w/L0g8dMNz4wPtixC5LWhk
6FTQImsfmzHtoNpfRdMggLy+8VR4BYzPL00UXdRmXK6IrK3bmMdkCNBiP0ORP43WSbb7wti3kdoU
SMLIedSDcDv09cG2LliUWcptQLfMVsEVEqDrVxQyGkd0oRUeiBfPtW5U/BU79d2UbgNaU3rS7Xn0
diLd5fLV0Rc69/y1PjwYk7kPFb1AdR4ciseZrljiHlVuY1y2NqmiZ7CQRhAAiW/vF6keMuNpUMM1
J7MNIJWTXu2D8IkZ7Ya5AwQoggYi6ADo7hB658F9yp042gVmMBr3u7r/Qg461Rc+HLoMpjgNMyUB
EvfR3jE9PcGQp4ZJfIlTcrSoR6wtku/7giSvrBqPOhMaWX0rxcHq7qtm2CQgYXm3Ahovo4kaK0VV
FL4iuudZTfwM6UpZymPkXij/RudjYSDiRNR1rmfTh5T6c82MV+m+Wg4Iv8+5sTYfXDZq7VHFL/30
KAxx1IDZu2P0kGbMveDR6gWtHnkbEFZgM1fs2y9aye9lvo69STM+8jmAn6IgfFhLSpLNtxBcMdUy
X42GXVR9KdqXKq2gErBnpLemJXZd/0nE0ZM5pTBxhWeREkt9Z7QHLbhu3W3oPA82O2Wz0oy+yYpS
U82MK20Yq94aD0TRjXuSAQmkTsXZIre8keFimFyylPdl4lmZ7zGtb6AZ2PI6ZJlth5dAtzb0FTyF
r6Yzl61pyTWe1Z/laylOrbatFO/80PtReSzoZgfMGwx50Q8pwdUmINfoudaiU9iyxpbps4vHaoSI
58Rqux4lej27te1wa9XzzmB+WTNdUAS+GzOKv95cGwywo3E3ZLi5g/a21h2P1sYhceEJWUejoW6B
CmZZvMaIOSG3EVh+5NfaTONznzzpxbeCWol8jY2yMh/V8xFpPUbh55ZhylLqfvKQTV8Vx54aFsuE
pY9vQdOsfTcvp4g+qwpIYo+aO629r9PliMYCCyzmigZ8En2qZcQFi9SK3iq+BqYS09YpHtgaWj3a
ZF32KMZzRFtnyY6Dc4bQoo9IVfkoXYlqQrukY+bbnFfCcN5ipPCAoVJWMVVQX8aRFr/Oaysa3+Bp
RWo1T9UWtsimVtqOB2kXUdWG8NR69qGUk63TZNsQEZy0X9T8kJsAqdrMW9LylDhfdcxbLHl9oJ85
kO/DGCUnUl5mTJ+d5TS4h9FEZqau0Qqdg+6J7kmPfGdo9ulwGMQnsMqbtLuqY1RtdnFU5i0O80nC
7bhrND8egPbvK/rE3ZUxPcC+qIPDGsXr6Fc2qF56Rh4C+EOLSLbVPtrpNeDsRe3jKvS/qWQtOFep
2iTWfqzfluK5Wq+TZzd5k7xpWFIGVb9ZjusFRMslz3glfCddWF7krp0eG8Zk8cxBgofWRbgimKEW
ofD66RZOo48DxLMrINGVfaNx/u7GerfQmSbG6s2JD+kgSUepz91I/5bJJWfYdBuK6VEv4fvfDOmn
wX7TZfakN5Zn6t9yNHDzsquS0p8hZ2UTzykS+SjAHsbBJGJ0+jYB90iXHcLPgANRFB+NHulFsMUc
vukbH5elD+MKITILeMpKVBUb927hB0sWpH36CjJn1+ZRnZDPLBxd19nO4ANr20B44IfudvWaaov4
ONJPDYupqvZ5ZxwG/WlxzTtZqu3kRLws5Os2w25y3A0YuJeapX4sh93M8SqqHqb2qu9ros0gEgXV
lU6OD7sy2ZLoSaKta79yuL8xQNcW9VMwfWjafNMa+VFDmi0l09Y2/SZwhtZdxYHtWLhbuhL8MJ8g
c286190WOCsVaLpOFNcuA5NgYiFOe2JsOc4/jgbDC0xOU95vW4PzCo91ZdHzncj75v6dmfMRtHp4
7RuLNJWSWJa+YDhQMihEGu4s6WlpeK27kWkEoodJ21pioxXSRy4HT9nL+X7EgieMhz2BXzzx7Rrc
oWK6VC/FtZTkjEUg8thisgHF+MB+ztS6ZB5QiEOUJ6dOYASqZkTi8XbOqOTK81Cw+ZYeehaKE9SY
sfJyMd1ovMsRfZUu+FZPuU/Y4iEqyAqxL7i8KnqSDnPtmF6xZQDUgIRrar5NyyeVap83iCtKhvL5
cmVw4teC5GMQCjIK2Rl5tW/QrZsA+XPh3ERrlWK0t7C0kbMTR2ce9DnfzZAnKhjIlqiuzZCQHzra
BcS3tH8GvowmP9laAU8qinVQ9lYy3WQpZWeaX1fdbU4ABYip7bSeWqfiXSb1Td+ERyBrAa7SjsgD
Con+a8uSOVjZqR/0Y2iFO8ccOa423lRfljnetkA9Ems5uhSicIWdKtzaVv7VACQysOwDGaXpAqhz
2smp3aT8jiBSSJ9id8h1vHJUn3xHjoL1rO1YjDtxNsTigz3YEHuyM61PufPQd7ACCBBzileeZjPw
9FnsmU2CMwGgo1k+SeZ+Fry1WJwijXiamaMyA/WxfCYXdlfQ98/Kp6V44lBAmtSO+LEdYQOsYbum
eg8zxMPDdb5or2GTnnpTP9fJa+i85ulq+Bv243xtTPSm3Ta7RaVwA37luHT1PpbjniacMrPTQOmU
F/H9P051f8tU9R9oYv+z5vT/KOUsB71/35d+eC/+1/V7Exc/2K7kqpD9Qzsrf8NAhYXKRKOKNnJV
yP6OJNAlvitT4QQW2OixXdO2+ScqzvjNdUFxOXSoOdvy39/brhx3lbvSn5Y23Wnz7zSn1xDoH87Q
MMIwfhFeYYJNMAAn/Hiq7RJVSPzXWHdsJjeFNcV711kblkVLfNiMfFsSVILde7jVBrXX6/hoJh3h
hDJ9zBK5xSb+gASARW2K6qumVM9Gzpps5DMNB/b/beTWod8MRnMEIjVieyanpYXRuotSWDa2Fnxk
tMNpGxkJZBt2mEnY32wsVvHgQup2ixc7zNCXkRa2sXr9AdgMnn/wNbXGqXYA30rFguKhPxb1G3yT
ESSIhbDNDB7zQf7e2vj/L8FfycftX8Lq8B12H8UHYSPfT2jk+pf+4HKI3wzFIw72Ap4GIxcesz9e
AgdbIi0cF+wwHDvT5k/+9RIoxVSHhgtZ5QSi0qH7p/dQ/81RgmjSFWgHUOPvAev4///8FiDQdizb
pqsDsxE8x49vgaY0CRY6S73MGOBYtWXDho+f3MSnAi2Y/nZXTW/MewlN6IeZo22YDHhDpiLrwkOm
y4TMBsKZtkNeoUctSNG5atuuXbZJjCjMX2CKPhKik+qb3Grsr6nhjK7X5rmbXSnZjf6I3CCnDY19
yezM5gO+HeMaUyM7K587Bdo1AADVBxEUcXhhw61ZmAnvyhzkdGD1ZH7KJiU2QVwDIe3reqEP05vO
rhygxnrmWBngvzQUykXcU9+IZWEAO0/NGwIK69o0QgcpWmu3T0RYuTGdCPB3nh2YAb3bqkSvkOW0
f4ViYIH1XVVr10kTzNg1g9aNaX5YNbmanm42JFbU4Jc9DQJrjiMlxuM/dQiAXINTByw/2678YtSQ
qY5KVVf0EtOTI6qqvyGaSDpMrVdbWJMhd4S3JQU7qAzp+hrhKRY9fZGWmAYyg1Ijv0mtBVU7zRHr
k5Z16qVtDYnBrp/Lsw2uesbBXsLW6tykqreVW271UQKyr5M1kakS+aqoGuVwEU5VKyCC9fBUAw0i
tgxJElgOFayIkKDlBIcgiZuozDn9lvbKvJ7UlN6Gg2l8VgVE8X2eYxugiiJHwS+Jm2yu5zDXT2A1
kNGMWa8f3By3IayZ6a408Vxvi2XKjzIlM20DIcLS0AA17aUop13t9nTe6zBKrxzNjF9IeXKfLdkJ
tSV3wTjZfY/aMItdjXvJOrxquXLxWGnZMw84Zvd+sALOglo6ZFstKBAJtmQxun7XpE1zQ/hlc1m6
ZjlLQk4m341LztCokGvnqNmV/kzmLAOjQekhgTejFXKsq0EdhkEbVl6ohe8CpnWy0nz1JxPw+Hss
XLqf7cQhBgdeOJWbFPGW5c2AlRGZIDmhGKrs5pMQCxEkSwfskYkoIuiwMJCFpyVNtjTsgmuI3zD7
Qnf1HxROlFPqlzGBUIWFCjOG94eAtF+WHCV5n15at8B35NhTgThDVKXpQaGxk00nGwCRIxqMlWAK
8B6DJkvJJpeWdeMUmk0uWW12t2YylHQRpnFo/HoSMbMNsiGPi6iGa1drw5NiBTogMWa4YZVdkftl
OjfA5EyjOralnder9i2B9V+ERuHpYkioonvjeg5GBH0kS98lWKdNpF9BgwM/NnOq9agVd3lMTOCx
MrTpihMd8lZSv/CvyNrVzccutzsin4EnW/8Hzqb/rES7rT6Kh675+Oiu36v/CQ4nk+nJv6/TntLm
PS4+ftif1r/x+/5kit/IAnbWwYUlBF4nHPC/709S/qZDOYIARXtGmbpg9vZPoKrE+wROai3f+EOi
jP+1P5m/GY7FjqLIgXfBRf49oOqPu5NQUuq6RHRKFLZus1f+uDsBBq8T2SPwTeBHnEI7MWkdo0H+
7vu4/BnrtM4vvpum/H4VEr64xXVrVT/tgXZcOTlBhfhhg3imfZyk3WHq8vnzry/zU8HJZZBaMJGE
/WIxUHF+upmOmAjqgQgjrV0yS4kEkrw81A4uSCgWtqJ9IvBoOZfwtP8q7lpf56A/3iIXpBinoiDi
27HXz/bdZCoPSA8TWOHg0FKzf87q0qF33NVO1HD4LhDHd3NcTftE0jZYl2qYo3qjfyokTi0/yluE
tBp1wsQiaMsQP4koixsqCsIC//avwdnAXaljLoW+IX4a6aJOH1KrFwOJXEZ3LxfYzEdLzJlx/euf
Y63vf/xKFL45Za1iF+R4PwdxJ610WOEXRjVZSuBRZMhJ3dIvq8drpxwtFq0KxmPyGrlh3P2xGv1A
Dv6eJPanR84BlS1JH1j/gynj5wFe1yUkOiQOE2sOzkCA7LNRd3+V6f6nX30FXgApI9Ged5K08x9/
9dpAwBfqNd1WO2k/DZaz9vOM6lnFy+uvv8yfRoTrwkE8qYnuxjYgNMqffjQ1uxXiU0HqD3I0NA1W
QHdqCGwfya92zlLFoOfXV/xvvkF3JXxLQe1q22r9eb97ouO+x1ljMWRQuJ4w/Q0jLMxSu/r1Vf70
kLAgCphuIJMdONE/g+tUocALJVzFAL10D4053WWkt/gox42jFPWzUc7Z5f/umj+tE3lcEHyOy8SX
Th1siEtYfB0VZYXy/YWYB2OD5t8+/d1rsiRxryBNbMGavkoCvvs28RU2XZvQkCXaJDgNydJddAOq
K/H0eAdVAieUYBIoYttfX/fPz40FxVtBBNR5QLGc/XjdkHLYIcRPUoPU2T2RitE7DC+OFxQCPRit
PP2LEf2fXon1TCVgwKyqOQlz5ccLlqkTtFmtFNY+B8CFW9UVY3r4wAwzE+3467vTlfvToi9NE3gi
F3JNlHYKKv6P19MJU5jtmslpawVEb/TtkhSninj05SXpmizah9xksAvzRZLJ3WUrtzOYOXFknCYP
SgcY9D5lk+CIE6b4s05tlTnhaW7smaYt7Cgb+NQqJ5umijFTA9mXWr9RgbUlebgYEN5OOo1uu2W4
1/d2qQMbxbK0WRWjjZc3MyjdpiXl5TwPZAWf4BoaxouzTHYNXyPzWmaxbha5+tbI9YB9i2A5eUgi
d+o+m3E9gUNx0KpejaVVA0kW1O+nxAq0L3qTUwnGsVa9loW01dFKiE9h8BChBlBDP9Cj70pgs6Eo
GfMBE+RpHxp32JO4REcmwEDAfDqr+vQ6ES79eMMhu2sfaiq5jDUjLdTz0hkuGghzgBHSrl6rOdW0
XbLAbN1NHaRiXEsa086s4ZwD7E5Et5ipdeNghaJ9DhAX2UxKwpSDCBGec/iF1dGczG0lQ4niJAja
mq+2GuXanm0W23zqxERXvCrnha+wK3Aoll0gJRoURzKEwKT+PE85uahuluJXmsqMxPtQ2llzXmht
HSQmHo0xuB04TK3M4M6tulHsxay7b4Fjd6gaSOytrTOup8bGbZVNjv4wsl3odybGonafz0C59wtF
fDVuNKJEw63mpt14mBbCTQjuHQYNg9uEaEbTaAQ90uuG0wLF2OCoYDkhwXVdhzvEIBwJlaPsrPQC
Sb5YjkPdQRrTSUJh4tZYwGf6FQcJ+rzQX5KEnGk/GFN1blt+d0A1i4YvLEhi9zGcQQvTGsC1TCD5
UD87QSPFJoIDgLkBkXd6o6qkmne0/YIj0NuOJyGKMmyPXWU9ALFGVRgQOVmeWdcpNvLKDWeU2a3E
LkQk93tDGGTp1Y6DQSKtjMp5xW9mgvgAmOvl8zLoO6FlOPokXEMNWd5UPw8dw2Ip6yndGTg9Rrre
AX027NX4sIcwAUNINDRY7fWx+caTX9LGLyviw402CJ5T5nt0GqweGIikP1j5SyV5LeIgjE/looB1
T4T/3RW9HhZbrc8CcC28RIwZGrc39nZRhi9lVjT8I6mG1j5spbF6bef6sxEOunsTI0Wgvy+t2fYm
hxE/wv4h55jIWW70yI7Xv7pa3+RwyGhN8ngZoF+4TvdF5RLSmWNnbEatSU4lQZvNXBJub2Aj5LdL
50MckZawa41Cq3az4eAKV3Ri+ttqhXP6dpRV5lbMvDePuYa2755NMIl3Pcq03mN/q28AwaH81OMu
R+45ilfaKMkt+RvK3APFUxk/OGHHxwYJJS0LV5POkyQG58SrKz514wBIsqk0+VC04eK+pXJ2MGxF
Jnhgcrn1xn3DRZ9HF6MVAWqGQS8W/p1cpC2okCpQNba1wczB0IixedHNnCaBYfdNe44zvX8gY05F
R1E2MiP1vQsiIstEyqYM+i2T4ZGUADF5KUj95KpiJpzuGjm3Ek95bLf3o11KRKLE5WnDIScyEy1r
AV/6a5LCwXxEFJMUB97NItuOZms6H6G1xMEOCl+feLiUI9h4ACIBI4wjHo2yqNri3nY1C5NFbmaI
Cotuwscd5ntItuKNJCOgKbNuQT0Sqk3vHG2UDULeKr2niBbP0WJ2+DycCpmSzfjVF2NWnxxc3J/K
XJ8+rD6bvxVUAcZeNXV0W01OXF1ygYw40YrqTZXGeCdTgAueGdbOE/YA9SyQ7+t0uEOxtV3WRbDu
tnOfoL74SlNoeW3J9oXexBEx2SIvbXHFB1O911k8Bx/yGcaURqySE1iqyQFDSIyLssqqmzVp1Sdo
WS4eru6REc68CnpkSrjBpopJUX7UJokwrXIYcKaolR7tNGTFGmpWRhQ7i8msNxqRNCuVP49iZFnN
7G4J9h0AfMbMpVINQ8yh/xjduNXxdjTac1inOA20XjPwcMBoRH5gyI8ppZm/k3VpdOQqyOHgIKOg
cRWWvO1B52SHMo2D5tj2nfU+pg6xXDKaevJb1lzv3ETr61fJPN30ZrXcZS3tqFVMazv0wayI3MmQ
adg2F0Gsb/Qik+Wqqy0/8kwl70aaIO7khglWqun0EK/EKAoRzSIbsc9Ej8qaNqJzZ+hZ3TyOonOR
qfTG8L7+tF/QlCGCUN3IANXQuNONbsUjCU4q7a9HWwCQ6Zh07+HZG1jakja8CDNn80mKOXqdFffv
O//F3XksSY5kWfZX5geQAq7QzSyMmznnZAPx8HAHh0JBFfj6PpakK7NEqlqyZ1Mym1xEZIR7uIE8
ve/ecyOQrvSITLRku6bV7gbcLJmsJK6LWyLIuqWvoZ+jw1hZPJRj6Wve4II6yU2/ZNaPto4niAGW
kiwZQXCG22L26vfeFbG8ng0lJRvt8w55tOcRW2Ulx/KKCgTHgYUfNVv4sF58EFR/f6Vl2JCAswS4
Y68Oms+wJka9K4bcIkDGT/Q7x29nbWIQFxNP1trnE/VoQAtCGvn2plT8fY0738TRhK9VC7mEKznP
+K0UXdovFOxm3a6OZTCyy56wYEVFDYst7xmZQZ44QUq5CcRZ3DcTjE4hVXZr2oauMS9TzkeXwDxe
geDHrBAURTjRRG5FHzSoxPhqerx7xaRcyO++8Z6WyUFfzJCl8Pf0g/qwsHCz8LfB+69M6yKy9plh
9Ri2nXmPXKgou1Zm7T1psgV+qu3B1oyA4k4URuB6pKChEWZD8qI0lFH4NnXPLrFT7hB9Ctnvz9vW
IdmD7jwUPzIeivcRL2dof36MjjdGU9jt2rrAq94zffVbait5bDqpIvud0Vro7Tp/sfvjaPWCxXNU
+G/k1jrAc8NCmrtLXMpWKX6EXBcvI6hSvkF7AVntdgdT9O0jFZa5fYzrcgCnhGBwFkiXxr6eEojy
FDoUfKpF36f3grnU2pDHaAqiiy29eucqx63XoqnvSFyOP/JoxOpHlogaQCs8i5dhLwMALlmIFc5P
F1mt52ogyNu2RXKde1E0HXpnwL7eBexNVovf4DKtWSqcv/AZJx/X5q3EAkkss6rS8TCFor+PqVrp
T75v44eSk58+N6zTllVk/AZUFxu8G90Mtb+3EXPDg/CqHJdTrhmAM6fLXqYlHj9ad8qjLSSUSOAy
zMR3XOX4PmhVgXsz8pj+HoNaAv4Y5MmeIPxvTNe0z6NnF8+9mxAXcdOY6zmlum/fyy4AQSpFDDNE
hWGz9oe5fZ50PfCOF0Pzw6hUPdQZVICuRYVmHm+ag1A9/+iWSpkQM1AEZU9Micw3NLlF+N78gldy
EdakPUeQj9pr8OTrytEvXTE2LjtIuz4pi6UAzB4HH781NuLZSosGWtycEMYrnUVOW7ca+Y447TGb
BsgbGNo6VzdbamhIgspZOgoGYTgNGOEjceFWHJBWaeh4V0thBWqDvtXi+zYOJjdQJ4BMWsY42t+I
2E84qMaGdux4HkfII2H4UAvjF/vGCeqrIDqX7TDhQTnDeOIRk5EMdC59lVD4Fj0dRZ/WL/Eco5hX
tLBf83EShx/ziNgDlSjuXdh383u60JkIurWsHvoxtx9cd66feANBZvCmPv6iZgG0UULclFAJ1byY
Hws2OnM1R9dR3HdmLVuTPMtFn+1f7G7kmhHbfI5pVV/7njmfOfhgWesuWcday1gpA3BigoFZMY14
amGqOTZR1nMACBQLsSa0yIHMwrgvsKjx+A1BqxKm45wf/pgrTFt5yK0TM7DeLTwhWy4JKtl3Umbx
w+wPvERKekng/vi0NWXO0HwT+xtgOiVG/8D6B/8lTL32Bi2dIwGkAdpzdLfgMe172Tw4btXsaL3A
QVsOZ2x5ZjqvpeW7p5QpM+H0liRBA0ul1sGVNfFs38AKwWU9JET7iyaD3OeDW4fxEvtJdYo995zq
4FH0NDZ5+oNVdEMWmN7GmxqEQXrBI7J662avIq01meihJKgfkV5Uw3vfhgDbrGTy9hOEjGpDHWj8
HHEhwIpzVfUi7XHy8OrkTr+ye9+6bDRbrlWVT/KeBBWwAD/MNIn4zA44DzJPMzUV7BLgPSc4wKYw
yzpeMQHLDlqEndewS7tjAPjqvGhpFf7PEqTZduaw+AUHvgAN6nJw3ZrElgbSfBV2h8VRDTONRbQL
3s+ZSm1xlKWRiJbgVWj8klOQgNuLe98We7/kmbtWXWQwSg+BSPdtYmELrsndPULDPi9Zpih4Y27x
yRQFeXOjwD9TVAR4HEywoCBz5TIJXOixsXlbARwGWTM5HcXtTWlX6ykcprcRPtFjwWGp5Mma1/iA
nFBfIwtKHjCtzezRNi7c/caosNkOHFGx6SYUwnAVLGCMIiq+3zPX4CNPLDnRilP1A6zEfOoxkg5R
9egkjf9oDzZR3KiPvIe0gOCCBXnkCKUjhkZO553EeToP2UcqCoAOPhiZj2qRHM+iKuKRPgRc6TCX
JHlQOvDy75CaLT65bEh38ZgU7zrIxq/GhYq8MxR6tnxK7dmy2AEOQH70+VRVUOCDm3o7/A5zG1xA
PXv+jGC4zJJdJMnwTcyhVWxyd3ar3flf+pVaOYmZNE9LsgWgrk4xTsMtbLKJyDHnC+qK/Tn/ymh3
ZilYMwKvKscFiyMSn6ppQVdTu3LpMLs8Eyleh6H0LpPOPkd17IYDZxqF7ofrVNbl2Joe/72dWSvR
8jiBVJL397oH4ISzyk5pH3ad3KaPIsAHFc1E3ndh38Q/GA9wSTLs4yKJrZDvI1cJlky75X5Y4S6M
rgVVbA+UXVlPgyj1RxyXC292L0se4fVzmsljNcC5bePwwTBEpWtJqi6+qupSensKjPh7GA5QLWYO
JT/dzk9fm8BunmLhAnDtyyzuD0kBMW7FCh4DOOcnSBU4AJb+yCGV8bLFWsa/o2Dq2DdTX8GdF3Bl
8ioIDkXCIvg0+pJ6VJsCXygQCRZj29QXLCUCTLCznU0HnqjLtNbCtq11guX5fqJG1dlmfTniTawD
fV8UE9v50vcWnilBlTNILwDeN2IgS0RBRcIAahVFe0cDmzzD2rkIGNR5DmOdURmJNiw3mA6DriHI
Y7lvNGi7LEQbi+GR5zLMxGgYkJcaNJTLoZqVtY+FGJbN4KcOSSX619AQWgF1MwbTHn3U7LngBizV
bONRVv7L2FLxvArlFA1rEvEERCYvyGGQRYHGFe4s9CzL3qQbvNHyiJeB7XZbny3XojTjcy8gqaz8
fnQ+BuZTi1MQ1cWroeHaPNVO4SSHke0yDLbRAuVlzuV5VjbLcO0WoKMuqmmmOY01iOEQ79mvk2kS
WovxE3nHoBV8D7VnpR8axg+tcMVYyYu2k8o6tMqkFUbJkAvLHwe+wjTT3MEWNQ2Dg0c5vXsYZgnW
yKN3PNtxIuyuMttJq+MkKeBedQNxWuLfAOGAwqWzte60npYdNR9Kbn0iB+6mkl6ySfj4xl2OqaHc
hB3XyhazStS82ohV8K/qlCczDsE+wkgaNOHa4xSJ4ZfKhb2TdyEZNZ3nwDqa2CXgXk3miTsYz5/X
oZmkagjyQ8sRKtxRhAUtog0aTJ1tEJqvwlHeK4eNeeZR0S+fLNSDk+uEZAt1l4SvgT+LlzZ328+k
8iXBXhB9eDTMFHyhHtPY1/tJ1m5QYsS8E5M7/JyEgVPCoK7fZB06N1HfJOYc9I+eeGtRWO0XXKf7
cRzVHTsOW1xFrd889V4Vgxu0tbwtRV28omvEBQCItGeQ1l03bDqnSyF7iPN73zIReGIC+S2UvyaD
rBVxuvhc4gZJBowGnKImB/ccG6L9WLPthNxhlPg/vNyOHwDpECKoRGwHV0vUqXJHZGV+F95sl2un
L1GbKJ7xpkPR0jFz22VohZt2SVu18ajwdQ9ZrwGFEnueN/3kNXWwWeI6Z7/F/XvrEhDJVkMRNt+1
6obx4IUeUwSvVKyro0ozUOP2MlZPVpGrp1mzy4Gc05tHSLh0yw2eYGroAw6hh1H0Al8QHhbs0ibH
tk3tARfjNNLhokc2DOh+TcOPO9AuExDq5+XgQ0NENkmbeJNYJok462fZXRuinK/8IYFj3Ttx8ZGW
sTvsRm7CeWdlgRrXpgmjF7si4gN1v6H3BKfbyBdW+cxI0FXhzbzgrjqUPsoHF1GavEgLcWeNFcal
ZTJVSG5dJvyf7BpaB4NqhiqRtzQvbmpV5jAaUozEVIJEKXFnB3eQwq4UHXg0j68R9otkZ884XdbG
RnoizhVgDSpNPcTYmXXzorRSX35sOw95DSRhGw7pxIeJfLUe3E4/8cQcr13qCegn56BJPIwH9LdX
dsUPd/Zw1kBStIDmwOfwtv48Oq9xkJh8PQwtWc+RLoOrQEc43LNC6nA7FWfpxFIBUJOepSUhaduP
42OABIzaRfAKVtBMzQ6V9l7y6nm1vpWlVbWk3qb4bib1M69Sx+S30uR4yaWs3UPiFfRh+s5YXdOj
UXW7nFI12nH9OHqiXX3mLsYoHq071KuOsa10MViFMXkipPuFiUYMc7TjVBVfpnY9gClLkr47UdWk
XmNkVk0o3E2/bZm45a52qaFZGVk2GMNMwIeWB9Z73Ae49hd+CGrXIP3hYJ7omaPkSda3cDKjz0nC
pFunUUJmMLTmeNOMTvGUjaol0uvW7Is6M1Zi3WeWeBqBO/LW5/lgdqXnFJ8smxGRMKMn1rqlNm0h
bUBVCFeMW79DE/GYkTLb0z/Gxse53muB0MyTUia3agxI7KnJmr48aD4/MdCQhOVN0w6nrGcrs+qs
yZI7lZbOje+JEeabM0Ekp3WO0KrWMuCgg2px1fKcONc3DvNB+IPXX/q8n19sB1De2mdcOXoT3jse
Hq3/WWJN02utKcziBB3VL7mdRfEmtufoJg+b4B5cv/tpI4WhJxlh/Ug7xUnJD0RGTTndIkgcjmi+
O3pcrA2rgOQacz8Hr6Dz3ANL7bI5uTqMLpJ50CT2GlLmzOVV8yXlYvF8Gqzqkk4cEa8r2D+KA/xS
/EimNqfhHAgv6v4A63NFDWwAiF/SSYvZx+MxSwJKjOupB4Gy4txGyLmNHNUfaEQUJ0xm+mce2HR6
YoEl82wZYvbbKuJT2uExC3A/IZnDDm1jJ7uY0c/cDUCd7M2JKD+ibE9Nas0Qz10s4g4nU+DO7zTK
Ek3SnuT2ZRTNlhUqfqf3BHJtC8Fnbh/TxvW/3Hqh7SlvOlz42iOhacceFiQ3UyStdWE5914K+wtg
99KBMJ9TMmVewmWx9nhwjFs8uAyqMwft/MiWLbghSzF2HFVxT66SCWWROFGEQuAh2bhbZoeGggPw
wRHfSkr7Dj4++ThVFXAmN0a4J0MFk+qCmAKZw0FCBTr2XRRc0wNk3zrna5sRixfuhqyHgyRLpxRf
iKXwxGqoCS4ncqqsjOpgsW48i9T5Fo8JkcCpmLmjy1ZhynQsgnWMA1Yc7dOUNeVODnHM46kmdrCl
TRNpXBJ9ZJcVqTbfxzRnUcjALcsY6fJ6vCrQRaHHoL4tmyoca+IAoWWtG1mQ/ow5bN4xjxBsZ9xk
+hLzWD6V+ly/m88B0I6zDTbbOtwpat8tiyhvJ1pPp21U4TxaC8RgSmLjBgEkLpF2qHN3Oh8Bq0lC
sK9tHpNtDmm1Od8oQCutMxGjrhcCJcOE5LXmT8lvKecw2vfCgrjRqlYcY+98Uif/EF45KgP5Q0uV
4OkF8hoakjt65b5mBdJuKB0eL4aiCYdjn7oWdu+mQlFLI5gO9IiT95E6S7/8pa26TcZKsASGxrl6
x8mTSLCdmpYIpcpz2KltOz9y31YgRvyel/Kw8FTYNcKObzJgzNe28tQPuMfWsjZoNgKuXdFwsosN
NRTlwii0dso8VJuAey5elZqd1I5csjXzjJvj+6CMZbuXOi3OT/FceSuReBxd7VHaB6ZhooWMMpyi
7ZIGsxNjsHDIVWR2+mgjaPefGZQQQOIeSaSNVcURLKuUr1rcqKYO2z3DPiK9QvWsLqbUZvsZuH5U
cNYtSf40M8eyXTN17UXUp+ML78weEkujed/WWWhTKZnrMj94qhwg+wXDcM0xIdb3dpFyHFI8t4jc
JmJ8xRKAioy1dQQO75aRM4M4LzICJLyl/V3GziEiKDh4VAB2hgyyXZKfbmqrv8e1lL13KvsVUIBc
u9K6m3iaZ0yrQyCrh4oI1BWWlzkhkOM3wLGkByC5YyuQ7iqnppTZ0rXElWhonYUwvwygFznC9esu
l2XMw8j15cqhZckcvLSKw53xlurNEqKzsbi6RDvHZQzf2mYcSjYHGZ7p0VWSyGJe9e2Rr1y+SZjE
F6Pu2M82hZ1/S4KYr4Y6YmfVLOXwSf9R0/7kFIMZa5cS5/LfFE+rijI/FwEZVGxfVeW2DCWvCLyj
VrIJS4Joa5mrdsZrzJ25bcOBBSJBHhhdocRRsIJuwhOCFm4uEMqYo/FbVymZIN21CK+0LyfxI6uI
tOdMNbUfwLB5flgpXcwrN49Dfz+l7GVWnDUja03F1RIQXM79Q2INiYOSLLNoa7eYl7Y5b8qHOiJR
vUJ1Go5GCsyogZ2Xz0s6dDXAW0pGLyIW/t5WLgQo1poXxPIwZ46HxTuNuO3BVdGK5S+WTauSE4L+
Uy27yE3PEJSi3YYkUVtLE48uysGzjs0UyNuIYe/cHtw55xBqmsfBAV1mPHdFJIxYH1L2AwXLiZO1
JAnTBp4rh3p+UFpAGicSFUFh1DnMY1twb5xl6jIhWdTGKK7jUqGEtV3tudy3A87tFAAFFR61shYA
vdNADXvZhtNpmgaDy6Iq5C5ueJmxJ/IBdVEWzaHB9OmZdGxJUs7sCJfhyH9q9slRCfKTMCqiCD+4
2SGy16W+Oj+mx2U58eOC0Fk6Sc+JRrE0X7PFIXHcNGH3s+c19WAtU8yZ0PLoWnRS0/jrcvYDmhgm
6LVWr4mz+3VMEs5B6wV/4NsusZTO6cGWFwj59AQZdqhB3UbThRVANltPsqdinqazXJ4cltxXC4Z0
OsZF6exqTXn2OiwqTSImr6DVwK4Gs5nREdlzjsyR3weY1HthByF/uV+o5QkAUpYfUgXgZjPAYWsR
nbkuzRE4d/iphJKfEOinZTXhWZgkypulwivODqAWe7wLlEw0VLU9BWj8KXwFUzbfEVHzfUGZZXU9
lawAjiN6KTWUhp0AOEiR3iAxdT2W7RTerWOh10FNQ7Wvn2eOrwqRfOnEscdpae5jF5TwsXRIOux5
m9sh9fDYB0ChRYj+/UCoZ+1n0D4uncRjlF/Qt+y9x0YxvTFt5stt6gvdvLq8FOtbz5I0EwYG6weF
mCMqoJeF+jdf2N+K4Pz/6WAGYHJ21v1rD/O1avuUtNnn10/1T2UNv//Z39M23i+2d7aPYtz5tfIW
P9nvbmb7F2I0MExsLINEbs5GrT/SNmc3M9YzweYN1Ax9Dv9wM9ukbVwffzS+Rib3v9WCK+Q/g3Vw
Sks/cnEScs+F4TkL9GeXHZxm7aa9QQkSCky0PafOJfvqr6y5JnZBPwASdg72agmid6drXtPUOobh
FH4sJIBpUWh/BklFT0s03PpM+NWqCwMF1VgwclOIMMg3L7Fg2RfOPoqdO2fuNly7t+TfUAkb/0ZN
ffod0MjI0k0fC7y/GUYp23TXqvz24BNVDRypbWnL7KHvhbpZ0pNdHLu5qB5oW4e0UeHyzxfWqyw4
JNP6vdLtNoWkVUTVXoX5TWL6Db0S1JMa5e5m5pyrdM7kVVbVSDQ+8WwOiCww66dStc+6Wq44QF05
vHT2y0x/EqT4HAxvlYmZk35NoY5gEDdKhTdBkLpXIpn3dl0cWUKvqz4+Dm351Cce22UfSlrmf3os
idZxS643qZL8plOa80wiwAUt6zGGRuWccdt6uKyE+plmzk8dWYcmIF1E7eqLGG3e/hn0eBgkuyGB
0jLV/oPnwJjHuEVctrWojJ1eWu2t52R51EXzxXAxXlol4r0Sb0slaPo0yc7L3Z81z4Pc4RloZuuu
zuILVRP5Nm0yr+qm5NFelfI6oRCY910Nj7nJNlPzFbd4es4ojXbHlqn7qhzL3uizQ2rp9NXCH3bK
Kn30wjMOxuecyakSjFqrN4Fx65+YR0B6T7m4T93yMW3vSyRfJmsIlj1bjofMoB+XsnsUrveBZotO
m++MInyeUySxqQAW7CRGj7WnFiA10cx8kLXXXev2N8Jf/M04U9WaVaNDOhL0aHce012IJWlb0vqW
01qvenx1mtGyERVdFABZILezTDeOD79OCr11bYs1UY38YWvOpGZKYWRxRXsWnT/NJG4DC4JdMkYX
dDxHHMepv+MfzBC8uKC0bOyoEa2WlWJGV031IyO8MjlLdyjAfiDxXBPqvBnw3Kwcd9zPmlk6GeLD
lPOeD41Yo8N167YC0D9AtrJd9UOJOgLfNjYY/Wq2shUi/Nod4/DNjbo3kVpkj4VMmATcpB32sUHD
FHd5172ARa5WLHx4yQ4Xc+ztucw3ra15U4r8Edf0zP1RYtOZMiqCFDvaJLD8NxBCOBSUvzXaeoCd
xMEfs5dxV7j5WKi7fAKc2m8DdVOm8Ztiwotlc4pq/I0vA+gGFq8AlqsjcQEXuINIr4N0uetKnx7M
yIlv8vbgU6e7lgMEvTrb2rKlGKxSXwzYZxwBRwrRNWvPk++JAKrEnesEFvCb7I1mFh5SCSM7H0rL
8E2FhAwwEvSuXue+mQ+hmJsDCuB061WB2Cvk603VsU9Do3ko6xAJHaGdTpnahDYDo/j2F+9KQj67
LvLlg8JDcZ02AWAJdR0VybkGmb86TNqNPyU7wxwSj5dZ4noHO4c4nFeVcz8svxr7EDlr5ReXXUF/
axtwi0kD1yuB24ScQqJs+NQlnX4+wnvTBmghECLZ1dGjV8Exqd3mc8YYsImGrl/BJsQPewKCfss2
zD8Us0KrMR+SZfQ2q6AKuqN9E8Ec9h3rAuIx8hJVGRweAoKCE90xPdcsTbzSvOO0pxDEXTDAe1F/
0A1cSNcFw5uXHk163fQS5ctlPumKgRniCx7Sk4n1q2dSGEAW9tF8vh9xAW5lYR3COndW/Gp2Qbvr
PgoNLt6yYxovoHABp+oCTWJFiuXdLqxT74n3uaoujJ1k1y29OVsRVBM7mfnNycQGNegyKQG5zr75
lAlULp8mOKJ2kb9cIcdVm6BsxJoU8wHh7jYbWB96HQ96MhB0soyrSS/rJnxPGoe+CCKDVyLcC7L6
huEecCa92hYVynb3EWkO4Xp8NAgBeBZfcBWNW1ubN7hTV3mmgZfDecgSTerBkleJmIg/+rV1sqKe
1U5OHctYIzVrKMjUMNef6mzWjCeEGAzFH9nCUozmkjvRATUXDkYD7Xw7o9dfxBoAhRLuJ5wDjyaQ
5ymZ8yt2+eY903Rr4EJ5qYG7r5SJb8Px0QoS/zSQ/VvFes5OcXMm2pW6v4XB8eBXabizM5lsZpnU
57MNnyIqCvIqeA2fV2EY6huflIgyP8qgHzYwy96QMjRuu7catukegl64i0jW9BzOEZjFxrKz68xp
bplNLzIVfifsvtd2ODqrWvonOOTAjAihbop89CGnjJ9NNgNIR/UGopg+JaJ39joMP+eOqIgk+PBg
20bfYYGBbgKLoiEBHiXHotc+AlRjPZV9BuKodqytavAV5miDEJG50qSfNs8OEsVVBxfkNrAt3NRZ
pa8hc7f3Js2t64Q0+1GNJPbQtVL4xX152YczYmyJ6faCGbvbc9ASr4jJbKTCYfEvna5bdlU6py+N
G4ij1M2y1svi/ZD4aS9LXiOMFAUbp9lwtQK/dFpYNxRaDy8J6+sPXEX+CRUv3mpAoacuNfbWYNS6
j0a4PUltY6m0aeE4dG5e3hdL7NJtYWWncozYFdfAEMs2OAwZMX2Z2fhuvVR13xQfSYQ3wop+xI4B
X/OZe9kFJ0oVupue6p8LGGUfloz7n4UssD7klX7EcT7gjOQzh56CpX2mJ7HOpzs7WdLtZFdw9c0U
s0+LfOeo555tda9piw/crr6yp7S58Iq22/qBtm/IfgJj4q7mud62/W3AVvfK7kKD1lnuguEjiAyl
U4iyq7rq2Tyq9AYtD5ZpHgXFttWhzjZB27Z3k5EWGQCYQmZwoRIsKdbfPPSn63PSl+pN0NNyyZKT
lfgJCPYMRLQCSMd6lXXKFuZz+EotublJC/2BTgLWfO6nH1PgWrgGXAwdyRyMzGEQzDZlCO0vzJvl
hBVQ32cDI12PAfyt0G51LmR2O85fFkgVVKoLkYI7rNV1LIqLOOp2Xgwkl4dz9zE6xt4PffVJGBw8
XLiZivBCzHQfIisd636ky7lEkeVHHETTe16VF9aMITcsJ0goU34zDBXc9Z4WgiHB3NcEv/5gyVRX
9j52S5d4r32pUtx1YIBOZ9fuamqJENM3JIhg3wmlhoumhKNVdvfo7muPiO826rhuS94SyBXTHozn
TzaMLvQiUT5RyPvcxcuAYuJRcLBQsTpUpLMp/NopJS8U/Kedblx1wwn/SlXRIQr9J10gkDBb6QdD
i2gxhncyvZhcbkKw8zV9Gf6qq2v72keUx0fZ7KrI3GrKrewWjbJgDp3ijc64kTPKRdadZ6mngGor
jp1r352PA5oX5+IdDtxsH1vZ/ZR0RGzDxOzwZ5+qLH5eFuwsoumtFT0N1UmYIVyxJpZ3JhkAALrx
HgbfFpXh2QtbfSmAvq2aFM1xNdTzK4eKV17SFwh1ZoOB+OBG35oI3Y1wCzpbFRufif/3w6pB0Jma
t0RGB1tr5k0b9p+JdpbTIB9NkVyyLtlVXthtpQEV2VtoUsDH0sHQMFWh1S94eeiKB3cLOY1ZsOyo
F5Ly1jVLvbE50lSKlrNoOrFtnFaBjrMvDGE4F2V+paE542B5dlJtXXpRcYXMuWyHsyySJ1cBWf4O
8prMxiubrhbCVCePZAbAXpBmblk8yLMDXfanWXPKEAo7mSNPJd1ctED1szN+lQMwjcmY96LV2d6n
XsEprXOcAptsxGU09GDj2jZFlapwyJugPvkjszfvLiuhupKbeItew36yNbwY+CssgjKmDSGn1uF1
V/Ll/eWmo2iM4Anfpux3SUDeHdXEu2xnnTe/xeX+lnjwb4PNf2l7/Jcyw/nrff5RCvkfUvB4pmP8
a+ng+aPPPkHVUAk//yUDff5jv6kGZxxNEHFxEfXzfditpNR+Uw3Ov8PCjABXgNL064H9D9HA+eVc
/41qIEKS0EA0/iEanH+LLA//PwuFc3X43+LUnNPHf8qpuoTKcByAA4H7LkIS138VDXoCFAk3KTxi
ZNl2uMv8u7jHOcSg0W+6+gCESZgHG06ZPNwAb7qX2Y3rgeEGiBacG50wB3pclEhU8MseazKLJEDn
p3R6spfrVN8OPUhMVgo01Rgw52CL70L1GYnrxFwKNg7Ow68//791Kf6/8JT+A69BJ6CG6N9dhceu
/Po/6hsJ6y/lpL//ud8uQ4vovEOLlhSOINOKRMQV+tt1yG9FRJRpsbfZleE4t/lqf4Tx/V98RyB4
EZ3yo/DPV2Lg/3K25ASkY31sohGk/7+B8z9nMf9xISIS2bYtycFGXNm01dvnRO6fMqIte1d36RMC
ACKPD338gbG+xDFIm0ivsuBOJPk+MhJPALPm/5D2Df56F/z6xSEBRHCaAo9/iv1PAWPbtWTlTh7e
wYY9Av1rYjzUi90CPA+TI3jDEvf0FPanisrEO2vw8QMOmUMAY+pOHQS4dK0qgkVEoHhD42Mo4Q7y
iwQrX8eZdqeUGiyoZ9CnNo0nHIxMRXybOZUBCGmRbIlt9l8Vpvxt0gb9S0urzgw8uOpJxWTuz8wZ
sV+ozhvTHdbuZOVbGXD5qJwbDv/tfBnHqbyjvSh77xcf2SGx8GjgyZ/Mc+j5O1pWgg/LrjO8KV6P
9xdNgYid1Kw3W1eo77l3gqsooLPwf/Fm+JfP+z8/7v/vv31//AfelZIbhVTxv7svL1Snxr+wm/77
D/2uKDu/ACIAURaR1xDglrjq/1tRtpGr+GWoCg7QC9TcP14O3i/oxdjEf+U6hUFIyvjP/CYRetJz
cAPTJ/y3bknKtv4p0Oxy6/tUa5zJ3Ly4gHX89a4s8zivlrCo166t23u8x8vJGrrkSMMT3Mezi0GB
R6yJzyazsrGudjRyB83PRJXv4+yd3KH/QGGRWyoyF1BOTc9ENHoY7+DymEV4d2bkUDv8elRwu48k
M9NuxoauHMif3O+0fOrpJslRDb06fp6otU1C1I26q+4sx8toFcZjOKGGzU3COSxxbjAHE1ybMZ6N
ajrLJ7jtMvehnU4qck50Iian1kqfTNZ/ub+eali6XdcuoWCrHrHADJ3ATgt5ggPlwAIw/uHICQaA
vq5NcGlE8UpHEhNZlVwkvvY2fTUcnaaC1CyLy9ilEm8Im3vXdqs9fQk4OgdTHqalvEZfdY+xVV4I
oS4jqMOCZcNVxsNt4LBdL4R2EfHVemart9NFfpNbc7mljBPUpepuK8uzTj5HuaGdD/mI65mscb2X
ebWNim4vlCDGpqENEyhbGTd87jsbdLDEmtWhEgH0ySUyj/G8hyQx15qCFOmre5qWtnpoqF6n+3Fp
j5nh3Nh4R0xhl6PtbaNsuDxnngwG7piuuHWVn4sim8eSEkcQouJJdhXG5Nh7nklEkQG0SZmHzl5W
7ZNr3B1qnHXoSaBfzb4P1Bx6MuigbIs3BmU2+SxaAxp82TfnU25Rp2CbNZ2Yebcc6zR+OEM06wov
lV8sNElgLKg7tpoBZOg8RYiqSCPNLMrZSR/ZIh/cWh808K2sjHZZke9rwFe4TYtsA0j9oqEWampi
D3ownhwLjRaBQL06DvpUUZMbJoW6xhq/Q1H5whEFtLeJt8tYIMVohNghEzhYhv/i7lyW20a2Nf0q
jD0550Q0vYk7ONgnwqRI6m5JlGyXJwxIRJEgcSFxIQme6Iie9EP0+Iz24Mx62LN6k36S/hIUXASl
kmQjo+wuVlSEZdGJRF5Wrlzr///1ABTlfCZu80oCi3GuUswhmA90VOFZuv6gpYKChad1PFsiPgrT
0fFb+Zf2GiSevaTgISUZt37wsZnMrwIzQwEZfctkdTsKdMBBaGhvQmLRXMNViFjJTBl4C2hHlE2k
QK5u3y/9YAChF7sO2q3bUkLUc9cgtGdZdLq2WscjJb3ZrNSTlmaeaxGVICGxd9Bab3bmWYsLma6R
pkb8fRRalwQPiJpl5o1ih7zIOjqHrDDpgZE6hi0AWY34aL6FYEI5aiIg6LIH4MCgZga9hT4ZLsJ5
f7KIKJQ7+rSmSCZDkVI2FIWw7fRBV5sf8zBcnlLhDwq+/rC1LCdO0rOJOn2wWmSwmxvjVo0t/yEz
vSFZppONpZxrRn6O2iF6/stjdQKxKc+XR2vDG8zA1sbhYmDNN9ftppAFy9vnkb+5my5n15Olivq0
Nlyqk+uF0rwhyIDeFaj8JczdtkmZshlu7miu9Dk2B2YLuqrutz8Jhio1XLg0j5wt+N/uVltex9R7
XIzSixTu1HbG0dyaQW9GmA02A4Va28bxaBGNrdSnRutY9fF/W0k0hNF3SsALWBPRkaM4zlZ9O8RI
zLO0a6Rmeuyv47BrBjrub7w6sXQr6C82H7XW5GyEtCuydQwwfDVEp9VbfgDol1m9PAFCvlV/YYmO
CM+ql4FF0ezZEmE1BYOzbDZPiWb1odX4H5YzJTwxY6NvRtntcpvcqWvU9iFmdONNMpiL0iJpKw2O
RkrLGIB4RNh+Mb2DK0wsBfzEvP2JG+KRrUYXKwS6juyVdwxQZ05lg4/t8G5q3xFR2HbBlfYXCjXW
mmvtmvJ3GP8tt0ziuMFG/YgSGjS10VFi5w8RURjQ0pS6zZfAbpL27DhJN2pPQaxe+HoGJTJbsw3y
wToQWLLaZ2C5LgLyNlEGbFZj63Zm6+0RftOdYYVXlqhll21n7BIV/yYfIZ2jJmDas+wXzzJuEHwl
Ah8cK5p5perZJyD+2dFII8kwmgACD2LMWqBfTnMhirldIXyrLUi7BxpA0Nl1tll9CaIJYtUJkdk4
tu/idYiEAoCNfBQZXdMInPXU0yiZGV9Hy1YfOVnIMwYmF1DapzWFCjoJIr2dVhh5BCXaBL5CUgUb
7XTdCq8wBdBcmutPJtVYh6vN9GOih/cQB8+hTj2ANriaBP5nzPlJPGqd+Kv2FsLVvDNTMojW2bGa
QfIcZfEJIQV2s8dwk92l8GWeUbEcxJ5hgppcaivYFfnmlJjefdOEi2xOiQBvKR4ES/0iV+0Hf7WB
ogXQhAoE2sfQDKyjqUlFyxHMos1a52RCEk6ZtH9do/vThyKTYeUVqj+g+9ybWZRYRrL5ywbGvj3z
T7d6MIhBdHU43OadSdt6QCDwLMoWHzwNgTaKcy/6i9UGhWssA3Cy8FOozJZ9E11+T8s/Bq2mu1Km
pKXW6YmeKzdpTgmV2LRgVljXa2t+oUfpVQCbhXSh0GuyOra9ukRusptqXgb1eHMGuROVdIo7RWu0
6JrEjHrBpn2cWuQLM2BXa6Li+L3qmCrMV0znHYYrpnbg4ngOC4K8Leodi0V2Y62h1NlNSKuIdHUB
/K27UbZxNxNlCKOM8vbN1Rl0qUuOjjk6FFAT8hGlECncGqQJcRk1oq5Wfu2DYe2sE3vZ16mwq9j6
abCwr71obrB0M27aK/JHW52Lhree3CcboKarNvhKff6QqDYKyyNArpDfL/BogMa10ZwnqflprUNw
TbcJQNR13oumsddZeNGNtwg+K9C4ONz9Y4peoxDZni966Df2bGV1GQi3K83OVR/QJNHqZls7jig6
BixP+xWoTq8Z21SAmG5PgkXA3kItRNdXqyNtopC8pHrmhbf4xQTxkm2JpJmw+eerk9RoXc7T9mCa
rpfodKMdaSlbzEPSXwd5388tqp210xMD4Dc1LbdfPNO+zxU4lNYks+F4tT7kFjGBxfaXaMQ8mQri
/Wa0ITM7Y0rmTqLq0zMt35yBV4B03l7daCoMw3QWDLQFNOpZnrCcQ+0chD6FI5sLqjBlGcXcomA1
oP6gB7HJcDSNcqqpR4EYrnJgaw0qk2gonNjkZvUVHERw33eGHZzky/BhuSJ6Fre9C1QWgVsGa5h+
qXdsauG6r6RTnezG/LZJVXLVGM0GGLKsN1rpMI823rI3iZD2mLZi4u8Tf9aPobUBxEowtoZ+DkoX
LGCC1Zgpp/kqRjh+NPm03iwp8ZgvtYFmpAgUqUKpA85Gf2oQCzQma5WCnuj/6zp0xhnYeELfoaU6
yoKqoDFnQT/J00vs3NlKW51jyXNMondh2aFj+UyX14SvCS+8SRE8/K0UsZXWBM5ymhI4nXuo/s82
Rg/dtg8m7Lieb9h3qZrfmJn3y3qbX6iBh9DqzLEyK+3EFnAtWHUrCj+A7jBSSN95G4KruVzgCox8
0kyhkH6cWO5Cy8wedtFDVC8Hv4zO6XJ2nOnLi+Vi1KL4xPpDU9VQ7lxq1+kGw6wQsF7HG0g1JNns
DSCzrNkcwucZ5Jv0LFA1ClIL+lamjRcWst2UFxtuF/ZdQpn7uGmjq6K3u7AESV0u+mk06k9Nirpv
jSDqoyDI1mpaPT/gCNfsSKMSzXwDIcWCB94C29nO17/kKRUrdGvUmbbX53ncQvB/hMVPF6sjz8xH
JzN/dLMGc4yTTEWPdjxz5pvsXFFI72qKLcqArS9N4i6gO2d6V5uKHNUkPJ63CBLMl9k1q48Y7kgd
p8vobjQKwW+Szgu0HlzytKvn21tiIlS/9Je3KJkshDrCWaLmn5HS4PKDAESHAPitOorPNzPtFrjo
BwhyN0mYnbGGA6Z1favYInGuGPdJe3WRtmaIMzQ3p9qMeuDG+kyfaqi6A41YpZRjBt7cy2c4VHqU
Xa18ql7EQdNVoyU0QJzh7YKiHKtZ+8PESAMof6uzNbVouuqWBZknVCTLtgbFO6CbzOejY6NJSH3R
BlQ++XUEtn1gAMb0OVVgeISdURIZp8tg/WluE7zxJ8GXrDnvGXGbUgOhfd6y02AAByI7nU/NS709
83uMXgdb1J/MZxekgcnOt3uQ0T9H1gar01pkJwB102PI4ytiGq2MLHgbPH1rapxMDcw1ggzZcZ6B
D0G/xD/Np2mrl4789akWh6dbY3M3WqJEpZHVWHptZ5XhuCZ+ioPbTo5QgTtdwErogHZt9r2s6eOm
tPKO4QFiQV0g7iZp+3RDxhd9/JZ31FrnnxN/QYmslnE1RcUhyxHjb7VVbqGkHrQ0OEdi9aO9DM+8
kY3Wd0R1vYU5d7QFu1GPKMQNCb+/iSHOA57ADaRUQayFMfQYcC/NWQCVMfavVkCUux76BF1lvfQo
NjW7V9Tp9gwy+GlgQM9YLTGJG6050KNJPGjNslF3ZHIdRZblEnzx1XRqOKkRax1kXi/TJopryzjq
C3wo1BPCWsTWYFzNt/aljheL3j6NUAsbXCy6U9FnQsgeF78J8KwpWZWZQQlBFBO/mCuUiALvju36
QLj6A2gn7hexqEOVx+P2wlt0m9vp0Awfcs3/ZGpx0I+1oK/jW3ODhVecC35ACiyyP59vlS9TBbUu
e7qA4wAWnYXYBAM1X/jnaltxFMjX3ZHCvwoAghN3mQ5TkasH2LclrW4fEXKjambe5ALRJr07U4CK
ekcL8xyQ2OfZ9DrAEUyp3GSEitFJvPB2S+0SriGkAZEc0IBwKShsJd5qbEe9LSU6RitcEA0xqfRq
sRJcHdLfyEEcT1fzG1P70A5n0GcEFVa14qMgT04WC2DTEVobLdKhTdvoe6ME7d6pedZuAeVQ1Phz
OEHMgAgBRjEzKQ2DeBgnun6dtj5v1svRibrQ+yGX3C1Vwswwo0SYvfy0WaFfO1puPy4tovBafjHC
eo/W+SXhwLg/srQPKuK3SEIMoGWSRKPK93wE5Sz1LpHvOkPp44LY70WKCzY1wzsUqG+hjQzb8+ij
slaOkylaD4aSwCXQqVSZ3xJGAA/cTq4Qi1fwTGDGRuoaqLj6yyhKlQ4iczGX3ezzbHYJJucuDozW
0WSazI9VMx/HW1LsCVdTHQ9stBbXeNKg80WWdVrGVOmOttQaMhabrh+vPS7G4emqTYX0LYrDVJhG
iUUbeaewcamV8aCpn9YYxNV2ee2t8ulgNfE/nwVm+wJI1sVqpZy2NqDcWqvRh2m88k/QgDgNeU4c
ULcUZR03sZbnC8r3ma1g0BRJ7ZZBShL+GLJtHdzMz9vAWQJPWDhEzbtoM4SQhlZ9qKvHGFEKzSQU
OvGU0UmQgk/L0JUbRTebjJovoYeqOCDeYa5ZzbPWOkthL+bz/nK1wte3Wpe5pd+iBkiqkLRdwBc6
OaDBY8FsBlfva9GY2qQTsnPby5hqTluVFHEWL45bpnK5SNpdZbQ6hk96C/As7oe5Y4gi8EvLOplv
fp35m5MZkYQgbAn5ke2lgWBPFjXHCj36pFNeq9WyP4fLbXScpfNxNOIt7FW+usyRje4Qyu+q5hSF
riVSCqlHrQFf5H4W7ZHSh6t9NAEhxDUL/Jxp6t11lDUHCnE+jXxsFzk4dLtDT/01FnSjTSpQl2o6
Gqgwry9Wht08ReVpdmammgLYmTAA4nbzI30EISXJjO9I9fzY2PJjVurISZ0eYnNpfp25cX7jJpmf
kr8kvj1xI/Hbq8gL09vo+770ckMNt3jyK5UGROGMShqz6FHR3Zca8MlvptnY/cffdOudYUNNbulE
ov2IovO7vxeloHWkDEWh1OKzk4veG5k/eveXX2s3iC9/56We70blZPyPv6FPW/PdDfWdSJRqosx0
8SHivj8EbbSsdV0FGLr7/HRDIPIKtWbfUN6hXU0a0ETLW3wOFgF1KOwW/9lg0ItP8byfaBFYdLjW
CJhkXXRKWSAw89waUI13aL8i9ozOefH56daAWXsXiFckQ6tQHKL4VHeBTWkdAkJks362uVdrv3nr
nUkyzSbntlvdwDH29r/+DoySpVIrdzcurZ9u7kVer9bq19vvLGrFoF6LLL/4MMl7I6AY7zQ09PFO
Hpf/TzcCdl0LqJvvTFWnlIHg1ey9eoHuEZUMrEfLt8sI/0SmzzwkP33r0c/xZ5sGVKjygKtu/Kb1
ri3SxG0Oh93np5t95QkB7FvHQNfeGcC0gJs8bnLecW8VAOXCQeBj73baTzT9VLaoufmF+0MpA8BD
j6d71fwZbAxowr+f/T/dDgDxVHcI2u/aisBc4OQUn4Ppb70THD9T8P6wsz/T7D8exwdXkW9w/LX2
O9NWFQiMVcMntj2/wO5RSqz47Ab5J3p54Cs1550CNpx64mB7fMfq0m9iFdCMQf5j7/c/1wJQ63s/
LACBG1SNZ7c/F0AcQpvLYWEAGaefbQ9wMau7DMx3NvIfxVIotn/V/bHfcTK2IUSWI/Dz7QSdM7uW
B2hQOhO0p8Yg7D4HO4FynADFTB2w2O6ze+CbrMEbvvQ1mkJZZX9cxFE8N3ku3PJHXyhDCU9//xhG
ELECjrivINbiiyKssnv272GWf3+IsjAVcZ4JSkSFtd/7pYj67P1Y+W7y5MuPr77/rP2/6onYTvmi
z75B+ZfHnhs78cM0L/5J/vhOl05A7Oa9P3Fjz9kHqOMO/97Jf/yt0su9lfJiqyEovkqj7Py6jXai
NFk7YaVZRUa7buhVwNECUl+7s1mchWOvbEgsIE1Cs92pM95vExRn7a7euIvs3vceBEw8nboNNOQn
FWSqjkmrOx5HbhA9xIIS0Xj9eRJWYJfVjZBmZV51CYsFsHYEorIcEDGvAjJed3i6NBA7fuP9r3FB
GinHqGy5eA73h9rPcRZu46Mbj92yraJlDqW6LR/NvPuIAillS6JdAT+u225vAvK3bKZoVEJnScg7
aYTd8xsUDAndik0xJSyTHqKlcbVZS8JW7aUIFy+q5tqSsDtv2fYDB7GCykDY3A7rTt/Aua9uQlvC
9A2mB8eAwNrX7umThUA8q36z3d/+d+o2xv9ysoq8uLLrFBmH15lLiq/spdgeiiphLM69+0OvAMZB
+Zhn80lfPciX/IJzN4nSaeVwgSkhoV3v/mAURNX1uiviwhk7Eyd5cOKyrWKAZRwjF05Oravqcih4
gX+csHvTAF84vrOu2GDSDmXvv3/eaPagUQm7+IKD9OGhuhgEi6T+tGVYXy+rHNJEn2W17BwKQck4
5i4i1OzvvWVWXRMiQFt3PC49XPyymWIFyzgyilar50XBEarb2915TOXtJHGySq9FFdG6rd/89s8s
5GZWtlQMhwjN1W6Ym8m4YohVwVOs2+zQzR+mru+7lcVMTEVC03hr00eHs2xNDAepyvLH7zcYQzd0
J45fNlS0q0jYgUOusrHTOHejg8LSigQvaBgF2LnqJCoSFt0wG1fZt4RMy5H5/iG+jaq3NFWTcEAP
f/vPqAFH+rd/NljPjav4t/8KH7xFxShRSU9C79mGycFYC/27uhvm1gm3hwaauFT9hu8mTza4LmFB
d7IYSLXT6DtJ5SQkq1K/z4R4vAOfXjUkDHKPOEzqhV7Zw2J7yzhgvzy5g6imhMX2xQvunft1dRWb
EgZiWNjQp/tb5NXqruSOFzduceYqRhQlyfotv7/P3crcWSqCEYSpAUe3QdAqrdfvU89FIr9mt57G
UauQrW///eNoFgtNM+zfucv70dEXoqtPgqsvfPcHRWK73GmrHoQMszWIXTf0MV3lshFDKBJ/dZfn
hbvxDpx3IV9St9mhAxqycSWOebc4gi6ET0w6vWy6WAJChaLuk+5CWNzjxjB10gPvSpdgGb4G9AhD
EtEru1v03mrZLx3VyRuD7F0n9u7v3aprQcyikAwoH/iMf7Fr/8dtYBu0EMkiva2RhKUEGsIatRMr
+28jXvl3haCntubPMVO6hTrPn/xeu0x+5Y3fkgPqONOYbVcuGbFGRXa87gZDViGuXsJl3O4HztZh
08beouxh0d/WSzvqjRvqJD7YSzKc/5MkdtzKGY6WRtn1Z3bn2/u6LFspBkDk8uvOGBL3BzeVQl2o
brNnGfKYadm9orcy3Jhz995Bp7fargRP/0NwsAxkeIrXIP2rQRiBk647skMnG3uN97Fz6OULmaLa
jeckSMpmxKypqoRN9njsij43eoFHSvDg9FUlnL6f3CRtdJxwXum+IWFQfnEDt7LkkCspH/L9u/ky
arDo/iVpHHpq1HSu3/qAXHzYGGb3Yw99Vu+hshV1OIgSNs1tFt43EBvD08S/2C29nWHmGLQEzaLu
cnx/nzUusqSyIgX6itYljNF/3PSGvZuPvaP/3hCLx40ZsMP1D8yJskBo+aMpAZ5P11/PBOz7Jb1H
wMaf43+oIhFUnv5/nVvS+18nJP9Yx1UbrUlYX1s3vne8WbVhCSbjfYzJqFpSCaYf6zbxnbGbTMtX
L0y0hIG4yJ0wqB5WAthed/9Sle1w0iRYeoQnw2owQ5PQV9Aj99G4Omcyon3D2GuccyxVjJiMxCob
vAqMkhE+PAYI1KAyxKQxfH9TLoCdUZcwcychJVXcgxiwwp2p9kqj5erUIZNav9VTZ1E1DYoMd+gs
p+bG9tCcEYyr3+HLonbNWXSAQ1E0CUO8C3w+07aEhXHGDY9qngfGgpK59Yfk3KlCt1BPrN8o1YGc
6MkWMSSM8oVA4h1kpBQZAXzy+WOKoVc9NVPCWSfwB/nhnhYClXVPj0t3UU0nKpaEqbtyYko7+c86
rraU9udPXBUqQdUfjiugzt6CUs7VOaQ4cv22h144cRaYjbKpwrFQJKyO26njHd5wqM1dPuf770+3
zsx7OtJkNWQ07ZHaL9vZ+VgyekzeT7iFh2ZOlWGR7rb37jPDIej5dffhR89NQycoGyrGQ4ap+8DN
NFo1KIIXZ4vG3xs94JlRmj3uzP3HCY6xhBd5fOBZFjrJlFTb3xvlH73nHmrpMhKRwwXxDj9/zt6g
si7D97nwxmMUv3tOUr3lF9HoP559ToI34cseR2049eYRBzSj9vWPu8v//kxB+LYsGUms4lRxmKDY
8//v//hfydzJncYgzsmX0YNjIKaBU85a5Uwj04KGtYRk0a0H7LsJfLGK2UOgv60JwnPdbQVeZu7M
y+We/P3IcyLEqHira2gETgUaIOh2qDzXf+hRhMQLA3jrzLlGeoFTNil2NZRd3Xg9MvQDAxxFGq1u
hGO//68njr43weL63rZ6nErwkxF1T53GzUF2UYZ72PMbQ8dfOeMo3l8SloQ42wDgvQvMqrrWJAQg
uayOs9ipbH/Cg2X/v9+3uGSAY2eSVXqMbF79lq/I+Fc3HYLurzW7v2B7f2pEEeHfPdH4riDbPe6Y
F8AU/x8AL9775JGqAQMJy+Y94Q2giuV0CpMqwRt9n4kIfqVVId9U9/jpuJSZzqpenSKh2ShhYAsY
x7Ebb91JtDoIU6kSbhV03jlINMvgQHQyfwLCojLWmoTuHrkiulrJTMlIIZ3EDEMV5iMDPN5L0sPC
x5aE+2t36z5Mq2MrhGjqruO+9wTrJPQdajfrxJH7nNMOEK1+47ETPlScAyFIU7fLA+8ePuFBzllG
5GGAjF2YuHnZxcJXfPXU2jlOL1GDBm5MCrTarIxxAP9WHV0ZaH/qkQKArZgGQJPlkHy/r3GcEXqJ
K4NA5Zf67Z4Q5DowDqg1SWg3dfxqb4WaTt21e+rGBwsMfQUJzXJfhXdVTd8rMk6gcyddHawGGdmi
cy+dZoeuiSjcU3uEh360cuaHXZYwxucedj11Q+7JB4AyGQmpcyT1Scxl8aQcAmF9KF1W/vj9O+8i
8seMSdlQ0a4hwawRwncOYLKGhC1CRCStdlZGeOrShf8fC0tRvUbJgLOTjVo7VVsh42i+EtiWcWXa
ZIBNrsidZQcEJjThy+d8/zq7IVR1cNlAMrF+u2JHH6IMgIBIaLiwmrEXVmJQFC2X0PTiAHVaiDLV
PT2GK4cLXVxZE6oqY4jX7rh6eBQCSrX7u/ZSoCeHy7hQJqrb9t1cAHsrzqUq4/x4BPGdkSkaR9Vr
oww0w8ulU+tSpKOQA8qdxNUFLeNWMwRBVD1UKfdWf5+8UsOz5njsYAIksV3wGNXeo+sow597qdZh
zc7/9j/FvnnuaoYmqWIjSAWxyQZFSYXSV/3oHxdaQz2M9feWWDbjFWIVXgmrRQ/QQl75TkXX6Qdx
nnZyN+UOEU6XUNk6cG8fX/mNGar3IZfeB1F6uWyn8OXIRZU/l4f3N7Z7gGoo8JW1etrL4qjKrN1F
WGs1utvN759hHRW0uVptF8HHJwxp0jA1h3YHJnqmz5qiPSX9f9u0fRA7oWrVTM22ddQpdeQZLRs8
71Mk/rc94wps/+TQdlIBAf1HVeN/BIAhOgmNzD88z/G335R/Zc04BwvRtDWbarBtDnYVMVuTcs0S
HtThgoFW1/AJO45C0ArgZyRPeT9IXO0XUfVvfa8LhGEWZJSD6lSBuDbahq0inY5Qq2agMC7h3S6c
yTR278uWCrOjaZb4DxV7BIspgv0ikOatb/WVodf4g5vVc1S41xbJjzulmPe/JKT82RODwsblAikP
jOx3Zcdiu/7AmShZnm9xGfa6/cQl2H8F8Zov8ya/M/39Ps7uq6fxayP7eriYY94jJ1vkljpOfI/E
Rtmo2M9PnIi9QXijqX0fTjLPryaqZYDgRG/JrGNDdqdB4Z5ICAkJDTeYnGSUK03LACl3nZyoxXNe
tozQW/dgdcgQrDqKAvQpqj6gjAhZ2W74VcVyfxplIGgh7B/qAMgIaIG7GEOjz6oO51Pv6tv3yTHc
Tm9/FBQZgKhT1vHB/CkymIEXDrU5wyc6WzI0PAn1pomQJ0oro/Gif/RGW3RF0i2NBNanGrSQwQ7c
KS6ceWmaFNb00l15VQsiA265e8p59lB18FQZ8YVbopPe2BkX3b+N7nHG92dAlZHiuQWvuxufLusy
Sp4zhqoM2MFuoD565IQRwhDBDaHJu7MKT+DeMlQOO0IsL5k2PnrxxHvWyEN7LMfzj1yh1w/su+GL
T5BwYHdItRxIbKoyIGuUnBQMj3IICvdCBvxy6FS9ItWSEVMX8ik9UELkp7PqNpYBsNitTlyYdPrb
P303yPdHxZCRUoZ9kJKm5QnVWLtQ0X/pBv1GS7p7gd0p0PjXfoG9+Lf9l9C4qv/Enr9ahFvquv1s
153zKfZzVbP+R0UCBbDtMLYkI39FQOzXyJ8/2uv9maZukUpxwrZptingRZHC16WJ969LPW4gQn//
z6Fz70Jhf8F5jydiJVbJqzKIEB2IcwegDPXVff36MdaJnW1Vkk2G7KIA01aydDI4C93Ijw4lvWVQ
dXoP3CWqyHAZyl99Lj4PU6HHfiDuLQN90Hf8+R9mip6Er7ODQM/ry2KQQZqvRCCUFyOIbz2tYLyA
Ea8sDeXFGOgbGxbER8InleNbEQXKfj8Wvq/yx5UbZ2Uru8iGhEP7Ls4OO0vBzfIx3++TfiQPvEVd
rjJxxLRfa/nHHQPP5S7+gofCLn2FBIsTRJXJkeFhdkCaHoYLJVxwhsLcRs9eoGSw+buRuHX+65kL
lyic/Ntz908Zt8EifyjUb3CRhSF+7jkycHHUAy99ssotRQY4ru/NvHILCxskgyneB/sjtKpKwUhR
LKcoMP5EwsKWsJYez0LAbfnT9iVclR/bLxKvYrJFmOFr4lwolFQBgDIOBgKQFaDQ06Trt5+6xy44
r8cVWrzDxcMRQQC//LvKyiK5Xi6K7z8xzjw0N7laly0VR5wMPezuNIYLTuz+mYuKIoN2cumuG13H
fwbkIwP5dOkdFC6QgXv66ISwBavuhIwYyaUDybwygzL2rBjgLy7MxgM4qq2Vj/r+ZXflpQ/Etp49
XEj5S3iAsyCZJl7haT0kRZSIr+0XMjDVMW9L2I4cUsnU8Z8X8HiK+Pl2C7MLFx27PkmZ/9Z4nxCU
TSgfsYs0ix1LWgwSejcLpxU/BSRG/TG7jeb4ppVRo5ikjHZhmZTNFOFMGZJAtxnA24POSliZn5he
bxd572cpag2VjsvIFT5xMtXXae+v3wi7Qp9FZG3KTbvfb4Mgo2WhgkxVUEjKuiEDCv8Iyt1BdnBO
wihufMiQm8BffNaNswTFv4WkoU0UTNSq/YkvPs/BjupefPavccI2vxTK+3OifM+Bxv6Cb/kMYu3P
fcvd9i0o7L2vYdzX9/TAjciRVSyQDJWomyw5wPSpMlLot7/9H2qL5O6+4QGPWP74R97I/q74fXCe
+9u9EruV6Sv/1Zt+v4eCeQ7tV2n4cZMyUa6YtVz8XM1e1AQ4/Slv+QzU8Cd7y1eG4dFOPvhcv/79
/wEAAP//</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Data!A1"/><Relationship Id="rId7" Type="http://schemas.openxmlformats.org/officeDocument/2006/relationships/chart" Target="../charts/chart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hyperlink" Target="#Pivot_Tables!A1"/><Relationship Id="rId9"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23</xdr:col>
      <xdr:colOff>327660</xdr:colOff>
      <xdr:row>1</xdr:row>
      <xdr:rowOff>15240</xdr:rowOff>
    </xdr:from>
    <xdr:to>
      <xdr:col>26</xdr:col>
      <xdr:colOff>518160</xdr:colOff>
      <xdr:row>35</xdr:row>
      <xdr:rowOff>60960</xdr:rowOff>
    </xdr:to>
    <xdr:sp macro="" textlink="">
      <xdr:nvSpPr>
        <xdr:cNvPr id="79" name="Rectangle: Rounded Corners 78">
          <a:extLst>
            <a:ext uri="{FF2B5EF4-FFF2-40B4-BE49-F238E27FC236}">
              <a16:creationId xmlns:a16="http://schemas.microsoft.com/office/drawing/2014/main" id="{57FB3E85-05BD-4F5D-9546-84CD9C081FAF}"/>
            </a:ext>
          </a:extLst>
        </xdr:cNvPr>
        <xdr:cNvSpPr/>
      </xdr:nvSpPr>
      <xdr:spPr>
        <a:xfrm>
          <a:off x="14348460" y="198120"/>
          <a:ext cx="2019300" cy="6263640"/>
        </a:xfrm>
        <a:prstGeom prst="roundRect">
          <a:avLst>
            <a:gd name="adj" fmla="val 241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106680</xdr:colOff>
      <xdr:row>1</xdr:row>
      <xdr:rowOff>7620</xdr:rowOff>
    </xdr:from>
    <xdr:to>
      <xdr:col>23</xdr:col>
      <xdr:colOff>76200</xdr:colOff>
      <xdr:row>4</xdr:row>
      <xdr:rowOff>22860</xdr:rowOff>
    </xdr:to>
    <xdr:sp macro="" textlink="">
      <xdr:nvSpPr>
        <xdr:cNvPr id="2" name="Rectangle: Rounded Corners 1">
          <a:extLst>
            <a:ext uri="{FF2B5EF4-FFF2-40B4-BE49-F238E27FC236}">
              <a16:creationId xmlns:a16="http://schemas.microsoft.com/office/drawing/2014/main" id="{6B5E5B43-D7B1-5C3D-5915-4593B8B4A654}"/>
            </a:ext>
          </a:extLst>
        </xdr:cNvPr>
        <xdr:cNvSpPr/>
      </xdr:nvSpPr>
      <xdr:spPr>
        <a:xfrm>
          <a:off x="106680" y="198120"/>
          <a:ext cx="13990320" cy="5867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213360</xdr:colOff>
      <xdr:row>1</xdr:row>
      <xdr:rowOff>144780</xdr:rowOff>
    </xdr:from>
    <xdr:to>
      <xdr:col>8</xdr:col>
      <xdr:colOff>198120</xdr:colOff>
      <xdr:row>3</xdr:row>
      <xdr:rowOff>53340</xdr:rowOff>
    </xdr:to>
    <xdr:sp macro="" textlink="">
      <xdr:nvSpPr>
        <xdr:cNvPr id="3" name="TextBox 2">
          <a:extLst>
            <a:ext uri="{FF2B5EF4-FFF2-40B4-BE49-F238E27FC236}">
              <a16:creationId xmlns:a16="http://schemas.microsoft.com/office/drawing/2014/main" id="{686A4750-673E-EE83-3DE2-C21B17E395C1}"/>
            </a:ext>
          </a:extLst>
        </xdr:cNvPr>
        <xdr:cNvSpPr txBox="1"/>
      </xdr:nvSpPr>
      <xdr:spPr>
        <a:xfrm>
          <a:off x="822960" y="327660"/>
          <a:ext cx="4251960" cy="2743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ABC Executive Summary &amp; Profitability Dashboard</a:t>
          </a:r>
        </a:p>
      </xdr:txBody>
    </xdr:sp>
    <xdr:clientData/>
  </xdr:twoCellAnchor>
  <xdr:twoCellAnchor editAs="oneCell">
    <xdr:from>
      <xdr:col>0</xdr:col>
      <xdr:colOff>335280</xdr:colOff>
      <xdr:row>1</xdr:row>
      <xdr:rowOff>68580</xdr:rowOff>
    </xdr:from>
    <xdr:to>
      <xdr:col>1</xdr:col>
      <xdr:colOff>262575</xdr:colOff>
      <xdr:row>4</xdr:row>
      <xdr:rowOff>7620</xdr:rowOff>
    </xdr:to>
    <xdr:pic>
      <xdr:nvPicPr>
        <xdr:cNvPr id="7" name="Graphic 6" descr="Presentation with bar chart with solid fill">
          <a:extLst>
            <a:ext uri="{FF2B5EF4-FFF2-40B4-BE49-F238E27FC236}">
              <a16:creationId xmlns:a16="http://schemas.microsoft.com/office/drawing/2014/main" id="{E8807CAE-BD8B-89E1-FDD5-849484A0F74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35280" y="251460"/>
          <a:ext cx="536895" cy="487680"/>
        </a:xfrm>
        <a:prstGeom prst="rect">
          <a:avLst/>
        </a:prstGeom>
      </xdr:spPr>
    </xdr:pic>
    <xdr:clientData/>
  </xdr:twoCellAnchor>
  <xdr:twoCellAnchor>
    <xdr:from>
      <xdr:col>0</xdr:col>
      <xdr:colOff>114300</xdr:colOff>
      <xdr:row>4</xdr:row>
      <xdr:rowOff>160020</xdr:rowOff>
    </xdr:from>
    <xdr:to>
      <xdr:col>3</xdr:col>
      <xdr:colOff>205740</xdr:colOff>
      <xdr:row>9</xdr:row>
      <xdr:rowOff>114300</xdr:rowOff>
    </xdr:to>
    <xdr:grpSp>
      <xdr:nvGrpSpPr>
        <xdr:cNvPr id="23" name="Group 22">
          <a:extLst>
            <a:ext uri="{FF2B5EF4-FFF2-40B4-BE49-F238E27FC236}">
              <a16:creationId xmlns:a16="http://schemas.microsoft.com/office/drawing/2014/main" id="{B8B9ACA1-9F5E-4F2C-6D14-1AAFFFA40401}"/>
            </a:ext>
          </a:extLst>
        </xdr:cNvPr>
        <xdr:cNvGrpSpPr/>
      </xdr:nvGrpSpPr>
      <xdr:grpSpPr>
        <a:xfrm>
          <a:off x="114300" y="877196"/>
          <a:ext cx="1920240" cy="850751"/>
          <a:chOff x="76200" y="883920"/>
          <a:chExt cx="1920240" cy="868680"/>
        </a:xfrm>
      </xdr:grpSpPr>
      <xdr:sp macro="" textlink="">
        <xdr:nvSpPr>
          <xdr:cNvPr id="16" name="Rectangle: Rounded Corners 15">
            <a:extLst>
              <a:ext uri="{FF2B5EF4-FFF2-40B4-BE49-F238E27FC236}">
                <a16:creationId xmlns:a16="http://schemas.microsoft.com/office/drawing/2014/main" id="{6528CE38-F54A-4365-8800-4B0FFD3B0963}"/>
              </a:ext>
            </a:extLst>
          </xdr:cNvPr>
          <xdr:cNvSpPr/>
        </xdr:nvSpPr>
        <xdr:spPr>
          <a:xfrm>
            <a:off x="83820" y="883920"/>
            <a:ext cx="1912620" cy="8686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TextBox 19">
            <a:extLst>
              <a:ext uri="{FF2B5EF4-FFF2-40B4-BE49-F238E27FC236}">
                <a16:creationId xmlns:a16="http://schemas.microsoft.com/office/drawing/2014/main" id="{A27D864E-1CD3-1486-A151-FCF723E828D4}"/>
              </a:ext>
            </a:extLst>
          </xdr:cNvPr>
          <xdr:cNvSpPr txBox="1"/>
        </xdr:nvSpPr>
        <xdr:spPr>
          <a:xfrm>
            <a:off x="76200" y="998220"/>
            <a:ext cx="191262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Total Revenue</a:t>
            </a:r>
          </a:p>
        </xdr:txBody>
      </xdr:sp>
      <xdr:sp macro="" textlink="Pivot_Tables!A4">
        <xdr:nvSpPr>
          <xdr:cNvPr id="21" name="TextBox 20">
            <a:extLst>
              <a:ext uri="{FF2B5EF4-FFF2-40B4-BE49-F238E27FC236}">
                <a16:creationId xmlns:a16="http://schemas.microsoft.com/office/drawing/2014/main" id="{2184E26F-EA34-4A71-82D3-5B8943CFD9B2}"/>
              </a:ext>
            </a:extLst>
          </xdr:cNvPr>
          <xdr:cNvSpPr txBox="1"/>
        </xdr:nvSpPr>
        <xdr:spPr>
          <a:xfrm>
            <a:off x="76200" y="1341120"/>
            <a:ext cx="191262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D620BD-E5FE-4E97-9614-6F37BEC1A5BC}" type="TxLink">
              <a:rPr lang="en-US" sz="2000" b="1" i="0" u="none" strike="noStrike">
                <a:solidFill>
                  <a:schemeClr val="tx2">
                    <a:lumMod val="75000"/>
                    <a:lumOff val="25000"/>
                  </a:schemeClr>
                </a:solidFill>
                <a:latin typeface="Aptos Narrow"/>
              </a:rPr>
              <a:t>$645,223</a:t>
            </a:fld>
            <a:endParaRPr lang="en-IN" sz="2000" b="1">
              <a:solidFill>
                <a:schemeClr val="tx2">
                  <a:lumMod val="75000"/>
                  <a:lumOff val="25000"/>
                </a:schemeClr>
              </a:solidFill>
            </a:endParaRPr>
          </a:p>
        </xdr:txBody>
      </xdr:sp>
    </xdr:grpSp>
    <xdr:clientData/>
  </xdr:twoCellAnchor>
  <xdr:twoCellAnchor>
    <xdr:from>
      <xdr:col>4</xdr:col>
      <xdr:colOff>38100</xdr:colOff>
      <xdr:row>5</xdr:row>
      <xdr:rowOff>0</xdr:rowOff>
    </xdr:from>
    <xdr:to>
      <xdr:col>7</xdr:col>
      <xdr:colOff>129540</xdr:colOff>
      <xdr:row>9</xdr:row>
      <xdr:rowOff>137160</xdr:rowOff>
    </xdr:to>
    <xdr:grpSp>
      <xdr:nvGrpSpPr>
        <xdr:cNvPr id="28" name="Group 27">
          <a:extLst>
            <a:ext uri="{FF2B5EF4-FFF2-40B4-BE49-F238E27FC236}">
              <a16:creationId xmlns:a16="http://schemas.microsoft.com/office/drawing/2014/main" id="{F3C532D7-AA37-40BD-B271-80CF22097F50}"/>
            </a:ext>
          </a:extLst>
        </xdr:cNvPr>
        <xdr:cNvGrpSpPr/>
      </xdr:nvGrpSpPr>
      <xdr:grpSpPr>
        <a:xfrm>
          <a:off x="2476500" y="896471"/>
          <a:ext cx="1920240" cy="854336"/>
          <a:chOff x="76200" y="883920"/>
          <a:chExt cx="1920240" cy="868680"/>
        </a:xfrm>
      </xdr:grpSpPr>
      <xdr:sp macro="" textlink="">
        <xdr:nvSpPr>
          <xdr:cNvPr id="29" name="Rectangle: Rounded Corners 28">
            <a:extLst>
              <a:ext uri="{FF2B5EF4-FFF2-40B4-BE49-F238E27FC236}">
                <a16:creationId xmlns:a16="http://schemas.microsoft.com/office/drawing/2014/main" id="{79D2A5DE-6A66-6EBB-6C47-91313F861B2F}"/>
              </a:ext>
            </a:extLst>
          </xdr:cNvPr>
          <xdr:cNvSpPr/>
        </xdr:nvSpPr>
        <xdr:spPr>
          <a:xfrm>
            <a:off x="83820" y="883920"/>
            <a:ext cx="1912620" cy="8686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0" name="TextBox 29">
            <a:extLst>
              <a:ext uri="{FF2B5EF4-FFF2-40B4-BE49-F238E27FC236}">
                <a16:creationId xmlns:a16="http://schemas.microsoft.com/office/drawing/2014/main" id="{12072625-D459-E30E-6322-BA966DC7194A}"/>
              </a:ext>
            </a:extLst>
          </xdr:cNvPr>
          <xdr:cNvSpPr txBox="1"/>
        </xdr:nvSpPr>
        <xdr:spPr>
          <a:xfrm>
            <a:off x="76200" y="998220"/>
            <a:ext cx="191262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Total Gross Profit</a:t>
            </a:r>
          </a:p>
        </xdr:txBody>
      </xdr:sp>
      <xdr:sp macro="" textlink="Pivot_Tables!C4">
        <xdr:nvSpPr>
          <xdr:cNvPr id="31" name="TextBox 30">
            <a:extLst>
              <a:ext uri="{FF2B5EF4-FFF2-40B4-BE49-F238E27FC236}">
                <a16:creationId xmlns:a16="http://schemas.microsoft.com/office/drawing/2014/main" id="{C655CBA9-C4C4-1B5C-7D32-49640AB2982D}"/>
              </a:ext>
            </a:extLst>
          </xdr:cNvPr>
          <xdr:cNvSpPr txBox="1"/>
        </xdr:nvSpPr>
        <xdr:spPr>
          <a:xfrm>
            <a:off x="76200" y="1341120"/>
            <a:ext cx="191262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98D2236-1305-4F6F-893B-0E07B629AF1B}" type="TxLink">
              <a:rPr lang="en-US" sz="2000" b="1" i="0" u="none" strike="noStrike">
                <a:solidFill>
                  <a:schemeClr val="tx2">
                    <a:lumMod val="75000"/>
                    <a:lumOff val="25000"/>
                  </a:schemeClr>
                </a:solidFill>
                <a:latin typeface="Aptos Narrow"/>
                <a:ea typeface="+mn-ea"/>
                <a:cs typeface="+mn-cs"/>
              </a:rPr>
              <a:pPr marL="0" indent="0" algn="ctr"/>
              <a:t>$296,384</a:t>
            </a:fld>
            <a:endParaRPr lang="en-IN" sz="2000" b="1" i="0" u="none" strike="noStrike">
              <a:solidFill>
                <a:schemeClr val="tx2">
                  <a:lumMod val="75000"/>
                  <a:lumOff val="25000"/>
                </a:schemeClr>
              </a:solidFill>
              <a:latin typeface="Aptos Narrow"/>
              <a:ea typeface="+mn-ea"/>
              <a:cs typeface="+mn-cs"/>
            </a:endParaRPr>
          </a:p>
        </xdr:txBody>
      </xdr:sp>
    </xdr:grpSp>
    <xdr:clientData/>
  </xdr:twoCellAnchor>
  <xdr:twoCellAnchor>
    <xdr:from>
      <xdr:col>7</xdr:col>
      <xdr:colOff>579120</xdr:colOff>
      <xdr:row>5</xdr:row>
      <xdr:rowOff>15240</xdr:rowOff>
    </xdr:from>
    <xdr:to>
      <xdr:col>11</xdr:col>
      <xdr:colOff>60960</xdr:colOff>
      <xdr:row>9</xdr:row>
      <xdr:rowOff>152400</xdr:rowOff>
    </xdr:to>
    <xdr:grpSp>
      <xdr:nvGrpSpPr>
        <xdr:cNvPr id="32" name="Group 31">
          <a:extLst>
            <a:ext uri="{FF2B5EF4-FFF2-40B4-BE49-F238E27FC236}">
              <a16:creationId xmlns:a16="http://schemas.microsoft.com/office/drawing/2014/main" id="{9CF6B3BB-BE6B-4813-ABFD-382D9DC31D00}"/>
            </a:ext>
          </a:extLst>
        </xdr:cNvPr>
        <xdr:cNvGrpSpPr/>
      </xdr:nvGrpSpPr>
      <xdr:grpSpPr>
        <a:xfrm>
          <a:off x="4846320" y="911711"/>
          <a:ext cx="1920240" cy="854336"/>
          <a:chOff x="76200" y="883920"/>
          <a:chExt cx="1920240" cy="868680"/>
        </a:xfrm>
      </xdr:grpSpPr>
      <xdr:sp macro="" textlink="">
        <xdr:nvSpPr>
          <xdr:cNvPr id="33" name="Rectangle: Rounded Corners 32">
            <a:extLst>
              <a:ext uri="{FF2B5EF4-FFF2-40B4-BE49-F238E27FC236}">
                <a16:creationId xmlns:a16="http://schemas.microsoft.com/office/drawing/2014/main" id="{EA050F97-928F-56F0-8B09-507638FB9F4D}"/>
              </a:ext>
            </a:extLst>
          </xdr:cNvPr>
          <xdr:cNvSpPr/>
        </xdr:nvSpPr>
        <xdr:spPr>
          <a:xfrm>
            <a:off x="83820" y="883920"/>
            <a:ext cx="1912620" cy="8686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TextBox 33">
            <a:extLst>
              <a:ext uri="{FF2B5EF4-FFF2-40B4-BE49-F238E27FC236}">
                <a16:creationId xmlns:a16="http://schemas.microsoft.com/office/drawing/2014/main" id="{739ABD07-004E-69D1-2B25-622E486D10FA}"/>
              </a:ext>
            </a:extLst>
          </xdr:cNvPr>
          <xdr:cNvSpPr txBox="1"/>
        </xdr:nvSpPr>
        <xdr:spPr>
          <a:xfrm>
            <a:off x="76200" y="998220"/>
            <a:ext cx="191262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Gross</a:t>
            </a:r>
            <a:r>
              <a:rPr lang="en-IN" sz="1600" baseline="0"/>
              <a:t> Profit Margin</a:t>
            </a:r>
            <a:r>
              <a:rPr lang="en-IN" sz="1600"/>
              <a:t> </a:t>
            </a:r>
          </a:p>
        </xdr:txBody>
      </xdr:sp>
      <xdr:sp macro="" textlink="Pivot_Tables!E4">
        <xdr:nvSpPr>
          <xdr:cNvPr id="35" name="TextBox 34">
            <a:extLst>
              <a:ext uri="{FF2B5EF4-FFF2-40B4-BE49-F238E27FC236}">
                <a16:creationId xmlns:a16="http://schemas.microsoft.com/office/drawing/2014/main" id="{FDEB52BB-4C95-86DA-5C76-B1BBFE1503DA}"/>
              </a:ext>
            </a:extLst>
          </xdr:cNvPr>
          <xdr:cNvSpPr txBox="1"/>
        </xdr:nvSpPr>
        <xdr:spPr>
          <a:xfrm>
            <a:off x="76200" y="1341120"/>
            <a:ext cx="191262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327D3F4-BB43-443B-B83B-E833043C350C}" type="TxLink">
              <a:rPr lang="en-US" sz="2000" b="1" i="0" u="none" strike="noStrike">
                <a:solidFill>
                  <a:schemeClr val="tx2">
                    <a:lumMod val="75000"/>
                    <a:lumOff val="25000"/>
                  </a:schemeClr>
                </a:solidFill>
                <a:latin typeface="Aptos Narrow"/>
                <a:ea typeface="+mn-ea"/>
                <a:cs typeface="+mn-cs"/>
              </a:rPr>
              <a:pPr marL="0" indent="0" algn="ctr"/>
              <a:t>45.94%</a:t>
            </a:fld>
            <a:endParaRPr lang="en-IN" sz="2000" b="1" i="0" u="none" strike="noStrike">
              <a:solidFill>
                <a:schemeClr val="tx2">
                  <a:lumMod val="75000"/>
                  <a:lumOff val="25000"/>
                </a:schemeClr>
              </a:solidFill>
              <a:latin typeface="Aptos Narrow"/>
              <a:ea typeface="+mn-ea"/>
              <a:cs typeface="+mn-cs"/>
            </a:endParaRPr>
          </a:p>
        </xdr:txBody>
      </xdr:sp>
    </xdr:grpSp>
    <xdr:clientData/>
  </xdr:twoCellAnchor>
  <xdr:twoCellAnchor>
    <xdr:from>
      <xdr:col>11</xdr:col>
      <xdr:colOff>541020</xdr:colOff>
      <xdr:row>5</xdr:row>
      <xdr:rowOff>15240</xdr:rowOff>
    </xdr:from>
    <xdr:to>
      <xdr:col>15</xdr:col>
      <xdr:colOff>22860</xdr:colOff>
      <xdr:row>9</xdr:row>
      <xdr:rowOff>152400</xdr:rowOff>
    </xdr:to>
    <xdr:grpSp>
      <xdr:nvGrpSpPr>
        <xdr:cNvPr id="36" name="Group 35">
          <a:extLst>
            <a:ext uri="{FF2B5EF4-FFF2-40B4-BE49-F238E27FC236}">
              <a16:creationId xmlns:a16="http://schemas.microsoft.com/office/drawing/2014/main" id="{12127DDB-9A1B-4F21-AE18-D8A1CE9CDE9B}"/>
            </a:ext>
          </a:extLst>
        </xdr:cNvPr>
        <xdr:cNvGrpSpPr/>
      </xdr:nvGrpSpPr>
      <xdr:grpSpPr>
        <a:xfrm>
          <a:off x="7246620" y="911711"/>
          <a:ext cx="1920240" cy="854336"/>
          <a:chOff x="76200" y="883920"/>
          <a:chExt cx="1920240" cy="868680"/>
        </a:xfrm>
      </xdr:grpSpPr>
      <xdr:sp macro="" textlink="">
        <xdr:nvSpPr>
          <xdr:cNvPr id="37" name="Rectangle: Rounded Corners 36">
            <a:extLst>
              <a:ext uri="{FF2B5EF4-FFF2-40B4-BE49-F238E27FC236}">
                <a16:creationId xmlns:a16="http://schemas.microsoft.com/office/drawing/2014/main" id="{A9C37C91-53BE-F7D1-2ECF-67463FFC8EB3}"/>
              </a:ext>
            </a:extLst>
          </xdr:cNvPr>
          <xdr:cNvSpPr/>
        </xdr:nvSpPr>
        <xdr:spPr>
          <a:xfrm>
            <a:off x="83820" y="883920"/>
            <a:ext cx="1912620" cy="8686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8" name="TextBox 37">
            <a:extLst>
              <a:ext uri="{FF2B5EF4-FFF2-40B4-BE49-F238E27FC236}">
                <a16:creationId xmlns:a16="http://schemas.microsoft.com/office/drawing/2014/main" id="{2E9ABC33-4870-488A-2041-AD413D926039}"/>
              </a:ext>
            </a:extLst>
          </xdr:cNvPr>
          <xdr:cNvSpPr txBox="1"/>
        </xdr:nvSpPr>
        <xdr:spPr>
          <a:xfrm>
            <a:off x="76200" y="998220"/>
            <a:ext cx="191262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Total</a:t>
            </a:r>
            <a:r>
              <a:rPr lang="en-IN" sz="1600" baseline="0"/>
              <a:t> Unit Sold</a:t>
            </a:r>
            <a:r>
              <a:rPr lang="en-IN" sz="1600"/>
              <a:t> </a:t>
            </a:r>
          </a:p>
        </xdr:txBody>
      </xdr:sp>
      <xdr:sp macro="" textlink="Pivot_Tables!G4">
        <xdr:nvSpPr>
          <xdr:cNvPr id="39" name="TextBox 38">
            <a:extLst>
              <a:ext uri="{FF2B5EF4-FFF2-40B4-BE49-F238E27FC236}">
                <a16:creationId xmlns:a16="http://schemas.microsoft.com/office/drawing/2014/main" id="{CC244A9C-A1AE-A32C-ABD1-1F4EBBB111D1}"/>
              </a:ext>
            </a:extLst>
          </xdr:cNvPr>
          <xdr:cNvSpPr txBox="1"/>
        </xdr:nvSpPr>
        <xdr:spPr>
          <a:xfrm>
            <a:off x="76200" y="1341120"/>
            <a:ext cx="191262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DA9502E-7681-4AFC-8377-BC7F648971F0}" type="TxLink">
              <a:rPr lang="en-US" sz="2000" b="1" i="0" u="none" strike="noStrike">
                <a:solidFill>
                  <a:schemeClr val="tx2">
                    <a:lumMod val="75000"/>
                    <a:lumOff val="25000"/>
                  </a:schemeClr>
                </a:solidFill>
                <a:latin typeface="Aptos Narrow"/>
                <a:ea typeface="+mn-ea"/>
                <a:cs typeface="+mn-cs"/>
              </a:rPr>
              <a:pPr marL="0" indent="0" algn="ctr"/>
              <a:t>6698</a:t>
            </a:fld>
            <a:endParaRPr lang="en-IN" sz="2000" b="1" i="0" u="none" strike="noStrike">
              <a:solidFill>
                <a:schemeClr val="tx2">
                  <a:lumMod val="75000"/>
                  <a:lumOff val="25000"/>
                </a:schemeClr>
              </a:solidFill>
              <a:latin typeface="Aptos Narrow"/>
              <a:ea typeface="+mn-ea"/>
              <a:cs typeface="+mn-cs"/>
            </a:endParaRPr>
          </a:p>
        </xdr:txBody>
      </xdr:sp>
    </xdr:grpSp>
    <xdr:clientData/>
  </xdr:twoCellAnchor>
  <xdr:twoCellAnchor>
    <xdr:from>
      <xdr:col>15</xdr:col>
      <xdr:colOff>533400</xdr:colOff>
      <xdr:row>5</xdr:row>
      <xdr:rowOff>38100</xdr:rowOff>
    </xdr:from>
    <xdr:to>
      <xdr:col>19</xdr:col>
      <xdr:colOff>15240</xdr:colOff>
      <xdr:row>9</xdr:row>
      <xdr:rowOff>175260</xdr:rowOff>
    </xdr:to>
    <xdr:grpSp>
      <xdr:nvGrpSpPr>
        <xdr:cNvPr id="40" name="Group 39">
          <a:extLst>
            <a:ext uri="{FF2B5EF4-FFF2-40B4-BE49-F238E27FC236}">
              <a16:creationId xmlns:a16="http://schemas.microsoft.com/office/drawing/2014/main" id="{FAB981EE-6EEE-4594-A4AE-54539639CF94}"/>
            </a:ext>
          </a:extLst>
        </xdr:cNvPr>
        <xdr:cNvGrpSpPr/>
      </xdr:nvGrpSpPr>
      <xdr:grpSpPr>
        <a:xfrm>
          <a:off x="9677400" y="934571"/>
          <a:ext cx="1920240" cy="854336"/>
          <a:chOff x="76200" y="883920"/>
          <a:chExt cx="1920240" cy="868680"/>
        </a:xfrm>
      </xdr:grpSpPr>
      <xdr:sp macro="" textlink="">
        <xdr:nvSpPr>
          <xdr:cNvPr id="41" name="Rectangle: Rounded Corners 40">
            <a:extLst>
              <a:ext uri="{FF2B5EF4-FFF2-40B4-BE49-F238E27FC236}">
                <a16:creationId xmlns:a16="http://schemas.microsoft.com/office/drawing/2014/main" id="{532F8479-E626-E09D-E06C-3AED66BFAFAC}"/>
              </a:ext>
            </a:extLst>
          </xdr:cNvPr>
          <xdr:cNvSpPr/>
        </xdr:nvSpPr>
        <xdr:spPr>
          <a:xfrm>
            <a:off x="83820" y="883920"/>
            <a:ext cx="1912620" cy="8686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2" name="TextBox 41">
            <a:extLst>
              <a:ext uri="{FF2B5EF4-FFF2-40B4-BE49-F238E27FC236}">
                <a16:creationId xmlns:a16="http://schemas.microsoft.com/office/drawing/2014/main" id="{FBF17C72-43FE-B06B-3E4A-9FE5C7CF9FD5}"/>
              </a:ext>
            </a:extLst>
          </xdr:cNvPr>
          <xdr:cNvSpPr txBox="1"/>
        </xdr:nvSpPr>
        <xdr:spPr>
          <a:xfrm>
            <a:off x="76200" y="998220"/>
            <a:ext cx="191262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Total</a:t>
            </a:r>
            <a:r>
              <a:rPr lang="en-IN" sz="1600" baseline="0"/>
              <a:t> Orders</a:t>
            </a:r>
            <a:r>
              <a:rPr lang="en-IN" sz="1600"/>
              <a:t> </a:t>
            </a:r>
          </a:p>
        </xdr:txBody>
      </xdr:sp>
      <xdr:sp macro="" textlink="Pivot_Tables!I4">
        <xdr:nvSpPr>
          <xdr:cNvPr id="43" name="TextBox 42">
            <a:extLst>
              <a:ext uri="{FF2B5EF4-FFF2-40B4-BE49-F238E27FC236}">
                <a16:creationId xmlns:a16="http://schemas.microsoft.com/office/drawing/2014/main" id="{682EC4EC-A637-5776-FA12-0A4F959125A5}"/>
              </a:ext>
            </a:extLst>
          </xdr:cNvPr>
          <xdr:cNvSpPr txBox="1"/>
        </xdr:nvSpPr>
        <xdr:spPr>
          <a:xfrm>
            <a:off x="76200" y="1341120"/>
            <a:ext cx="191262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5913B1A-C88A-4A7E-B993-F2647195CE95}" type="TxLink">
              <a:rPr lang="en-US" sz="2000" b="1" i="0" u="none" strike="noStrike">
                <a:solidFill>
                  <a:schemeClr val="tx2">
                    <a:lumMod val="75000"/>
                    <a:lumOff val="25000"/>
                  </a:schemeClr>
                </a:solidFill>
                <a:latin typeface="Aptos Narrow"/>
                <a:ea typeface="+mn-ea"/>
                <a:cs typeface="+mn-cs"/>
              </a:rPr>
              <a:pPr marL="0" indent="0" algn="ctr"/>
              <a:t>2707</a:t>
            </a:fld>
            <a:endParaRPr lang="en-IN" sz="2000" b="1" i="0" u="none" strike="noStrike">
              <a:solidFill>
                <a:schemeClr val="tx2">
                  <a:lumMod val="75000"/>
                  <a:lumOff val="25000"/>
                </a:schemeClr>
              </a:solidFill>
              <a:latin typeface="Aptos Narrow"/>
              <a:ea typeface="+mn-ea"/>
              <a:cs typeface="+mn-cs"/>
            </a:endParaRPr>
          </a:p>
        </xdr:txBody>
      </xdr:sp>
    </xdr:grpSp>
    <xdr:clientData/>
  </xdr:twoCellAnchor>
  <xdr:twoCellAnchor>
    <xdr:from>
      <xdr:col>19</xdr:col>
      <xdr:colOff>541020</xdr:colOff>
      <xdr:row>5</xdr:row>
      <xdr:rowOff>22860</xdr:rowOff>
    </xdr:from>
    <xdr:to>
      <xdr:col>23</xdr:col>
      <xdr:colOff>22860</xdr:colOff>
      <xdr:row>9</xdr:row>
      <xdr:rowOff>160020</xdr:rowOff>
    </xdr:to>
    <xdr:grpSp>
      <xdr:nvGrpSpPr>
        <xdr:cNvPr id="44" name="Group 43">
          <a:extLst>
            <a:ext uri="{FF2B5EF4-FFF2-40B4-BE49-F238E27FC236}">
              <a16:creationId xmlns:a16="http://schemas.microsoft.com/office/drawing/2014/main" id="{45F17170-C748-4AD4-9F6C-49376F448011}"/>
            </a:ext>
          </a:extLst>
        </xdr:cNvPr>
        <xdr:cNvGrpSpPr/>
      </xdr:nvGrpSpPr>
      <xdr:grpSpPr>
        <a:xfrm>
          <a:off x="12123420" y="919331"/>
          <a:ext cx="1920240" cy="854336"/>
          <a:chOff x="76200" y="883920"/>
          <a:chExt cx="1920240" cy="868680"/>
        </a:xfrm>
      </xdr:grpSpPr>
      <xdr:sp macro="" textlink="">
        <xdr:nvSpPr>
          <xdr:cNvPr id="45" name="Rectangle: Rounded Corners 44">
            <a:extLst>
              <a:ext uri="{FF2B5EF4-FFF2-40B4-BE49-F238E27FC236}">
                <a16:creationId xmlns:a16="http://schemas.microsoft.com/office/drawing/2014/main" id="{C384A3D1-D523-5810-8660-C78B07C7FFF5}"/>
              </a:ext>
            </a:extLst>
          </xdr:cNvPr>
          <xdr:cNvSpPr/>
        </xdr:nvSpPr>
        <xdr:spPr>
          <a:xfrm>
            <a:off x="83820" y="883920"/>
            <a:ext cx="1912620" cy="8686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TextBox 45">
            <a:extLst>
              <a:ext uri="{FF2B5EF4-FFF2-40B4-BE49-F238E27FC236}">
                <a16:creationId xmlns:a16="http://schemas.microsoft.com/office/drawing/2014/main" id="{D45573E3-5BAB-D9D4-13C8-99028850B483}"/>
              </a:ext>
            </a:extLst>
          </xdr:cNvPr>
          <xdr:cNvSpPr txBox="1"/>
        </xdr:nvSpPr>
        <xdr:spPr>
          <a:xfrm>
            <a:off x="76200" y="998220"/>
            <a:ext cx="1912620" cy="289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a:t>COGS </a:t>
            </a:r>
          </a:p>
        </xdr:txBody>
      </xdr:sp>
      <xdr:sp macro="" textlink="Pivot_Tables!K4">
        <xdr:nvSpPr>
          <xdr:cNvPr id="47" name="TextBox 46">
            <a:extLst>
              <a:ext uri="{FF2B5EF4-FFF2-40B4-BE49-F238E27FC236}">
                <a16:creationId xmlns:a16="http://schemas.microsoft.com/office/drawing/2014/main" id="{117BE804-73B6-05C7-C7BE-F29675EFBC2D}"/>
              </a:ext>
            </a:extLst>
          </xdr:cNvPr>
          <xdr:cNvSpPr txBox="1"/>
        </xdr:nvSpPr>
        <xdr:spPr>
          <a:xfrm>
            <a:off x="76200" y="1341120"/>
            <a:ext cx="191262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E18E8DD-3779-4C52-B66A-D8CCE3CCFF06}" type="TxLink">
              <a:rPr lang="en-US" sz="2000" b="1" i="0" u="none" strike="noStrike">
                <a:solidFill>
                  <a:schemeClr val="tx2">
                    <a:lumMod val="75000"/>
                    <a:lumOff val="25000"/>
                  </a:schemeClr>
                </a:solidFill>
                <a:latin typeface="Aptos Narrow"/>
                <a:ea typeface="+mn-ea"/>
                <a:cs typeface="+mn-cs"/>
              </a:rPr>
              <a:pPr marL="0" indent="0" algn="ctr"/>
              <a:t>$348,839</a:t>
            </a:fld>
            <a:endParaRPr lang="en-IN" sz="2000" b="1" i="0" u="none" strike="noStrike">
              <a:solidFill>
                <a:schemeClr val="tx2">
                  <a:lumMod val="75000"/>
                  <a:lumOff val="25000"/>
                </a:schemeClr>
              </a:solidFill>
              <a:latin typeface="Aptos Narrow"/>
              <a:ea typeface="+mn-ea"/>
              <a:cs typeface="+mn-cs"/>
            </a:endParaRPr>
          </a:p>
        </xdr:txBody>
      </xdr:sp>
    </xdr:grpSp>
    <xdr:clientData/>
  </xdr:twoCellAnchor>
  <xdr:twoCellAnchor>
    <xdr:from>
      <xdr:col>21</xdr:col>
      <xdr:colOff>274320</xdr:colOff>
      <xdr:row>1</xdr:row>
      <xdr:rowOff>152400</xdr:rowOff>
    </xdr:from>
    <xdr:to>
      <xdr:col>22</xdr:col>
      <xdr:colOff>541020</xdr:colOff>
      <xdr:row>3</xdr:row>
      <xdr:rowOff>83820</xdr:rowOff>
    </xdr:to>
    <xdr:sp macro="" textlink="">
      <xdr:nvSpPr>
        <xdr:cNvPr id="48" name="Rectangle: Rounded Corners 47">
          <a:hlinkClick xmlns:r="http://schemas.openxmlformats.org/officeDocument/2006/relationships" r:id="rId3"/>
          <a:extLst>
            <a:ext uri="{FF2B5EF4-FFF2-40B4-BE49-F238E27FC236}">
              <a16:creationId xmlns:a16="http://schemas.microsoft.com/office/drawing/2014/main" id="{96D054DA-A177-2E56-E482-00B8D21936BD}"/>
            </a:ext>
          </a:extLst>
        </xdr:cNvPr>
        <xdr:cNvSpPr/>
      </xdr:nvSpPr>
      <xdr:spPr>
        <a:xfrm>
          <a:off x="13075920" y="335280"/>
          <a:ext cx="87630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Sales Data</a:t>
          </a:r>
        </a:p>
      </xdr:txBody>
    </xdr:sp>
    <xdr:clientData/>
  </xdr:twoCellAnchor>
  <xdr:twoCellAnchor>
    <xdr:from>
      <xdr:col>19</xdr:col>
      <xdr:colOff>228600</xdr:colOff>
      <xdr:row>1</xdr:row>
      <xdr:rowOff>152400</xdr:rowOff>
    </xdr:from>
    <xdr:to>
      <xdr:col>21</xdr:col>
      <xdr:colOff>83820</xdr:colOff>
      <xdr:row>3</xdr:row>
      <xdr:rowOff>83820</xdr:rowOff>
    </xdr:to>
    <xdr:sp macro="" textlink="">
      <xdr:nvSpPr>
        <xdr:cNvPr id="49" name="Rectangle: Rounded Corners 48">
          <a:hlinkClick xmlns:r="http://schemas.openxmlformats.org/officeDocument/2006/relationships" r:id="rId4"/>
          <a:extLst>
            <a:ext uri="{FF2B5EF4-FFF2-40B4-BE49-F238E27FC236}">
              <a16:creationId xmlns:a16="http://schemas.microsoft.com/office/drawing/2014/main" id="{84E0A383-9D1C-3C4D-F39B-19A44B591734}"/>
            </a:ext>
          </a:extLst>
        </xdr:cNvPr>
        <xdr:cNvSpPr/>
      </xdr:nvSpPr>
      <xdr:spPr>
        <a:xfrm>
          <a:off x="11811000" y="335280"/>
          <a:ext cx="1074420" cy="29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All</a:t>
          </a:r>
          <a:r>
            <a:rPr lang="en-IN" sz="1100" baseline="0"/>
            <a:t> Pivot Tables</a:t>
          </a:r>
          <a:r>
            <a:rPr lang="en-IN" sz="1100"/>
            <a:t> </a:t>
          </a:r>
        </a:p>
      </xdr:txBody>
    </xdr:sp>
    <xdr:clientData/>
  </xdr:twoCellAnchor>
  <xdr:twoCellAnchor>
    <xdr:from>
      <xdr:col>0</xdr:col>
      <xdr:colOff>167640</xdr:colOff>
      <xdr:row>10</xdr:row>
      <xdr:rowOff>99060</xdr:rowOff>
    </xdr:from>
    <xdr:to>
      <xdr:col>11</xdr:col>
      <xdr:colOff>91440</xdr:colOff>
      <xdr:row>26</xdr:row>
      <xdr:rowOff>60960</xdr:rowOff>
    </xdr:to>
    <xdr:grpSp>
      <xdr:nvGrpSpPr>
        <xdr:cNvPr id="52" name="Group 51">
          <a:extLst>
            <a:ext uri="{FF2B5EF4-FFF2-40B4-BE49-F238E27FC236}">
              <a16:creationId xmlns:a16="http://schemas.microsoft.com/office/drawing/2014/main" id="{377BD6EC-3CDB-1D08-C6D9-74AC1070937D}"/>
            </a:ext>
          </a:extLst>
        </xdr:cNvPr>
        <xdr:cNvGrpSpPr/>
      </xdr:nvGrpSpPr>
      <xdr:grpSpPr>
        <a:xfrm>
          <a:off x="167640" y="1892001"/>
          <a:ext cx="6629400" cy="2830606"/>
          <a:chOff x="115430" y="1927860"/>
          <a:chExt cx="4747260" cy="2887980"/>
        </a:xfrm>
      </xdr:grpSpPr>
      <xdr:sp macro="" textlink="">
        <xdr:nvSpPr>
          <xdr:cNvPr id="51" name="Rectangle: Rounded Corners 50">
            <a:extLst>
              <a:ext uri="{FF2B5EF4-FFF2-40B4-BE49-F238E27FC236}">
                <a16:creationId xmlns:a16="http://schemas.microsoft.com/office/drawing/2014/main" id="{2F176BCE-2A0E-4B2A-9A36-0A08BC98F61D}"/>
              </a:ext>
            </a:extLst>
          </xdr:cNvPr>
          <xdr:cNvSpPr/>
        </xdr:nvSpPr>
        <xdr:spPr>
          <a:xfrm>
            <a:off x="115430" y="1927860"/>
            <a:ext cx="4747260" cy="2887980"/>
          </a:xfrm>
          <a:prstGeom prst="roundRect">
            <a:avLst>
              <a:gd name="adj" fmla="val 241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50" name="Chart 49">
            <a:extLst>
              <a:ext uri="{FF2B5EF4-FFF2-40B4-BE49-F238E27FC236}">
                <a16:creationId xmlns:a16="http://schemas.microsoft.com/office/drawing/2014/main" id="{AFC6E13B-DB57-453D-95F0-18687CEB8C66}"/>
              </a:ext>
            </a:extLst>
          </xdr:cNvPr>
          <xdr:cNvGraphicFramePr>
            <a:graphicFrameLocks/>
          </xdr:cNvGraphicFramePr>
        </xdr:nvGraphicFramePr>
        <xdr:xfrm>
          <a:off x="199250" y="2339340"/>
          <a:ext cx="4572000" cy="234696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11</xdr:col>
      <xdr:colOff>556260</xdr:colOff>
      <xdr:row>10</xdr:row>
      <xdr:rowOff>99060</xdr:rowOff>
    </xdr:from>
    <xdr:to>
      <xdr:col>23</xdr:col>
      <xdr:colOff>45720</xdr:colOff>
      <xdr:row>26</xdr:row>
      <xdr:rowOff>60960</xdr:rowOff>
    </xdr:to>
    <xdr:sp macro="" textlink="">
      <xdr:nvSpPr>
        <xdr:cNvPr id="57" name="Rectangle: Rounded Corners 56">
          <a:extLst>
            <a:ext uri="{FF2B5EF4-FFF2-40B4-BE49-F238E27FC236}">
              <a16:creationId xmlns:a16="http://schemas.microsoft.com/office/drawing/2014/main" id="{33CFDF15-4841-AB43-91C0-5B87BBB171F2}"/>
            </a:ext>
          </a:extLst>
        </xdr:cNvPr>
        <xdr:cNvSpPr/>
      </xdr:nvSpPr>
      <xdr:spPr>
        <a:xfrm>
          <a:off x="7261860" y="1927860"/>
          <a:ext cx="6804660" cy="2887980"/>
        </a:xfrm>
        <a:prstGeom prst="roundRect">
          <a:avLst>
            <a:gd name="adj" fmla="val 241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38100</xdr:colOff>
      <xdr:row>12</xdr:row>
      <xdr:rowOff>114300</xdr:rowOff>
    </xdr:from>
    <xdr:to>
      <xdr:col>22</xdr:col>
      <xdr:colOff>563880</xdr:colOff>
      <xdr:row>25</xdr:row>
      <xdr:rowOff>152400</xdr:rowOff>
    </xdr:to>
    <xdr:graphicFrame macro="">
      <xdr:nvGraphicFramePr>
        <xdr:cNvPr id="60" name="Chart 59">
          <a:extLst>
            <a:ext uri="{FF2B5EF4-FFF2-40B4-BE49-F238E27FC236}">
              <a16:creationId xmlns:a16="http://schemas.microsoft.com/office/drawing/2014/main" id="{853F58A9-32A7-4B4C-83CA-DAF2E6BCA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160020</xdr:colOff>
      <xdr:row>27</xdr:row>
      <xdr:rowOff>76200</xdr:rowOff>
    </xdr:from>
    <xdr:to>
      <xdr:col>5</xdr:col>
      <xdr:colOff>411480</xdr:colOff>
      <xdr:row>43</xdr:row>
      <xdr:rowOff>38100</xdr:rowOff>
    </xdr:to>
    <xdr:grpSp>
      <xdr:nvGrpSpPr>
        <xdr:cNvPr id="71" name="Group 70">
          <a:extLst>
            <a:ext uri="{FF2B5EF4-FFF2-40B4-BE49-F238E27FC236}">
              <a16:creationId xmlns:a16="http://schemas.microsoft.com/office/drawing/2014/main" id="{55B3B889-94C2-1230-576C-8085D77EFF6B}"/>
            </a:ext>
          </a:extLst>
        </xdr:cNvPr>
        <xdr:cNvGrpSpPr/>
      </xdr:nvGrpSpPr>
      <xdr:grpSpPr>
        <a:xfrm>
          <a:off x="160020" y="4917141"/>
          <a:ext cx="3299460" cy="2830606"/>
          <a:chOff x="167640" y="4975860"/>
          <a:chExt cx="3299460" cy="2887980"/>
        </a:xfrm>
      </xdr:grpSpPr>
      <xdr:sp macro="" textlink="">
        <xdr:nvSpPr>
          <xdr:cNvPr id="61" name="Rectangle: Rounded Corners 60">
            <a:extLst>
              <a:ext uri="{FF2B5EF4-FFF2-40B4-BE49-F238E27FC236}">
                <a16:creationId xmlns:a16="http://schemas.microsoft.com/office/drawing/2014/main" id="{2E1ACD2B-5BAD-465B-9550-9AA7C00BD9AA}"/>
              </a:ext>
            </a:extLst>
          </xdr:cNvPr>
          <xdr:cNvSpPr/>
        </xdr:nvSpPr>
        <xdr:spPr>
          <a:xfrm>
            <a:off x="167640" y="4975860"/>
            <a:ext cx="3299460" cy="2887980"/>
          </a:xfrm>
          <a:prstGeom prst="roundRect">
            <a:avLst>
              <a:gd name="adj" fmla="val 241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3" name="Chart 62">
            <a:extLst>
              <a:ext uri="{FF2B5EF4-FFF2-40B4-BE49-F238E27FC236}">
                <a16:creationId xmlns:a16="http://schemas.microsoft.com/office/drawing/2014/main" id="{B6591244-4A70-499A-828A-CEE9DF672E7F}"/>
              </a:ext>
            </a:extLst>
          </xdr:cNvPr>
          <xdr:cNvGraphicFramePr>
            <a:graphicFrameLocks/>
          </xdr:cNvGraphicFramePr>
        </xdr:nvGraphicFramePr>
        <xdr:xfrm>
          <a:off x="205740" y="5372100"/>
          <a:ext cx="3192780" cy="240792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7</xdr:col>
      <xdr:colOff>91440</xdr:colOff>
      <xdr:row>27</xdr:row>
      <xdr:rowOff>91440</xdr:rowOff>
    </xdr:from>
    <xdr:to>
      <xdr:col>13</xdr:col>
      <xdr:colOff>457200</xdr:colOff>
      <xdr:row>43</xdr:row>
      <xdr:rowOff>53340</xdr:rowOff>
    </xdr:to>
    <xdr:grpSp>
      <xdr:nvGrpSpPr>
        <xdr:cNvPr id="70" name="Group 69">
          <a:extLst>
            <a:ext uri="{FF2B5EF4-FFF2-40B4-BE49-F238E27FC236}">
              <a16:creationId xmlns:a16="http://schemas.microsoft.com/office/drawing/2014/main" id="{67A077DF-C6AD-C575-CE83-C43079763CDD}"/>
            </a:ext>
          </a:extLst>
        </xdr:cNvPr>
        <xdr:cNvGrpSpPr/>
      </xdr:nvGrpSpPr>
      <xdr:grpSpPr>
        <a:xfrm>
          <a:off x="4358640" y="4932381"/>
          <a:ext cx="4023360" cy="2830606"/>
          <a:chOff x="3962400" y="4991100"/>
          <a:chExt cx="4023360" cy="2887980"/>
        </a:xfrm>
      </xdr:grpSpPr>
      <xdr:sp macro="" textlink="">
        <xdr:nvSpPr>
          <xdr:cNvPr id="64" name="Rectangle: Rounded Corners 63">
            <a:extLst>
              <a:ext uri="{FF2B5EF4-FFF2-40B4-BE49-F238E27FC236}">
                <a16:creationId xmlns:a16="http://schemas.microsoft.com/office/drawing/2014/main" id="{E1ECDC4F-D4C8-420A-A04B-E79F2C2E6196}"/>
              </a:ext>
            </a:extLst>
          </xdr:cNvPr>
          <xdr:cNvSpPr/>
        </xdr:nvSpPr>
        <xdr:spPr>
          <a:xfrm>
            <a:off x="3962400" y="4991100"/>
            <a:ext cx="4023360" cy="2887980"/>
          </a:xfrm>
          <a:prstGeom prst="roundRect">
            <a:avLst>
              <a:gd name="adj" fmla="val 241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65" name="Chart 64">
            <a:extLst>
              <a:ext uri="{FF2B5EF4-FFF2-40B4-BE49-F238E27FC236}">
                <a16:creationId xmlns:a16="http://schemas.microsoft.com/office/drawing/2014/main" id="{3042EC86-3919-4D68-A2B4-80BF60B35F23}"/>
              </a:ext>
            </a:extLst>
          </xdr:cNvPr>
          <xdr:cNvGraphicFramePr>
            <a:graphicFrameLocks/>
          </xdr:cNvGraphicFramePr>
        </xdr:nvGraphicFramePr>
        <xdr:xfrm>
          <a:off x="4008120" y="5356860"/>
          <a:ext cx="3909060" cy="244602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15</xdr:col>
      <xdr:colOff>205740</xdr:colOff>
      <xdr:row>27</xdr:row>
      <xdr:rowOff>83820</xdr:rowOff>
    </xdr:from>
    <xdr:to>
      <xdr:col>23</xdr:col>
      <xdr:colOff>60960</xdr:colOff>
      <xdr:row>43</xdr:row>
      <xdr:rowOff>45720</xdr:rowOff>
    </xdr:to>
    <xdr:grpSp>
      <xdr:nvGrpSpPr>
        <xdr:cNvPr id="69" name="Group 68">
          <a:extLst>
            <a:ext uri="{FF2B5EF4-FFF2-40B4-BE49-F238E27FC236}">
              <a16:creationId xmlns:a16="http://schemas.microsoft.com/office/drawing/2014/main" id="{6DD7D4F9-1A82-2793-B11E-369CEB349D6E}"/>
            </a:ext>
          </a:extLst>
        </xdr:cNvPr>
        <xdr:cNvGrpSpPr/>
      </xdr:nvGrpSpPr>
      <xdr:grpSpPr>
        <a:xfrm>
          <a:off x="9349740" y="4924761"/>
          <a:ext cx="4732020" cy="2830606"/>
          <a:chOff x="8412480" y="4998720"/>
          <a:chExt cx="4732020" cy="2887980"/>
        </a:xfrm>
      </xdr:grpSpPr>
      <xdr:sp macro="" textlink="">
        <xdr:nvSpPr>
          <xdr:cNvPr id="66" name="Rectangle: Rounded Corners 65">
            <a:extLst>
              <a:ext uri="{FF2B5EF4-FFF2-40B4-BE49-F238E27FC236}">
                <a16:creationId xmlns:a16="http://schemas.microsoft.com/office/drawing/2014/main" id="{7D88E643-BE23-4DC9-91C7-C3FA534AEA57}"/>
              </a:ext>
            </a:extLst>
          </xdr:cNvPr>
          <xdr:cNvSpPr/>
        </xdr:nvSpPr>
        <xdr:spPr>
          <a:xfrm>
            <a:off x="8412480" y="4998720"/>
            <a:ext cx="4732020" cy="2887980"/>
          </a:xfrm>
          <a:prstGeom prst="roundRect">
            <a:avLst>
              <a:gd name="adj" fmla="val 2417"/>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4="http://schemas.microsoft.com/office/drawing/2016/5/10/chartex" Requires="cx4">
          <xdr:graphicFrame macro="">
            <xdr:nvGraphicFramePr>
              <xdr:cNvPr id="68" name="Chart 67">
                <a:extLst>
                  <a:ext uri="{FF2B5EF4-FFF2-40B4-BE49-F238E27FC236}">
                    <a16:creationId xmlns:a16="http://schemas.microsoft.com/office/drawing/2014/main" id="{1D089693-EA73-434E-A23F-E9C2FFE3D5E0}"/>
                  </a:ext>
                </a:extLst>
              </xdr:cNvPr>
              <xdr:cNvGraphicFramePr/>
            </xdr:nvGraphicFramePr>
            <xdr:xfrm>
              <a:off x="8488680" y="5364480"/>
              <a:ext cx="4572000" cy="243840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8488680" y="5364480"/>
                <a:ext cx="4572000" cy="2438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0</xdr:col>
      <xdr:colOff>281940</xdr:colOff>
      <xdr:row>11</xdr:row>
      <xdr:rowOff>0</xdr:rowOff>
    </xdr:from>
    <xdr:to>
      <xdr:col>3</xdr:col>
      <xdr:colOff>320040</xdr:colOff>
      <xdr:row>12</xdr:row>
      <xdr:rowOff>68580</xdr:rowOff>
    </xdr:to>
    <xdr:sp macro="" textlink="">
      <xdr:nvSpPr>
        <xdr:cNvPr id="72" name="Rectangle: Rounded Corners 71">
          <a:extLst>
            <a:ext uri="{FF2B5EF4-FFF2-40B4-BE49-F238E27FC236}">
              <a16:creationId xmlns:a16="http://schemas.microsoft.com/office/drawing/2014/main" id="{998AA31E-86E8-ACFD-35A5-3001A5560478}"/>
            </a:ext>
          </a:extLst>
        </xdr:cNvPr>
        <xdr:cNvSpPr/>
      </xdr:nvSpPr>
      <xdr:spPr>
        <a:xfrm>
          <a:off x="281940" y="2011680"/>
          <a:ext cx="1866900" cy="251460"/>
        </a:xfrm>
        <a:prstGeom prst="roundRect">
          <a:avLst>
            <a:gd name="adj" fmla="val 7576"/>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    Monthly Revenue &amp; Profit</a:t>
          </a:r>
        </a:p>
      </xdr:txBody>
    </xdr:sp>
    <xdr:clientData/>
  </xdr:twoCellAnchor>
  <xdr:twoCellAnchor>
    <xdr:from>
      <xdr:col>12</xdr:col>
      <xdr:colOff>106680</xdr:colOff>
      <xdr:row>11</xdr:row>
      <xdr:rowOff>15240</xdr:rowOff>
    </xdr:from>
    <xdr:to>
      <xdr:col>15</xdr:col>
      <xdr:colOff>144780</xdr:colOff>
      <xdr:row>12</xdr:row>
      <xdr:rowOff>83820</xdr:rowOff>
    </xdr:to>
    <xdr:sp macro="" textlink="">
      <xdr:nvSpPr>
        <xdr:cNvPr id="73" name="Rectangle: Rounded Corners 72">
          <a:extLst>
            <a:ext uri="{FF2B5EF4-FFF2-40B4-BE49-F238E27FC236}">
              <a16:creationId xmlns:a16="http://schemas.microsoft.com/office/drawing/2014/main" id="{31C44D63-5C23-4C3D-8023-7973F89B8D24}"/>
            </a:ext>
          </a:extLst>
        </xdr:cNvPr>
        <xdr:cNvSpPr/>
      </xdr:nvSpPr>
      <xdr:spPr>
        <a:xfrm>
          <a:off x="7421880" y="2026920"/>
          <a:ext cx="1866900" cy="251460"/>
        </a:xfrm>
        <a:prstGeom prst="roundRect">
          <a:avLst>
            <a:gd name="adj" fmla="val 7576"/>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Top</a:t>
          </a:r>
          <a:r>
            <a:rPr lang="en-IN" sz="1100" baseline="0"/>
            <a:t> 5 Country By Revenue</a:t>
          </a:r>
          <a:r>
            <a:rPr lang="en-IN" sz="1100"/>
            <a:t>    </a:t>
          </a:r>
        </a:p>
      </xdr:txBody>
    </xdr:sp>
    <xdr:clientData/>
  </xdr:twoCellAnchor>
  <xdr:twoCellAnchor>
    <xdr:from>
      <xdr:col>0</xdr:col>
      <xdr:colOff>274320</xdr:colOff>
      <xdr:row>27</xdr:row>
      <xdr:rowOff>175260</xdr:rowOff>
    </xdr:from>
    <xdr:to>
      <xdr:col>3</xdr:col>
      <xdr:colOff>312420</xdr:colOff>
      <xdr:row>29</xdr:row>
      <xdr:rowOff>60960</xdr:rowOff>
    </xdr:to>
    <xdr:sp macro="" textlink="">
      <xdr:nvSpPr>
        <xdr:cNvPr id="74" name="Rectangle: Rounded Corners 73">
          <a:extLst>
            <a:ext uri="{FF2B5EF4-FFF2-40B4-BE49-F238E27FC236}">
              <a16:creationId xmlns:a16="http://schemas.microsoft.com/office/drawing/2014/main" id="{34BC8B92-FE05-42D7-88C0-B1991C069AB3}"/>
            </a:ext>
          </a:extLst>
        </xdr:cNvPr>
        <xdr:cNvSpPr/>
      </xdr:nvSpPr>
      <xdr:spPr>
        <a:xfrm>
          <a:off x="274320" y="5113020"/>
          <a:ext cx="1866900" cy="251460"/>
        </a:xfrm>
        <a:prstGeom prst="roundRect">
          <a:avLst>
            <a:gd name="adj" fmla="val 7576"/>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Revenue  Share By Channel</a:t>
          </a:r>
        </a:p>
      </xdr:txBody>
    </xdr:sp>
    <xdr:clientData/>
  </xdr:twoCellAnchor>
  <xdr:twoCellAnchor>
    <xdr:from>
      <xdr:col>7</xdr:col>
      <xdr:colOff>236220</xdr:colOff>
      <xdr:row>28</xdr:row>
      <xdr:rowOff>7620</xdr:rowOff>
    </xdr:from>
    <xdr:to>
      <xdr:col>10</xdr:col>
      <xdr:colOff>274320</xdr:colOff>
      <xdr:row>29</xdr:row>
      <xdr:rowOff>76200</xdr:rowOff>
    </xdr:to>
    <xdr:sp macro="" textlink="">
      <xdr:nvSpPr>
        <xdr:cNvPr id="75" name="Rectangle: Rounded Corners 74">
          <a:extLst>
            <a:ext uri="{FF2B5EF4-FFF2-40B4-BE49-F238E27FC236}">
              <a16:creationId xmlns:a16="http://schemas.microsoft.com/office/drawing/2014/main" id="{1B0F2F6C-DE48-471F-AC58-D2D47B6E5924}"/>
            </a:ext>
          </a:extLst>
        </xdr:cNvPr>
        <xdr:cNvSpPr/>
      </xdr:nvSpPr>
      <xdr:spPr>
        <a:xfrm>
          <a:off x="4503420" y="5128260"/>
          <a:ext cx="1866900" cy="251460"/>
        </a:xfrm>
        <a:prstGeom prst="roundRect">
          <a:avLst>
            <a:gd name="adj" fmla="val 7576"/>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Region</a:t>
          </a:r>
          <a:r>
            <a:rPr lang="en-IN" sz="1100" baseline="0"/>
            <a:t> Wise Comparison</a:t>
          </a:r>
          <a:r>
            <a:rPr lang="en-IN" sz="1100"/>
            <a:t>    </a:t>
          </a:r>
        </a:p>
      </xdr:txBody>
    </xdr:sp>
    <xdr:clientData/>
  </xdr:twoCellAnchor>
  <xdr:twoCellAnchor>
    <xdr:from>
      <xdr:col>15</xdr:col>
      <xdr:colOff>381000</xdr:colOff>
      <xdr:row>27</xdr:row>
      <xdr:rowOff>175260</xdr:rowOff>
    </xdr:from>
    <xdr:to>
      <xdr:col>18</xdr:col>
      <xdr:colOff>419100</xdr:colOff>
      <xdr:row>29</xdr:row>
      <xdr:rowOff>60960</xdr:rowOff>
    </xdr:to>
    <xdr:sp macro="" textlink="">
      <xdr:nvSpPr>
        <xdr:cNvPr id="76" name="Rectangle: Rounded Corners 75">
          <a:extLst>
            <a:ext uri="{FF2B5EF4-FFF2-40B4-BE49-F238E27FC236}">
              <a16:creationId xmlns:a16="http://schemas.microsoft.com/office/drawing/2014/main" id="{26A7FA72-9083-44E9-A488-34DF27C61A88}"/>
            </a:ext>
          </a:extLst>
        </xdr:cNvPr>
        <xdr:cNvSpPr/>
      </xdr:nvSpPr>
      <xdr:spPr>
        <a:xfrm>
          <a:off x="9525000" y="5113020"/>
          <a:ext cx="1866900" cy="251460"/>
        </a:xfrm>
        <a:prstGeom prst="roundRect">
          <a:avLst>
            <a:gd name="adj" fmla="val 7576"/>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Country</a:t>
          </a:r>
          <a:r>
            <a:rPr lang="en-IN" sz="1100" baseline="0"/>
            <a:t> Wise Map Chart</a:t>
          </a:r>
          <a:r>
            <a:rPr lang="en-IN" sz="1100"/>
            <a:t>    </a:t>
          </a:r>
        </a:p>
      </xdr:txBody>
    </xdr:sp>
    <xdr:clientData/>
  </xdr:twoCellAnchor>
  <xdr:twoCellAnchor editAs="oneCell">
    <xdr:from>
      <xdr:col>23</xdr:col>
      <xdr:colOff>464820</xdr:colOff>
      <xdr:row>1</xdr:row>
      <xdr:rowOff>144781</xdr:rowOff>
    </xdr:from>
    <xdr:to>
      <xdr:col>26</xdr:col>
      <xdr:colOff>388620</xdr:colOff>
      <xdr:row>11</xdr:row>
      <xdr:rowOff>106681</xdr:rowOff>
    </xdr:to>
    <mc:AlternateContent xmlns:mc="http://schemas.openxmlformats.org/markup-compatibility/2006">
      <mc:Choice xmlns:a14="http://schemas.microsoft.com/office/drawing/2010/main" Requires="a14">
        <xdr:graphicFrame macro="">
          <xdr:nvGraphicFramePr>
            <xdr:cNvPr id="78" name="Product Category">
              <a:extLst>
                <a:ext uri="{FF2B5EF4-FFF2-40B4-BE49-F238E27FC236}">
                  <a16:creationId xmlns:a16="http://schemas.microsoft.com/office/drawing/2014/main" id="{24D9CC52-0EB9-6D3B-FCB6-7A8683AF3B5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4485620" y="324075"/>
              <a:ext cx="1752600" cy="17548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464820</xdr:colOff>
      <xdr:row>12</xdr:row>
      <xdr:rowOff>83821</xdr:rowOff>
    </xdr:from>
    <xdr:to>
      <xdr:col>26</xdr:col>
      <xdr:colOff>411480</xdr:colOff>
      <xdr:row>25</xdr:row>
      <xdr:rowOff>114301</xdr:rowOff>
    </xdr:to>
    <mc:AlternateContent xmlns:mc="http://schemas.openxmlformats.org/markup-compatibility/2006">
      <mc:Choice xmlns:a14="http://schemas.microsoft.com/office/drawing/2010/main" Requires="a14">
        <xdr:graphicFrame macro="">
          <xdr:nvGraphicFramePr>
            <xdr:cNvPr id="80" name="Country">
              <a:extLst>
                <a:ext uri="{FF2B5EF4-FFF2-40B4-BE49-F238E27FC236}">
                  <a16:creationId xmlns:a16="http://schemas.microsoft.com/office/drawing/2014/main" id="{43C3CB02-9896-6DAB-9743-17EC41B17E8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4485620" y="2235350"/>
              <a:ext cx="1775460" cy="2361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472440</xdr:colOff>
      <xdr:row>26</xdr:row>
      <xdr:rowOff>91441</xdr:rowOff>
    </xdr:from>
    <xdr:to>
      <xdr:col>26</xdr:col>
      <xdr:colOff>419100</xdr:colOff>
      <xdr:row>34</xdr:row>
      <xdr:rowOff>129541</xdr:rowOff>
    </xdr:to>
    <mc:AlternateContent xmlns:mc="http://schemas.openxmlformats.org/markup-compatibility/2006">
      <mc:Choice xmlns:a14="http://schemas.microsoft.com/office/drawing/2010/main" Requires="a14">
        <xdr:graphicFrame macro="">
          <xdr:nvGraphicFramePr>
            <xdr:cNvPr id="81" name="Quarter">
              <a:extLst>
                <a:ext uri="{FF2B5EF4-FFF2-40B4-BE49-F238E27FC236}">
                  <a16:creationId xmlns:a16="http://schemas.microsoft.com/office/drawing/2014/main" id="{36B9782D-8554-70A4-E5F0-253ED6938E4B}"/>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4493240" y="4753088"/>
              <a:ext cx="1775460" cy="1472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 jambusha" refreshedDate="46308.463368750003" createdVersion="8" refreshedVersion="8" minRefreshableVersion="3" recordCount="2707" xr:uid="{05D75550-0BED-42AC-9469-458110D73B7F}">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17237544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n v="2026"/>
    <s v="Q1"/>
    <n v="1"/>
    <s v="Jan"/>
  </r>
  <r>
    <n v="4836"/>
    <d v="2026-01-02T00:00:00"/>
    <n v="2026"/>
    <x v="0"/>
    <n v="1"/>
    <x v="0"/>
    <x v="1"/>
    <x v="1"/>
    <x v="1"/>
    <s v="Returning"/>
    <x v="1"/>
    <s v="Hiking Daypack 20L"/>
    <n v="4"/>
    <n v="94.18"/>
    <n v="0.15"/>
    <n v="45.03"/>
    <n v="320.21199999999999"/>
    <n v="180.12"/>
    <n v="140.09199999999998"/>
    <n v="0.43749765780170635"/>
    <n v="2026"/>
    <s v="Q1"/>
    <n v="1"/>
    <s v="Jan"/>
  </r>
  <r>
    <n v="163"/>
    <d v="2026-01-03T00:00:00"/>
    <n v="2026"/>
    <x v="0"/>
    <n v="1"/>
    <x v="0"/>
    <x v="2"/>
    <x v="2"/>
    <x v="0"/>
    <s v="New"/>
    <x v="2"/>
    <s v="Insulated Bottle"/>
    <n v="2"/>
    <n v="36.72"/>
    <n v="0.05"/>
    <n v="13.76"/>
    <n v="69.768000000000001"/>
    <n v="27.52"/>
    <n v="42.248000000000005"/>
    <n v="0.60554982226808862"/>
    <n v="2026"/>
    <s v="Q1"/>
    <n v="1"/>
    <s v="Jan"/>
  </r>
  <r>
    <n v="542"/>
    <d v="2026-01-03T00:00:00"/>
    <n v="2026"/>
    <x v="0"/>
    <n v="1"/>
    <x v="0"/>
    <x v="0"/>
    <x v="0"/>
    <x v="1"/>
    <s v="Business"/>
    <x v="1"/>
    <s v="Trail Boots"/>
    <n v="4"/>
    <n v="143.66999999999999"/>
    <n v="0.1"/>
    <n v="81.22"/>
    <n v="517.21199999999999"/>
    <n v="324.88"/>
    <n v="192.33199999999999"/>
    <n v="0.37186298848441257"/>
    <n v="2026"/>
    <s v="Q1"/>
    <n v="1"/>
    <s v="Jan"/>
  </r>
  <r>
    <n v="2002"/>
    <d v="2026-01-03T00:00:00"/>
    <n v="2026"/>
    <x v="0"/>
    <n v="1"/>
    <x v="0"/>
    <x v="0"/>
    <x v="0"/>
    <x v="1"/>
    <s v="Business"/>
    <x v="2"/>
    <s v="Insulated Bottle"/>
    <n v="3"/>
    <n v="36.53"/>
    <n v="0.15"/>
    <n v="13.67"/>
    <n v="93.151499999999999"/>
    <n v="41.01"/>
    <n v="52.141500000000001"/>
    <n v="0.55974944042769037"/>
    <n v="2026"/>
    <s v="Q1"/>
    <n v="1"/>
    <s v="Jan"/>
  </r>
  <r>
    <n v="2005"/>
    <d v="2026-01-03T00:00:00"/>
    <n v="2026"/>
    <x v="0"/>
    <n v="1"/>
    <x v="0"/>
    <x v="2"/>
    <x v="3"/>
    <x v="2"/>
    <s v="New"/>
    <x v="2"/>
    <s v="Insulated Bottle"/>
    <n v="1"/>
    <n v="35.340000000000003"/>
    <n v="0"/>
    <n v="13.37"/>
    <n v="35.340000000000003"/>
    <n v="13.37"/>
    <n v="21.970000000000006"/>
    <n v="0.62167515563101317"/>
    <n v="2026"/>
    <s v="Q1"/>
    <n v="1"/>
    <s v="Jan"/>
  </r>
  <r>
    <n v="2937"/>
    <d v="2026-01-03T00:00:00"/>
    <n v="2026"/>
    <x v="0"/>
    <n v="1"/>
    <x v="0"/>
    <x v="3"/>
    <x v="4"/>
    <x v="1"/>
    <s v="Returning"/>
    <x v="0"/>
    <s v="Trail Bike Light"/>
    <n v="8"/>
    <n v="49.6"/>
    <n v="0.1"/>
    <n v="23.05"/>
    <n v="357.12"/>
    <n v="184.4"/>
    <n v="172.72"/>
    <n v="0.4836469534050179"/>
    <n v="2026"/>
    <s v="Q1"/>
    <n v="1"/>
    <s v="Jan"/>
  </r>
  <r>
    <n v="3326"/>
    <d v="2026-01-03T00:00:00"/>
    <n v="2026"/>
    <x v="0"/>
    <n v="1"/>
    <x v="0"/>
    <x v="0"/>
    <x v="0"/>
    <x v="2"/>
    <s v="New"/>
    <x v="3"/>
    <s v="Alpine Tent 4P"/>
    <n v="2"/>
    <n v="347.51"/>
    <n v="0"/>
    <n v="190.16"/>
    <n v="695.02"/>
    <n v="380.32"/>
    <n v="314.7"/>
    <n v="0.4527927253891974"/>
    <n v="2026"/>
    <s v="Q1"/>
    <n v="1"/>
    <s v="Jan"/>
  </r>
  <r>
    <n v="3863"/>
    <d v="2026-01-03T00:00:00"/>
    <n v="2026"/>
    <x v="0"/>
    <n v="1"/>
    <x v="0"/>
    <x v="2"/>
    <x v="5"/>
    <x v="1"/>
    <s v="Returning"/>
    <x v="0"/>
    <s v="Compact Repair Kit"/>
    <n v="12"/>
    <n v="41.22"/>
    <n v="0.1"/>
    <n v="16.64"/>
    <n v="445.17599999999999"/>
    <n v="199.68"/>
    <n v="245.49599999999998"/>
    <n v="0.55145829963879456"/>
    <n v="2026"/>
    <s v="Q1"/>
    <n v="1"/>
    <s v="Jan"/>
  </r>
  <r>
    <n v="4910"/>
    <d v="2026-01-03T00:00:00"/>
    <n v="2026"/>
    <x v="0"/>
    <n v="1"/>
    <x v="0"/>
    <x v="2"/>
    <x v="3"/>
    <x v="2"/>
    <s v="Business"/>
    <x v="3"/>
    <s v="Alpine Tent 4P"/>
    <n v="1"/>
    <n v="332.18"/>
    <n v="0"/>
    <n v="195.33"/>
    <n v="332.18"/>
    <n v="195.33"/>
    <n v="136.85"/>
    <n v="0.41197543500511768"/>
    <n v="2026"/>
    <s v="Q1"/>
    <n v="1"/>
    <s v="Jan"/>
  </r>
  <r>
    <n v="5188"/>
    <d v="2026-01-03T00:00:00"/>
    <n v="2026"/>
    <x v="0"/>
    <n v="1"/>
    <x v="0"/>
    <x v="1"/>
    <x v="6"/>
    <x v="3"/>
    <s v="Returning"/>
    <x v="0"/>
    <s v="Trail Bike Light"/>
    <n v="1"/>
    <n v="49.71"/>
    <n v="0"/>
    <n v="23.15"/>
    <n v="49.71"/>
    <n v="23.15"/>
    <n v="26.560000000000002"/>
    <n v="0.53429893381613358"/>
    <n v="2026"/>
    <s v="Q1"/>
    <n v="1"/>
    <s v="Jan"/>
  </r>
  <r>
    <n v="845"/>
    <d v="2026-01-04T00:00:00"/>
    <n v="2026"/>
    <x v="0"/>
    <n v="1"/>
    <x v="0"/>
    <x v="2"/>
    <x v="3"/>
    <x v="0"/>
    <s v="New"/>
    <x v="3"/>
    <s v="Trail Tent 2P"/>
    <n v="2"/>
    <n v="194.35"/>
    <n v="0"/>
    <n v="104.22"/>
    <n v="388.7"/>
    <n v="208.44"/>
    <n v="180.26"/>
    <n v="0.46375096475430921"/>
    <n v="2026"/>
    <s v="Q1"/>
    <n v="1"/>
    <s v="Jan"/>
  </r>
  <r>
    <n v="1077"/>
    <d v="2026-01-04T00:00:00"/>
    <n v="2026"/>
    <x v="0"/>
    <n v="1"/>
    <x v="0"/>
    <x v="1"/>
    <x v="6"/>
    <x v="0"/>
    <s v="New"/>
    <x v="0"/>
    <s v="Cycling Pack 12L"/>
    <n v="3"/>
    <n v="102.12"/>
    <n v="0.1"/>
    <n v="51.28"/>
    <n v="275.72400000000005"/>
    <n v="153.84"/>
    <n v="121.88400000000004"/>
    <n v="0.44205074639857256"/>
    <n v="2026"/>
    <s v="Q1"/>
    <n v="1"/>
    <s v="Jan"/>
  </r>
  <r>
    <n v="1237"/>
    <d v="2026-01-04T00:00:00"/>
    <n v="2026"/>
    <x v="0"/>
    <n v="1"/>
    <x v="0"/>
    <x v="3"/>
    <x v="7"/>
    <x v="2"/>
    <s v="Business"/>
    <x v="2"/>
    <s v="Packing Cube Set"/>
    <n v="1"/>
    <n v="46.99"/>
    <n v="0.05"/>
    <n v="18.11"/>
    <n v="44.640500000000003"/>
    <n v="18.11"/>
    <n v="26.530500000000004"/>
    <n v="0.59431457980981395"/>
    <n v="2026"/>
    <s v="Q1"/>
    <n v="1"/>
    <s v="Jan"/>
  </r>
  <r>
    <n v="1908"/>
    <d v="2026-01-04T00:00:00"/>
    <n v="2026"/>
    <x v="0"/>
    <n v="1"/>
    <x v="0"/>
    <x v="3"/>
    <x v="8"/>
    <x v="0"/>
    <s v="New"/>
    <x v="4"/>
    <s v="Resistance Band Set"/>
    <n v="1"/>
    <n v="40"/>
    <n v="0"/>
    <n v="15.04"/>
    <n v="40"/>
    <n v="15.04"/>
    <n v="24.96"/>
    <n v="0.624"/>
    <n v="2026"/>
    <s v="Q1"/>
    <n v="1"/>
    <s v="Jan"/>
  </r>
  <r>
    <n v="2245"/>
    <d v="2026-01-04T00:00:00"/>
    <n v="2026"/>
    <x v="0"/>
    <n v="1"/>
    <x v="0"/>
    <x v="0"/>
    <x v="9"/>
    <x v="0"/>
    <s v="New"/>
    <x v="1"/>
    <s v="Summit Backpack 45L"/>
    <n v="1"/>
    <n v="153.38999999999999"/>
    <n v="0"/>
    <n v="78.59"/>
    <n v="153.38999999999999"/>
    <n v="78.59"/>
    <n v="74.799999999999983"/>
    <n v="0.48764587000456344"/>
    <n v="2026"/>
    <s v="Q1"/>
    <n v="1"/>
    <s v="Jan"/>
  </r>
  <r>
    <n v="2928"/>
    <d v="2026-01-04T00:00:00"/>
    <n v="2026"/>
    <x v="0"/>
    <n v="1"/>
    <x v="0"/>
    <x v="1"/>
    <x v="6"/>
    <x v="0"/>
    <s v="Returning"/>
    <x v="4"/>
    <s v="Weighted Vest"/>
    <n v="2"/>
    <n v="124.97"/>
    <n v="0.1"/>
    <n v="67.36"/>
    <n v="224.946"/>
    <n v="134.72"/>
    <n v="90.225999999999999"/>
    <n v="0.40110070861451191"/>
    <n v="2026"/>
    <s v="Q1"/>
    <n v="1"/>
    <s v="Jan"/>
  </r>
  <r>
    <n v="4249"/>
    <d v="2026-01-04T00:00:00"/>
    <n v="2026"/>
    <x v="0"/>
    <n v="1"/>
    <x v="0"/>
    <x v="3"/>
    <x v="4"/>
    <x v="3"/>
    <s v="New"/>
    <x v="0"/>
    <s v="Cycling Pack 12L"/>
    <n v="2"/>
    <n v="100.12"/>
    <n v="0.1"/>
    <n v="49.67"/>
    <n v="180.21600000000001"/>
    <n v="99.34"/>
    <n v="80.876000000000005"/>
    <n v="0.44877258401029874"/>
    <n v="2026"/>
    <s v="Q1"/>
    <n v="1"/>
    <s v="Jan"/>
  </r>
  <r>
    <n v="1734"/>
    <d v="2026-01-05T00:00:00"/>
    <n v="2026"/>
    <x v="0"/>
    <n v="1"/>
    <x v="0"/>
    <x v="3"/>
    <x v="8"/>
    <x v="3"/>
    <s v="Returning"/>
    <x v="4"/>
    <s v="Resistance Band Set"/>
    <n v="1"/>
    <n v="40.6"/>
    <n v="0.15"/>
    <n v="14.61"/>
    <n v="34.51"/>
    <n v="14.61"/>
    <n v="19.899999999999999"/>
    <n v="0.57664445088380178"/>
    <n v="2026"/>
    <s v="Q1"/>
    <n v="1"/>
    <s v="Jan"/>
  </r>
  <r>
    <n v="2331"/>
    <d v="2026-01-05T00:00:00"/>
    <n v="2026"/>
    <x v="0"/>
    <n v="1"/>
    <x v="0"/>
    <x v="3"/>
    <x v="8"/>
    <x v="0"/>
    <s v="New"/>
    <x v="0"/>
    <s v="Cycling Pack 12L"/>
    <n v="1"/>
    <n v="104.23"/>
    <n v="0.1"/>
    <n v="51.6"/>
    <n v="93.807000000000002"/>
    <n v="51.6"/>
    <n v="42.207000000000001"/>
    <n v="0.44993443986056475"/>
    <n v="2026"/>
    <s v="Q1"/>
    <n v="1"/>
    <s v="Jan"/>
  </r>
  <r>
    <n v="2475"/>
    <d v="2026-01-05T00:00:00"/>
    <n v="2026"/>
    <x v="0"/>
    <n v="1"/>
    <x v="0"/>
    <x v="1"/>
    <x v="1"/>
    <x v="2"/>
    <s v="Returning"/>
    <x v="4"/>
    <s v="Weighted Vest"/>
    <n v="5"/>
    <n v="122.87"/>
    <n v="0.05"/>
    <n v="69.67"/>
    <n v="583.63250000000005"/>
    <n v="348.35"/>
    <n v="235.28250000000003"/>
    <n v="0.40313467807224584"/>
    <n v="2026"/>
    <s v="Q1"/>
    <n v="1"/>
    <s v="Jan"/>
  </r>
  <r>
    <n v="1433"/>
    <d v="2026-01-06T00:00:00"/>
    <n v="2026"/>
    <x v="0"/>
    <n v="1"/>
    <x v="0"/>
    <x v="2"/>
    <x v="10"/>
    <x v="0"/>
    <s v="New"/>
    <x v="2"/>
    <s v="Insulated Bottle"/>
    <n v="2"/>
    <n v="36.619999999999997"/>
    <n v="0.05"/>
    <n v="13.87"/>
    <n v="69.577999999999989"/>
    <n v="27.74"/>
    <n v="41.837999999999994"/>
    <n v="0.60131075914800658"/>
    <n v="2026"/>
    <s v="Q1"/>
    <n v="1"/>
    <s v="Jan"/>
  </r>
  <r>
    <n v="3624"/>
    <d v="2026-01-06T00:00:00"/>
    <n v="2026"/>
    <x v="0"/>
    <n v="1"/>
    <x v="0"/>
    <x v="3"/>
    <x v="7"/>
    <x v="0"/>
    <s v="New"/>
    <x v="1"/>
    <s v="Hiking Daypack 20L"/>
    <n v="1"/>
    <n v="93.4"/>
    <n v="0"/>
    <n v="46.11"/>
    <n v="93.4"/>
    <n v="46.11"/>
    <n v="47.290000000000006"/>
    <n v="0.50631691648822275"/>
    <n v="2026"/>
    <s v="Q1"/>
    <n v="1"/>
    <s v="Jan"/>
  </r>
  <r>
    <n v="4680"/>
    <d v="2026-01-06T00:00:00"/>
    <n v="2026"/>
    <x v="0"/>
    <n v="1"/>
    <x v="0"/>
    <x v="1"/>
    <x v="1"/>
    <x v="3"/>
    <s v="New"/>
    <x v="3"/>
    <s v="Portable Camp Stove"/>
    <n v="2"/>
    <n v="81.260000000000005"/>
    <n v="0"/>
    <n v="39.119999999999997"/>
    <n v="162.52000000000001"/>
    <n v="78.239999999999995"/>
    <n v="84.280000000000015"/>
    <n v="0.51858232832882112"/>
    <n v="2026"/>
    <s v="Q1"/>
    <n v="1"/>
    <s v="Jan"/>
  </r>
  <r>
    <n v="4803"/>
    <d v="2026-01-06T00:00:00"/>
    <n v="2026"/>
    <x v="0"/>
    <n v="1"/>
    <x v="0"/>
    <x v="1"/>
    <x v="11"/>
    <x v="3"/>
    <s v="New"/>
    <x v="4"/>
    <s v="Recovery Roller"/>
    <n v="2"/>
    <n v="35.78"/>
    <n v="0"/>
    <n v="13.84"/>
    <n v="71.56"/>
    <n v="27.68"/>
    <n v="43.88"/>
    <n v="0.61319172722191173"/>
    <n v="2026"/>
    <s v="Q1"/>
    <n v="1"/>
    <s v="Jan"/>
  </r>
  <r>
    <n v="248"/>
    <d v="2026-01-07T00:00:00"/>
    <n v="2026"/>
    <x v="0"/>
    <n v="1"/>
    <x v="0"/>
    <x v="1"/>
    <x v="12"/>
    <x v="3"/>
    <s v="New"/>
    <x v="0"/>
    <s v="Commuter Helmet"/>
    <n v="3"/>
    <n v="81.64"/>
    <n v="0"/>
    <n v="43.84"/>
    <n v="244.92000000000002"/>
    <n v="131.52000000000001"/>
    <n v="113.4"/>
    <n v="0.46300832925036745"/>
    <n v="2026"/>
    <s v="Q1"/>
    <n v="1"/>
    <s v="Jan"/>
  </r>
  <r>
    <n v="1118"/>
    <d v="2026-01-07T00:00:00"/>
    <n v="2026"/>
    <x v="0"/>
    <n v="1"/>
    <x v="0"/>
    <x v="1"/>
    <x v="12"/>
    <x v="0"/>
    <s v="Returning"/>
    <x v="2"/>
    <s v="Carry-On Duffel"/>
    <n v="2"/>
    <n v="131.63999999999999"/>
    <n v="0.05"/>
    <n v="69.02"/>
    <n v="250.11599999999996"/>
    <n v="138.04"/>
    <n v="112.07599999999996"/>
    <n v="0.44809608341729429"/>
    <n v="2026"/>
    <s v="Q1"/>
    <n v="1"/>
    <s v="Jan"/>
  </r>
  <r>
    <n v="3023"/>
    <d v="2026-01-07T00:00:00"/>
    <n v="2026"/>
    <x v="0"/>
    <n v="1"/>
    <x v="0"/>
    <x v="2"/>
    <x v="3"/>
    <x v="3"/>
    <s v="New"/>
    <x v="1"/>
    <s v="Summit Backpack 45L"/>
    <n v="2"/>
    <n v="155.35"/>
    <n v="0"/>
    <n v="80.790000000000006"/>
    <n v="310.7"/>
    <n v="161.58000000000001"/>
    <n v="149.11999999999998"/>
    <n v="0.47994850337946565"/>
    <n v="2026"/>
    <s v="Q1"/>
    <n v="1"/>
    <s v="Jan"/>
  </r>
  <r>
    <n v="3903"/>
    <d v="2026-01-07T00:00:00"/>
    <n v="2026"/>
    <x v="0"/>
    <n v="1"/>
    <x v="0"/>
    <x v="3"/>
    <x v="8"/>
    <x v="0"/>
    <s v="Returning"/>
    <x v="4"/>
    <s v="Training Mat"/>
    <n v="2"/>
    <n v="51.56"/>
    <n v="0.05"/>
    <n v="22.26"/>
    <n v="97.963999999999999"/>
    <n v="44.52"/>
    <n v="53.443999999999996"/>
    <n v="0.54554734392225712"/>
    <n v="2026"/>
    <s v="Q1"/>
    <n v="1"/>
    <s v="Jan"/>
  </r>
  <r>
    <n v="62"/>
    <d v="2026-01-08T00:00:00"/>
    <n v="2026"/>
    <x v="0"/>
    <n v="1"/>
    <x v="0"/>
    <x v="1"/>
    <x v="12"/>
    <x v="0"/>
    <s v="New"/>
    <x v="0"/>
    <s v="Trail Bike Light"/>
    <n v="2"/>
    <n v="51.63"/>
    <n v="0"/>
    <n v="22.54"/>
    <n v="103.26"/>
    <n v="45.08"/>
    <n v="58.180000000000007"/>
    <n v="0.5634321131125315"/>
    <n v="2026"/>
    <s v="Q1"/>
    <n v="1"/>
    <s v="Jan"/>
  </r>
  <r>
    <n v="142"/>
    <d v="2026-01-08T00:00:00"/>
    <n v="2026"/>
    <x v="0"/>
    <n v="1"/>
    <x v="0"/>
    <x v="0"/>
    <x v="9"/>
    <x v="1"/>
    <s v="Business"/>
    <x v="3"/>
    <s v="Alpine Tent 4P"/>
    <n v="5"/>
    <n v="344.88"/>
    <n v="0.15"/>
    <n v="190.66"/>
    <n v="1465.74"/>
    <n v="953.3"/>
    <n v="512.44000000000005"/>
    <n v="0.34961180018284282"/>
    <n v="2026"/>
    <s v="Q1"/>
    <n v="1"/>
    <s v="Jan"/>
  </r>
  <r>
    <n v="450"/>
    <d v="2026-01-08T00:00:00"/>
    <n v="2026"/>
    <x v="0"/>
    <n v="1"/>
    <x v="0"/>
    <x v="2"/>
    <x v="3"/>
    <x v="2"/>
    <s v="New"/>
    <x v="1"/>
    <s v="Hiking Daypack 20L"/>
    <n v="2"/>
    <n v="94.06"/>
    <n v="0.15"/>
    <n v="46.33"/>
    <n v="159.90199999999999"/>
    <n v="92.66"/>
    <n v="67.24199999999999"/>
    <n v="0.42052006854198193"/>
    <n v="2026"/>
    <s v="Q1"/>
    <n v="1"/>
    <s v="Jan"/>
  </r>
  <r>
    <n v="4397"/>
    <d v="2026-01-08T00:00:00"/>
    <n v="2026"/>
    <x v="0"/>
    <n v="1"/>
    <x v="0"/>
    <x v="0"/>
    <x v="0"/>
    <x v="0"/>
    <s v="Business"/>
    <x v="1"/>
    <s v="Trekking Poles"/>
    <n v="1"/>
    <n v="72.38"/>
    <n v="0"/>
    <n v="31.65"/>
    <n v="72.38"/>
    <n v="31.65"/>
    <n v="40.729999999999997"/>
    <n v="0.56272450953302011"/>
    <n v="2026"/>
    <s v="Q1"/>
    <n v="1"/>
    <s v="Jan"/>
  </r>
  <r>
    <n v="4798"/>
    <d v="2026-01-08T00:00:00"/>
    <n v="2026"/>
    <x v="0"/>
    <n v="1"/>
    <x v="0"/>
    <x v="1"/>
    <x v="6"/>
    <x v="0"/>
    <s v="New"/>
    <x v="1"/>
    <s v="Summit Backpack 45L"/>
    <n v="1"/>
    <n v="153.69"/>
    <n v="0"/>
    <n v="77.47"/>
    <n v="153.69"/>
    <n v="77.47"/>
    <n v="76.22"/>
    <n v="0.49593337237295854"/>
    <n v="2026"/>
    <s v="Q1"/>
    <n v="1"/>
    <s v="Jan"/>
  </r>
  <r>
    <n v="136"/>
    <d v="2026-01-09T00:00:00"/>
    <n v="2026"/>
    <x v="0"/>
    <n v="1"/>
    <x v="0"/>
    <x v="3"/>
    <x v="13"/>
    <x v="1"/>
    <s v="Business"/>
    <x v="2"/>
    <s v="Travel Backpack 35L"/>
    <n v="15"/>
    <n v="168.62"/>
    <n v="0.05"/>
    <n v="86.09"/>
    <n v="2402.835"/>
    <n v="1291.3500000000001"/>
    <n v="1111.4849999999999"/>
    <n v="0.46257233642759488"/>
    <n v="2026"/>
    <s v="Q1"/>
    <n v="1"/>
    <s v="Jan"/>
  </r>
  <r>
    <n v="2782"/>
    <d v="2026-01-09T00:00:00"/>
    <n v="2026"/>
    <x v="0"/>
    <n v="1"/>
    <x v="0"/>
    <x v="3"/>
    <x v="4"/>
    <x v="0"/>
    <s v="New"/>
    <x v="1"/>
    <s v="Summit Backpack 45L"/>
    <n v="1"/>
    <n v="152.75"/>
    <n v="0.05"/>
    <n v="79.88"/>
    <n v="145.11249999999998"/>
    <n v="79.88"/>
    <n v="65.232499999999987"/>
    <n v="0.44953053665259707"/>
    <n v="2026"/>
    <s v="Q1"/>
    <n v="1"/>
    <s v="Jan"/>
  </r>
  <r>
    <n v="4704"/>
    <d v="2026-01-09T00:00:00"/>
    <n v="2026"/>
    <x v="0"/>
    <n v="1"/>
    <x v="0"/>
    <x v="1"/>
    <x v="14"/>
    <x v="3"/>
    <s v="New"/>
    <x v="4"/>
    <s v="Recovery Roller"/>
    <n v="2"/>
    <n v="36.72"/>
    <n v="0.05"/>
    <n v="14.15"/>
    <n v="69.768000000000001"/>
    <n v="28.3"/>
    <n v="41.468000000000004"/>
    <n v="0.59436991170737308"/>
    <n v="2026"/>
    <s v="Q1"/>
    <n v="1"/>
    <s v="Jan"/>
  </r>
  <r>
    <n v="69"/>
    <d v="2026-01-10T00:00:00"/>
    <n v="2026"/>
    <x v="0"/>
    <n v="1"/>
    <x v="0"/>
    <x v="0"/>
    <x v="15"/>
    <x v="0"/>
    <s v="Returning"/>
    <x v="1"/>
    <s v="Trail Boots"/>
    <n v="6"/>
    <n v="141.31"/>
    <n v="0.05"/>
    <n v="79.349999999999994"/>
    <n v="805.46699999999998"/>
    <n v="476.09999999999997"/>
    <n v="329.36700000000002"/>
    <n v="0.4089143316858419"/>
    <n v="2026"/>
    <s v="Q1"/>
    <n v="1"/>
    <s v="Jan"/>
  </r>
  <r>
    <n v="490"/>
    <d v="2026-01-10T00:00:00"/>
    <n v="2026"/>
    <x v="0"/>
    <n v="1"/>
    <x v="0"/>
    <x v="2"/>
    <x v="10"/>
    <x v="0"/>
    <s v="Business"/>
    <x v="3"/>
    <s v="Compact Sleeping Bag"/>
    <n v="2"/>
    <n v="121.23"/>
    <n v="0"/>
    <n v="59.66"/>
    <n v="242.46"/>
    <n v="119.32"/>
    <n v="123.14000000000001"/>
    <n v="0.50787758805576178"/>
    <n v="2026"/>
    <s v="Q1"/>
    <n v="1"/>
    <s v="Jan"/>
  </r>
  <r>
    <n v="3685"/>
    <d v="2026-01-10T00:00:00"/>
    <n v="2026"/>
    <x v="0"/>
    <n v="1"/>
    <x v="0"/>
    <x v="3"/>
    <x v="8"/>
    <x v="0"/>
    <s v="New"/>
    <x v="2"/>
    <s v="Travel Backpack 35L"/>
    <n v="3"/>
    <n v="161.58000000000001"/>
    <n v="0"/>
    <n v="85.58"/>
    <n v="484.74"/>
    <n v="256.74"/>
    <n v="228"/>
    <n v="0.47035524198539425"/>
    <n v="2026"/>
    <s v="Q1"/>
    <n v="1"/>
    <s v="Jan"/>
  </r>
  <r>
    <n v="3796"/>
    <d v="2026-01-10T00:00:00"/>
    <n v="2026"/>
    <x v="0"/>
    <n v="1"/>
    <x v="0"/>
    <x v="3"/>
    <x v="8"/>
    <x v="2"/>
    <s v="Returning"/>
    <x v="2"/>
    <s v="Travel Backpack 35L"/>
    <n v="2"/>
    <n v="166.84"/>
    <n v="0"/>
    <n v="88.67"/>
    <n v="333.68"/>
    <n v="177.34"/>
    <n v="156.34"/>
    <n v="0.4685327259649964"/>
    <n v="2026"/>
    <s v="Q1"/>
    <n v="1"/>
    <s v="Jan"/>
  </r>
  <r>
    <n v="387"/>
    <d v="2026-01-11T00:00:00"/>
    <n v="2026"/>
    <x v="0"/>
    <n v="1"/>
    <x v="0"/>
    <x v="2"/>
    <x v="5"/>
    <x v="0"/>
    <s v="Returning"/>
    <x v="1"/>
    <s v="Summit Backpack 45L"/>
    <n v="1"/>
    <n v="150.96"/>
    <n v="0"/>
    <n v="77.5"/>
    <n v="150.96"/>
    <n v="77.5"/>
    <n v="73.460000000000008"/>
    <n v="0.48661897191308956"/>
    <n v="2026"/>
    <s v="Q1"/>
    <n v="1"/>
    <s v="Jan"/>
  </r>
  <r>
    <n v="2796"/>
    <d v="2026-01-11T00:00:00"/>
    <n v="2026"/>
    <x v="0"/>
    <n v="1"/>
    <x v="0"/>
    <x v="3"/>
    <x v="7"/>
    <x v="2"/>
    <s v="Returning"/>
    <x v="2"/>
    <s v="Insulated Bottle"/>
    <n v="3"/>
    <n v="36.33"/>
    <n v="0.05"/>
    <n v="13.27"/>
    <n v="103.54049999999999"/>
    <n v="39.81"/>
    <n v="63.730499999999992"/>
    <n v="0.61551277036521934"/>
    <n v="2026"/>
    <s v="Q1"/>
    <n v="1"/>
    <s v="Jan"/>
  </r>
  <r>
    <n v="3703"/>
    <d v="2026-01-11T00:00:00"/>
    <n v="2026"/>
    <x v="0"/>
    <n v="1"/>
    <x v="0"/>
    <x v="3"/>
    <x v="8"/>
    <x v="0"/>
    <s v="Returning"/>
    <x v="2"/>
    <s v="Insulated Bottle"/>
    <n v="1"/>
    <n v="35.340000000000003"/>
    <n v="0.1"/>
    <n v="13.36"/>
    <n v="31.806000000000004"/>
    <n v="13.36"/>
    <n v="18.446000000000005"/>
    <n v="0.5799534678991386"/>
    <n v="2026"/>
    <s v="Q1"/>
    <n v="1"/>
    <s v="Jan"/>
  </r>
  <r>
    <n v="4674"/>
    <d v="2026-01-11T00:00:00"/>
    <n v="2026"/>
    <x v="0"/>
    <n v="1"/>
    <x v="0"/>
    <x v="3"/>
    <x v="8"/>
    <x v="0"/>
    <s v="Returning"/>
    <x v="2"/>
    <s v="Packing Cube Set"/>
    <n v="2"/>
    <n v="46.27"/>
    <n v="0"/>
    <n v="18.23"/>
    <n v="92.54"/>
    <n v="36.46"/>
    <n v="56.080000000000005"/>
    <n v="0.60600821266479366"/>
    <n v="2026"/>
    <s v="Q1"/>
    <n v="1"/>
    <s v="Jan"/>
  </r>
  <r>
    <n v="4789"/>
    <d v="2026-01-11T00:00:00"/>
    <n v="2026"/>
    <x v="0"/>
    <n v="1"/>
    <x v="0"/>
    <x v="3"/>
    <x v="7"/>
    <x v="0"/>
    <s v="Returning"/>
    <x v="0"/>
    <s v="Commuter Helmet"/>
    <n v="1"/>
    <n v="79.930000000000007"/>
    <n v="0.05"/>
    <n v="43.73"/>
    <n v="75.933500000000009"/>
    <n v="43.73"/>
    <n v="32.203500000000012"/>
    <n v="0.42410135184075554"/>
    <n v="2026"/>
    <s v="Q1"/>
    <n v="1"/>
    <s v="Jan"/>
  </r>
  <r>
    <n v="804"/>
    <d v="2026-01-12T00:00:00"/>
    <n v="2026"/>
    <x v="0"/>
    <n v="1"/>
    <x v="0"/>
    <x v="1"/>
    <x v="12"/>
    <x v="2"/>
    <s v="New"/>
    <x v="1"/>
    <s v="Trail Boots"/>
    <n v="1"/>
    <n v="141.25"/>
    <n v="0"/>
    <n v="78.72"/>
    <n v="141.25"/>
    <n v="78.72"/>
    <n v="62.53"/>
    <n v="0.44269026548672569"/>
    <n v="2026"/>
    <s v="Q1"/>
    <n v="1"/>
    <s v="Jan"/>
  </r>
  <r>
    <n v="1780"/>
    <d v="2026-01-12T00:00:00"/>
    <n v="2026"/>
    <x v="0"/>
    <n v="1"/>
    <x v="0"/>
    <x v="3"/>
    <x v="8"/>
    <x v="0"/>
    <s v="Returning"/>
    <x v="0"/>
    <s v="Cycling Pack 12L"/>
    <n v="2"/>
    <n v="103.64"/>
    <n v="0.1"/>
    <n v="50.96"/>
    <n v="186.55199999999999"/>
    <n v="101.92"/>
    <n v="84.631999999999991"/>
    <n v="0.45366439384193147"/>
    <n v="2026"/>
    <s v="Q1"/>
    <n v="1"/>
    <s v="Jan"/>
  </r>
  <r>
    <n v="2844"/>
    <d v="2026-01-12T00:00:00"/>
    <n v="2026"/>
    <x v="0"/>
    <n v="1"/>
    <x v="0"/>
    <x v="0"/>
    <x v="0"/>
    <x v="0"/>
    <s v="New"/>
    <x v="2"/>
    <s v="Carry-On Duffel"/>
    <n v="1"/>
    <n v="136.18"/>
    <n v="0"/>
    <n v="68.34"/>
    <n v="136.18"/>
    <n v="68.34"/>
    <n v="67.84"/>
    <n v="0.498164194448524"/>
    <n v="2026"/>
    <s v="Q1"/>
    <n v="1"/>
    <s v="Jan"/>
  </r>
  <r>
    <n v="3068"/>
    <d v="2026-01-12T00:00:00"/>
    <n v="2026"/>
    <x v="0"/>
    <n v="1"/>
    <x v="0"/>
    <x v="2"/>
    <x v="2"/>
    <x v="3"/>
    <s v="New"/>
    <x v="4"/>
    <s v="Recovery Roller"/>
    <n v="1"/>
    <n v="36.43"/>
    <n v="0"/>
    <n v="14.33"/>
    <n v="36.43"/>
    <n v="14.33"/>
    <n v="22.1"/>
    <n v="0.60664287674993145"/>
    <n v="2026"/>
    <s v="Q1"/>
    <n v="1"/>
    <s v="Jan"/>
  </r>
  <r>
    <n v="3096"/>
    <d v="2026-01-12T00:00:00"/>
    <n v="2026"/>
    <x v="0"/>
    <n v="1"/>
    <x v="0"/>
    <x v="3"/>
    <x v="7"/>
    <x v="0"/>
    <s v="New"/>
    <x v="4"/>
    <s v="Training Mat"/>
    <n v="2"/>
    <n v="50.51"/>
    <n v="0.1"/>
    <n v="21.84"/>
    <n v="90.917999999999992"/>
    <n v="43.68"/>
    <n v="47.237999999999992"/>
    <n v="0.5195670824259222"/>
    <n v="2026"/>
    <s v="Q1"/>
    <n v="1"/>
    <s v="Jan"/>
  </r>
  <r>
    <n v="3129"/>
    <d v="2026-01-12T00:00:00"/>
    <n v="2026"/>
    <x v="0"/>
    <n v="1"/>
    <x v="0"/>
    <x v="3"/>
    <x v="13"/>
    <x v="2"/>
    <s v="Returning"/>
    <x v="4"/>
    <s v="Weighted Vest"/>
    <n v="1"/>
    <n v="123"/>
    <n v="0"/>
    <n v="67.3"/>
    <n v="123"/>
    <n v="67.3"/>
    <n v="55.7"/>
    <n v="0.45284552845528458"/>
    <n v="2026"/>
    <s v="Q1"/>
    <n v="1"/>
    <s v="Jan"/>
  </r>
  <r>
    <n v="3948"/>
    <d v="2026-01-12T00:00:00"/>
    <n v="2026"/>
    <x v="0"/>
    <n v="1"/>
    <x v="0"/>
    <x v="1"/>
    <x v="14"/>
    <x v="0"/>
    <s v="New"/>
    <x v="1"/>
    <s v="Trekking Poles"/>
    <n v="2"/>
    <n v="72.239999999999995"/>
    <n v="0"/>
    <n v="32.94"/>
    <n v="144.47999999999999"/>
    <n v="65.88"/>
    <n v="78.599999999999994"/>
    <n v="0.54401993355481726"/>
    <n v="2026"/>
    <s v="Q1"/>
    <n v="1"/>
    <s v="Jan"/>
  </r>
  <r>
    <n v="5036"/>
    <d v="2026-01-12T00:00:00"/>
    <n v="2026"/>
    <x v="0"/>
    <n v="1"/>
    <x v="0"/>
    <x v="2"/>
    <x v="3"/>
    <x v="2"/>
    <s v="Returning"/>
    <x v="1"/>
    <s v="Summit Backpack 45L"/>
    <n v="1"/>
    <n v="151.11000000000001"/>
    <n v="0.15"/>
    <n v="79.650000000000006"/>
    <n v="128.4435"/>
    <n v="79.650000000000006"/>
    <n v="48.793499999999995"/>
    <n v="0.37988298356865075"/>
    <n v="2026"/>
    <s v="Q1"/>
    <n v="1"/>
    <s v="Jan"/>
  </r>
  <r>
    <n v="2681"/>
    <d v="2026-01-13T00:00:00"/>
    <n v="2026"/>
    <x v="0"/>
    <n v="1"/>
    <x v="0"/>
    <x v="3"/>
    <x v="4"/>
    <x v="0"/>
    <s v="New"/>
    <x v="1"/>
    <s v="Hiking Daypack 20L"/>
    <n v="1"/>
    <n v="94.32"/>
    <n v="0"/>
    <n v="45.93"/>
    <n v="94.32"/>
    <n v="45.93"/>
    <n v="48.389999999999993"/>
    <n v="0.51304071246819338"/>
    <n v="2026"/>
    <s v="Q1"/>
    <n v="1"/>
    <s v="Jan"/>
  </r>
  <r>
    <n v="5101"/>
    <d v="2026-01-13T00:00:00"/>
    <n v="2026"/>
    <x v="0"/>
    <n v="1"/>
    <x v="0"/>
    <x v="1"/>
    <x v="12"/>
    <x v="0"/>
    <s v="Returning"/>
    <x v="0"/>
    <s v="Trail Bike Light"/>
    <n v="3"/>
    <n v="51.52"/>
    <n v="0"/>
    <n v="21.92"/>
    <n v="154.56"/>
    <n v="65.760000000000005"/>
    <n v="88.8"/>
    <n v="0.57453416149068315"/>
    <n v="2026"/>
    <s v="Q1"/>
    <n v="1"/>
    <s v="Jan"/>
  </r>
  <r>
    <n v="3871"/>
    <d v="2026-01-14T00:00:00"/>
    <n v="2026"/>
    <x v="0"/>
    <n v="1"/>
    <x v="0"/>
    <x v="0"/>
    <x v="15"/>
    <x v="0"/>
    <s v="New"/>
    <x v="1"/>
    <s v="Trail Boots"/>
    <n v="2"/>
    <n v="146.4"/>
    <n v="0.05"/>
    <n v="81.72"/>
    <n v="278.16000000000003"/>
    <n v="163.44"/>
    <n v="114.72000000000003"/>
    <n v="0.4124245038826575"/>
    <n v="2026"/>
    <s v="Q1"/>
    <n v="1"/>
    <s v="Jan"/>
  </r>
  <r>
    <n v="4643"/>
    <d v="2026-01-14T00:00:00"/>
    <n v="2026"/>
    <x v="0"/>
    <n v="1"/>
    <x v="0"/>
    <x v="0"/>
    <x v="0"/>
    <x v="1"/>
    <s v="Business"/>
    <x v="2"/>
    <s v="Packing Cube Set"/>
    <n v="3"/>
    <n v="47.32"/>
    <n v="0.1"/>
    <n v="18.420000000000002"/>
    <n v="127.76400000000001"/>
    <n v="55.260000000000005"/>
    <n v="72.504000000000005"/>
    <n v="0.56748379825302897"/>
    <n v="2026"/>
    <s v="Q1"/>
    <n v="1"/>
    <s v="Jan"/>
  </r>
  <r>
    <n v="4703"/>
    <d v="2026-01-14T00:00:00"/>
    <n v="2026"/>
    <x v="0"/>
    <n v="1"/>
    <x v="0"/>
    <x v="3"/>
    <x v="13"/>
    <x v="2"/>
    <s v="Business"/>
    <x v="4"/>
    <s v="Resistance Band Set"/>
    <n v="2"/>
    <n v="40.450000000000003"/>
    <n v="0.05"/>
    <n v="15.14"/>
    <n v="76.855000000000004"/>
    <n v="30.28"/>
    <n v="46.575000000000003"/>
    <n v="0.60601132001821612"/>
    <n v="2026"/>
    <s v="Q1"/>
    <n v="1"/>
    <s v="Jan"/>
  </r>
  <r>
    <n v="5068"/>
    <d v="2026-01-14T00:00:00"/>
    <n v="2026"/>
    <x v="0"/>
    <n v="1"/>
    <x v="0"/>
    <x v="0"/>
    <x v="0"/>
    <x v="0"/>
    <s v="Returning"/>
    <x v="2"/>
    <s v="Packing Cube Set"/>
    <n v="2"/>
    <n v="47.05"/>
    <n v="0.1"/>
    <n v="18.8"/>
    <n v="84.69"/>
    <n v="37.6"/>
    <n v="47.089999999999996"/>
    <n v="0.55602786633604906"/>
    <n v="2026"/>
    <s v="Q1"/>
    <n v="1"/>
    <s v="Jan"/>
  </r>
  <r>
    <n v="1539"/>
    <d v="2026-01-15T00:00:00"/>
    <n v="2026"/>
    <x v="0"/>
    <n v="1"/>
    <x v="0"/>
    <x v="3"/>
    <x v="8"/>
    <x v="2"/>
    <s v="Business"/>
    <x v="4"/>
    <s v="Weighted Vest"/>
    <n v="3"/>
    <n v="123.14"/>
    <n v="0.05"/>
    <n v="70.67"/>
    <n v="350.94900000000001"/>
    <n v="212.01"/>
    <n v="138.93900000000002"/>
    <n v="0.39589513006163296"/>
    <n v="2026"/>
    <s v="Q1"/>
    <n v="1"/>
    <s v="Jan"/>
  </r>
  <r>
    <n v="1709"/>
    <d v="2026-01-15T00:00:00"/>
    <n v="2026"/>
    <x v="0"/>
    <n v="1"/>
    <x v="0"/>
    <x v="3"/>
    <x v="13"/>
    <x v="0"/>
    <s v="Returning"/>
    <x v="1"/>
    <s v="Summit Backpack 45L"/>
    <n v="2"/>
    <n v="151.33000000000001"/>
    <n v="0.1"/>
    <n v="78.44"/>
    <n v="272.39400000000001"/>
    <n v="156.88"/>
    <n v="115.51400000000001"/>
    <n v="0.42406954631893512"/>
    <n v="2026"/>
    <s v="Q1"/>
    <n v="1"/>
    <s v="Jan"/>
  </r>
  <r>
    <n v="2702"/>
    <d v="2026-01-15T00:00:00"/>
    <n v="2026"/>
    <x v="0"/>
    <n v="1"/>
    <x v="0"/>
    <x v="1"/>
    <x v="14"/>
    <x v="0"/>
    <s v="Returning"/>
    <x v="1"/>
    <s v="Trail Boots"/>
    <n v="5"/>
    <n v="144.01"/>
    <n v="0.05"/>
    <n v="79.64"/>
    <n v="684.0474999999999"/>
    <n v="398.2"/>
    <n v="285.84749999999991"/>
    <n v="0.41787668254032062"/>
    <n v="2026"/>
    <s v="Q1"/>
    <n v="1"/>
    <s v="Jan"/>
  </r>
  <r>
    <n v="3176"/>
    <d v="2026-01-15T00:00:00"/>
    <n v="2026"/>
    <x v="0"/>
    <n v="1"/>
    <x v="0"/>
    <x v="3"/>
    <x v="8"/>
    <x v="0"/>
    <s v="Returning"/>
    <x v="1"/>
    <s v="Hiking Daypack 20L"/>
    <n v="3"/>
    <n v="91.19"/>
    <n v="0"/>
    <n v="44.47"/>
    <n v="273.57"/>
    <n v="133.41"/>
    <n v="140.16"/>
    <n v="0.5123368790437548"/>
    <n v="2026"/>
    <s v="Q1"/>
    <n v="1"/>
    <s v="Jan"/>
  </r>
  <r>
    <n v="3705"/>
    <d v="2026-01-15T00:00:00"/>
    <n v="2026"/>
    <x v="0"/>
    <n v="1"/>
    <x v="0"/>
    <x v="3"/>
    <x v="7"/>
    <x v="2"/>
    <s v="New"/>
    <x v="2"/>
    <s v="Packing Cube Set"/>
    <n v="2"/>
    <n v="45.45"/>
    <n v="0"/>
    <n v="18.190000000000001"/>
    <n v="90.9"/>
    <n v="36.380000000000003"/>
    <n v="54.52"/>
    <n v="0.59977997799779981"/>
    <n v="2026"/>
    <s v="Q1"/>
    <n v="1"/>
    <s v="Jan"/>
  </r>
  <r>
    <n v="3736"/>
    <d v="2026-01-15T00:00:00"/>
    <n v="2026"/>
    <x v="0"/>
    <n v="1"/>
    <x v="0"/>
    <x v="1"/>
    <x v="1"/>
    <x v="3"/>
    <s v="New"/>
    <x v="4"/>
    <s v="Resistance Band Set"/>
    <n v="1"/>
    <n v="40.72"/>
    <n v="0"/>
    <n v="14.94"/>
    <n v="40.72"/>
    <n v="14.94"/>
    <n v="25.78"/>
    <n v="0.6331041257367388"/>
    <n v="2026"/>
    <s v="Q1"/>
    <n v="1"/>
    <s v="Jan"/>
  </r>
  <r>
    <n v="3967"/>
    <d v="2026-01-15T00:00:00"/>
    <n v="2026"/>
    <x v="0"/>
    <n v="1"/>
    <x v="0"/>
    <x v="1"/>
    <x v="12"/>
    <x v="0"/>
    <s v="Business"/>
    <x v="2"/>
    <s v="Insulated Bottle"/>
    <n v="2"/>
    <n v="37.090000000000003"/>
    <n v="0"/>
    <n v="13.29"/>
    <n v="74.180000000000007"/>
    <n v="26.58"/>
    <n v="47.600000000000009"/>
    <n v="0.64168239417632789"/>
    <n v="2026"/>
    <s v="Q1"/>
    <n v="1"/>
    <s v="Jan"/>
  </r>
  <r>
    <n v="170"/>
    <d v="2026-01-16T00:00:00"/>
    <n v="2026"/>
    <x v="0"/>
    <n v="1"/>
    <x v="0"/>
    <x v="2"/>
    <x v="10"/>
    <x v="0"/>
    <s v="New"/>
    <x v="3"/>
    <s v="Compact Sleeping Bag"/>
    <n v="1"/>
    <n v="124.45"/>
    <n v="0.15"/>
    <n v="59.77"/>
    <n v="105.7825"/>
    <n v="59.77"/>
    <n v="46.012499999999996"/>
    <n v="0.43497270342447941"/>
    <n v="2026"/>
    <s v="Q1"/>
    <n v="1"/>
    <s v="Jan"/>
  </r>
  <r>
    <n v="1040"/>
    <d v="2026-01-16T00:00:00"/>
    <n v="2026"/>
    <x v="0"/>
    <n v="1"/>
    <x v="0"/>
    <x v="0"/>
    <x v="0"/>
    <x v="2"/>
    <s v="New"/>
    <x v="2"/>
    <s v="Insulated Bottle"/>
    <n v="1"/>
    <n v="35.93"/>
    <n v="0.05"/>
    <n v="13.33"/>
    <n v="34.133499999999998"/>
    <n v="13.33"/>
    <n v="20.8035"/>
    <n v="0.60947456311248482"/>
    <n v="2026"/>
    <s v="Q1"/>
    <n v="1"/>
    <s v="Jan"/>
  </r>
  <r>
    <n v="2380"/>
    <d v="2026-01-16T00:00:00"/>
    <n v="2026"/>
    <x v="0"/>
    <n v="1"/>
    <x v="0"/>
    <x v="3"/>
    <x v="13"/>
    <x v="0"/>
    <s v="Returning"/>
    <x v="3"/>
    <s v="Compact Sleeping Bag"/>
    <n v="4"/>
    <n v="121.8"/>
    <n v="0.05"/>
    <n v="59.57"/>
    <n v="462.84"/>
    <n v="238.28"/>
    <n v="224.55999999999997"/>
    <n v="0.48517846339987897"/>
    <n v="2026"/>
    <s v="Q1"/>
    <n v="1"/>
    <s v="Jan"/>
  </r>
  <r>
    <n v="3219"/>
    <d v="2026-01-16T00:00:00"/>
    <n v="2026"/>
    <x v="0"/>
    <n v="1"/>
    <x v="0"/>
    <x v="1"/>
    <x v="11"/>
    <x v="2"/>
    <s v="Returning"/>
    <x v="1"/>
    <s v="Hiking Daypack 20L"/>
    <n v="1"/>
    <n v="92.6"/>
    <n v="0.05"/>
    <n v="44.15"/>
    <n v="87.969999999999985"/>
    <n v="44.15"/>
    <n v="43.819999999999986"/>
    <n v="0.4981243605774695"/>
    <n v="2026"/>
    <s v="Q1"/>
    <n v="1"/>
    <s v="Jan"/>
  </r>
  <r>
    <n v="4425"/>
    <d v="2026-01-16T00:00:00"/>
    <n v="2026"/>
    <x v="0"/>
    <n v="1"/>
    <x v="0"/>
    <x v="1"/>
    <x v="12"/>
    <x v="1"/>
    <s v="Business"/>
    <x v="0"/>
    <s v="Cycling Pack 12L"/>
    <n v="10"/>
    <n v="102.68"/>
    <n v="0.15"/>
    <n v="51.07"/>
    <n v="872.78000000000009"/>
    <n v="510.7"/>
    <n v="362.0800000000001"/>
    <n v="0.41485826897958256"/>
    <n v="2026"/>
    <s v="Q1"/>
    <n v="1"/>
    <s v="Jan"/>
  </r>
  <r>
    <n v="4508"/>
    <d v="2026-01-16T00:00:00"/>
    <n v="2026"/>
    <x v="0"/>
    <n v="1"/>
    <x v="0"/>
    <x v="3"/>
    <x v="13"/>
    <x v="3"/>
    <s v="New"/>
    <x v="0"/>
    <s v="Compact Repair Kit"/>
    <n v="3"/>
    <n v="40.92"/>
    <n v="0.15"/>
    <n v="16.71"/>
    <n v="104.346"/>
    <n v="50.13"/>
    <n v="54.216000000000001"/>
    <n v="0.51957909263412105"/>
    <n v="2026"/>
    <s v="Q1"/>
    <n v="1"/>
    <s v="Jan"/>
  </r>
  <r>
    <n v="4806"/>
    <d v="2026-01-16T00:00:00"/>
    <n v="2026"/>
    <x v="0"/>
    <n v="1"/>
    <x v="0"/>
    <x v="2"/>
    <x v="16"/>
    <x v="2"/>
    <s v="New"/>
    <x v="0"/>
    <s v="Cycling Pack 12L"/>
    <n v="4"/>
    <n v="102.68"/>
    <n v="0"/>
    <n v="50.83"/>
    <n v="410.72"/>
    <n v="203.32"/>
    <n v="207.40000000000003"/>
    <n v="0.50496688741721862"/>
    <n v="2026"/>
    <s v="Q1"/>
    <n v="1"/>
    <s v="Jan"/>
  </r>
  <r>
    <n v="755"/>
    <d v="2026-01-17T00:00:00"/>
    <n v="2026"/>
    <x v="0"/>
    <n v="1"/>
    <x v="0"/>
    <x v="0"/>
    <x v="9"/>
    <x v="3"/>
    <s v="New"/>
    <x v="2"/>
    <s v="Travel Backpack 35L"/>
    <n v="2"/>
    <n v="164.38"/>
    <n v="0.05"/>
    <n v="85.93"/>
    <n v="312.322"/>
    <n v="171.86"/>
    <n v="140.46199999999999"/>
    <n v="0.44973456881039436"/>
    <n v="2026"/>
    <s v="Q1"/>
    <n v="1"/>
    <s v="Jan"/>
  </r>
  <r>
    <n v="3171"/>
    <d v="2026-01-17T00:00:00"/>
    <n v="2026"/>
    <x v="0"/>
    <n v="1"/>
    <x v="0"/>
    <x v="0"/>
    <x v="15"/>
    <x v="2"/>
    <s v="Returning"/>
    <x v="0"/>
    <s v="Trail Bike Light"/>
    <n v="1"/>
    <n v="51.78"/>
    <n v="0"/>
    <n v="22.64"/>
    <n v="51.78"/>
    <n v="22.64"/>
    <n v="29.14"/>
    <n v="0.56276554654306687"/>
    <n v="2026"/>
    <s v="Q1"/>
    <n v="1"/>
    <s v="Jan"/>
  </r>
  <r>
    <n v="4277"/>
    <d v="2026-01-17T00:00:00"/>
    <n v="2026"/>
    <x v="0"/>
    <n v="1"/>
    <x v="0"/>
    <x v="1"/>
    <x v="11"/>
    <x v="2"/>
    <s v="Returning"/>
    <x v="4"/>
    <s v="Training Mat"/>
    <n v="1"/>
    <n v="50.52"/>
    <n v="0.05"/>
    <n v="22.37"/>
    <n v="47.994"/>
    <n v="22.37"/>
    <n v="25.623999999999999"/>
    <n v="0.5339000708421886"/>
    <n v="2026"/>
    <s v="Q1"/>
    <n v="1"/>
    <s v="Jan"/>
  </r>
  <r>
    <n v="4648"/>
    <d v="2026-01-17T00:00:00"/>
    <n v="2026"/>
    <x v="0"/>
    <n v="1"/>
    <x v="0"/>
    <x v="1"/>
    <x v="14"/>
    <x v="3"/>
    <s v="New"/>
    <x v="3"/>
    <s v="Trail Tent 2P"/>
    <n v="1"/>
    <n v="199.02"/>
    <n v="0"/>
    <n v="106.49"/>
    <n v="199.02"/>
    <n v="106.49"/>
    <n v="92.530000000000015"/>
    <n v="0.46492814792483173"/>
    <n v="2026"/>
    <s v="Q1"/>
    <n v="1"/>
    <s v="Jan"/>
  </r>
  <r>
    <n v="157"/>
    <d v="2026-01-18T00:00:00"/>
    <n v="2026"/>
    <x v="0"/>
    <n v="1"/>
    <x v="0"/>
    <x v="3"/>
    <x v="8"/>
    <x v="2"/>
    <s v="Returning"/>
    <x v="3"/>
    <s v="Portable Camp Stove"/>
    <n v="3"/>
    <n v="80.27"/>
    <n v="0.1"/>
    <n v="39.26"/>
    <n v="216.72900000000001"/>
    <n v="117.78"/>
    <n v="98.949000000000012"/>
    <n v="0.45655634455933447"/>
    <n v="2026"/>
    <s v="Q1"/>
    <n v="1"/>
    <s v="Jan"/>
  </r>
  <r>
    <n v="2271"/>
    <d v="2026-01-18T00:00:00"/>
    <n v="2026"/>
    <x v="0"/>
    <n v="1"/>
    <x v="0"/>
    <x v="1"/>
    <x v="1"/>
    <x v="2"/>
    <s v="New"/>
    <x v="3"/>
    <s v="Alpine Tent 4P"/>
    <n v="4"/>
    <n v="333.28"/>
    <n v="0"/>
    <n v="195.76"/>
    <n v="1333.12"/>
    <n v="783.04"/>
    <n v="550.07999999999993"/>
    <n v="0.41262602016322608"/>
    <n v="2026"/>
    <s v="Q1"/>
    <n v="1"/>
    <s v="Jan"/>
  </r>
  <r>
    <n v="3330"/>
    <d v="2026-01-18T00:00:00"/>
    <n v="2026"/>
    <x v="0"/>
    <n v="1"/>
    <x v="0"/>
    <x v="3"/>
    <x v="13"/>
    <x v="3"/>
    <s v="New"/>
    <x v="0"/>
    <s v="Cycling Pack 12L"/>
    <n v="1"/>
    <n v="104.36"/>
    <n v="0"/>
    <n v="51.63"/>
    <n v="104.36"/>
    <n v="51.63"/>
    <n v="52.73"/>
    <n v="0.50527021847451126"/>
    <n v="2026"/>
    <s v="Q1"/>
    <n v="1"/>
    <s v="Jan"/>
  </r>
  <r>
    <n v="4547"/>
    <d v="2026-01-18T00:00:00"/>
    <n v="2026"/>
    <x v="0"/>
    <n v="1"/>
    <x v="0"/>
    <x v="2"/>
    <x v="5"/>
    <x v="3"/>
    <s v="New"/>
    <x v="0"/>
    <s v="Commuter Helmet"/>
    <n v="1"/>
    <n v="83.52"/>
    <n v="0.05"/>
    <n v="42.97"/>
    <n v="79.343999999999994"/>
    <n v="42.97"/>
    <n v="36.373999999999995"/>
    <n v="0.45843416011292598"/>
    <n v="2026"/>
    <s v="Q1"/>
    <n v="1"/>
    <s v="Jan"/>
  </r>
  <r>
    <n v="1840"/>
    <d v="2026-01-19T00:00:00"/>
    <n v="2026"/>
    <x v="0"/>
    <n v="1"/>
    <x v="0"/>
    <x v="2"/>
    <x v="10"/>
    <x v="0"/>
    <s v="New"/>
    <x v="4"/>
    <s v="Weighted Vest"/>
    <n v="2"/>
    <n v="125.93"/>
    <n v="0"/>
    <n v="69.150000000000006"/>
    <n v="251.86"/>
    <n v="138.30000000000001"/>
    <n v="113.56"/>
    <n v="0.45088541253077102"/>
    <n v="2026"/>
    <s v="Q1"/>
    <n v="1"/>
    <s v="Jan"/>
  </r>
  <r>
    <n v="1850"/>
    <d v="2026-01-19T00:00:00"/>
    <n v="2026"/>
    <x v="0"/>
    <n v="1"/>
    <x v="0"/>
    <x v="1"/>
    <x v="6"/>
    <x v="0"/>
    <s v="Business"/>
    <x v="0"/>
    <s v="Trail Bike Light"/>
    <n v="1"/>
    <n v="49.85"/>
    <n v="0"/>
    <n v="23.07"/>
    <n v="49.85"/>
    <n v="23.07"/>
    <n v="26.78"/>
    <n v="0.53721163490471413"/>
    <n v="2026"/>
    <s v="Q1"/>
    <n v="1"/>
    <s v="Jan"/>
  </r>
  <r>
    <n v="1858"/>
    <d v="2026-01-19T00:00:00"/>
    <n v="2026"/>
    <x v="0"/>
    <n v="1"/>
    <x v="0"/>
    <x v="1"/>
    <x v="1"/>
    <x v="0"/>
    <s v="Returning"/>
    <x v="2"/>
    <s v="Insulated Bottle"/>
    <n v="1"/>
    <n v="36.130000000000003"/>
    <n v="0"/>
    <n v="13.39"/>
    <n v="36.130000000000003"/>
    <n v="13.39"/>
    <n v="22.740000000000002"/>
    <n v="0.62939385552172711"/>
    <n v="2026"/>
    <s v="Q1"/>
    <n v="1"/>
    <s v="Jan"/>
  </r>
  <r>
    <n v="2910"/>
    <d v="2026-01-19T00:00:00"/>
    <n v="2026"/>
    <x v="0"/>
    <n v="1"/>
    <x v="0"/>
    <x v="3"/>
    <x v="13"/>
    <x v="2"/>
    <s v="Returning"/>
    <x v="0"/>
    <s v="Cycling Pack 12L"/>
    <n v="1"/>
    <n v="104.83"/>
    <n v="0.05"/>
    <n v="51.06"/>
    <n v="99.588499999999996"/>
    <n v="51.06"/>
    <n v="48.528499999999994"/>
    <n v="0.48729019916958277"/>
    <n v="2026"/>
    <s v="Q1"/>
    <n v="1"/>
    <s v="Jan"/>
  </r>
  <r>
    <n v="3694"/>
    <d v="2026-01-19T00:00:00"/>
    <n v="2026"/>
    <x v="0"/>
    <n v="1"/>
    <x v="0"/>
    <x v="0"/>
    <x v="0"/>
    <x v="2"/>
    <s v="Returning"/>
    <x v="2"/>
    <s v="Insulated Bottle"/>
    <n v="1"/>
    <n v="35.46"/>
    <n v="0.05"/>
    <n v="13.81"/>
    <n v="33.686999999999998"/>
    <n v="13.81"/>
    <n v="19.876999999999995"/>
    <n v="0.59004957401965141"/>
    <n v="2026"/>
    <s v="Q1"/>
    <n v="1"/>
    <s v="Jan"/>
  </r>
  <r>
    <n v="631"/>
    <d v="2026-01-20T00:00:00"/>
    <n v="2026"/>
    <x v="0"/>
    <n v="1"/>
    <x v="0"/>
    <x v="3"/>
    <x v="8"/>
    <x v="3"/>
    <s v="Returning"/>
    <x v="2"/>
    <s v="Travel Backpack 35L"/>
    <n v="1"/>
    <n v="165.42"/>
    <n v="0"/>
    <n v="85.69"/>
    <n v="165.42"/>
    <n v="85.69"/>
    <n v="79.72999999999999"/>
    <n v="0.48198524966751299"/>
    <n v="2026"/>
    <s v="Q1"/>
    <n v="1"/>
    <s v="Jan"/>
  </r>
  <r>
    <n v="1113"/>
    <d v="2026-01-20T00:00:00"/>
    <n v="2026"/>
    <x v="0"/>
    <n v="1"/>
    <x v="0"/>
    <x v="2"/>
    <x v="5"/>
    <x v="0"/>
    <s v="Returning"/>
    <x v="3"/>
    <s v="Compact Sleeping Bag"/>
    <n v="1"/>
    <n v="122.86"/>
    <n v="0.05"/>
    <n v="60.36"/>
    <n v="116.717"/>
    <n v="60.36"/>
    <n v="56.356999999999999"/>
    <n v="0.48285168398776529"/>
    <n v="2026"/>
    <s v="Q1"/>
    <n v="1"/>
    <s v="Jan"/>
  </r>
  <r>
    <n v="1525"/>
    <d v="2026-01-20T00:00:00"/>
    <n v="2026"/>
    <x v="0"/>
    <n v="1"/>
    <x v="0"/>
    <x v="0"/>
    <x v="0"/>
    <x v="2"/>
    <s v="Returning"/>
    <x v="4"/>
    <s v="Recovery Roller"/>
    <n v="2"/>
    <n v="35.82"/>
    <n v="0"/>
    <n v="14.09"/>
    <n v="71.64"/>
    <n v="28.18"/>
    <n v="43.46"/>
    <n v="0.60664433277498608"/>
    <n v="2026"/>
    <s v="Q1"/>
    <n v="1"/>
    <s v="Jan"/>
  </r>
  <r>
    <n v="3233"/>
    <d v="2026-01-20T00:00:00"/>
    <n v="2026"/>
    <x v="0"/>
    <n v="1"/>
    <x v="0"/>
    <x v="0"/>
    <x v="0"/>
    <x v="0"/>
    <s v="New"/>
    <x v="3"/>
    <s v="Compact Sleeping Bag"/>
    <n v="3"/>
    <n v="120.29"/>
    <n v="0.1"/>
    <n v="62.41"/>
    <n v="324.78300000000002"/>
    <n v="187.23"/>
    <n v="137.55300000000003"/>
    <n v="0.42352278290427769"/>
    <n v="2026"/>
    <s v="Q1"/>
    <n v="1"/>
    <s v="Jan"/>
  </r>
  <r>
    <n v="4455"/>
    <d v="2026-01-20T00:00:00"/>
    <n v="2026"/>
    <x v="0"/>
    <n v="1"/>
    <x v="0"/>
    <x v="1"/>
    <x v="11"/>
    <x v="3"/>
    <s v="Returning"/>
    <x v="3"/>
    <s v="Portable Camp Stove"/>
    <n v="1"/>
    <n v="80.239999999999995"/>
    <n v="0.1"/>
    <n v="39.950000000000003"/>
    <n v="72.215999999999994"/>
    <n v="39.950000000000003"/>
    <n v="32.265999999999991"/>
    <n v="0.44679849340866279"/>
    <n v="2026"/>
    <s v="Q1"/>
    <n v="1"/>
    <s v="Jan"/>
  </r>
  <r>
    <n v="1769"/>
    <d v="2026-01-21T00:00:00"/>
    <n v="2026"/>
    <x v="0"/>
    <n v="1"/>
    <x v="0"/>
    <x v="0"/>
    <x v="15"/>
    <x v="2"/>
    <s v="New"/>
    <x v="4"/>
    <s v="Recovery Roller"/>
    <n v="2"/>
    <n v="35.97"/>
    <n v="0"/>
    <n v="13.55"/>
    <n v="71.94"/>
    <n v="27.1"/>
    <n v="44.839999999999996"/>
    <n v="0.62329719210453149"/>
    <n v="2026"/>
    <s v="Q1"/>
    <n v="1"/>
    <s v="Jan"/>
  </r>
  <r>
    <n v="3467"/>
    <d v="2026-01-21T00:00:00"/>
    <n v="2026"/>
    <x v="0"/>
    <n v="1"/>
    <x v="0"/>
    <x v="1"/>
    <x v="11"/>
    <x v="0"/>
    <s v="New"/>
    <x v="1"/>
    <s v="Trekking Poles"/>
    <n v="1"/>
    <n v="72.239999999999995"/>
    <n v="0"/>
    <n v="33.26"/>
    <n v="72.239999999999995"/>
    <n v="33.26"/>
    <n v="38.979999999999997"/>
    <n v="0.53959025470653377"/>
    <n v="2026"/>
    <s v="Q1"/>
    <n v="1"/>
    <s v="Jan"/>
  </r>
  <r>
    <n v="3911"/>
    <d v="2026-01-21T00:00:00"/>
    <n v="2026"/>
    <x v="0"/>
    <n v="1"/>
    <x v="0"/>
    <x v="0"/>
    <x v="15"/>
    <x v="0"/>
    <s v="Returning"/>
    <x v="1"/>
    <s v="Summit Backpack 45L"/>
    <n v="5"/>
    <n v="152.81"/>
    <n v="0"/>
    <n v="78.989999999999995"/>
    <n v="764.05"/>
    <n v="394.95"/>
    <n v="369.09999999999997"/>
    <n v="0.48308356782933054"/>
    <n v="2026"/>
    <s v="Q1"/>
    <n v="1"/>
    <s v="Jan"/>
  </r>
  <r>
    <n v="4401"/>
    <d v="2026-01-21T00:00:00"/>
    <n v="2026"/>
    <x v="0"/>
    <n v="1"/>
    <x v="0"/>
    <x v="0"/>
    <x v="15"/>
    <x v="0"/>
    <s v="New"/>
    <x v="0"/>
    <s v="Commuter Helmet"/>
    <n v="3"/>
    <n v="83.34"/>
    <n v="0"/>
    <n v="41.44"/>
    <n v="250.02"/>
    <n v="124.32"/>
    <n v="125.70000000000002"/>
    <n v="0.50275977921766268"/>
    <n v="2026"/>
    <s v="Q1"/>
    <n v="1"/>
    <s v="Jan"/>
  </r>
  <r>
    <n v="4864"/>
    <d v="2026-01-21T00:00:00"/>
    <n v="2026"/>
    <x v="0"/>
    <n v="1"/>
    <x v="0"/>
    <x v="3"/>
    <x v="13"/>
    <x v="0"/>
    <s v="Returning"/>
    <x v="4"/>
    <s v="Recovery Roller"/>
    <n v="1"/>
    <n v="35.869999999999997"/>
    <n v="0"/>
    <n v="13.64"/>
    <n v="35.869999999999997"/>
    <n v="13.64"/>
    <n v="22.229999999999997"/>
    <n v="0.61973794257039305"/>
    <n v="2026"/>
    <s v="Q1"/>
    <n v="1"/>
    <s v="Jan"/>
  </r>
  <r>
    <n v="347"/>
    <d v="2026-01-22T00:00:00"/>
    <n v="2026"/>
    <x v="0"/>
    <n v="1"/>
    <x v="0"/>
    <x v="3"/>
    <x v="4"/>
    <x v="3"/>
    <s v="New"/>
    <x v="3"/>
    <s v="Trail Tent 2P"/>
    <n v="1"/>
    <n v="199.42"/>
    <n v="0.05"/>
    <n v="101.82"/>
    <n v="189.44899999999998"/>
    <n v="101.82"/>
    <n v="87.628999999999991"/>
    <n v="0.46254664843836601"/>
    <n v="2026"/>
    <s v="Q1"/>
    <n v="1"/>
    <s v="Jan"/>
  </r>
  <r>
    <n v="2051"/>
    <d v="2026-01-22T00:00:00"/>
    <n v="2026"/>
    <x v="0"/>
    <n v="1"/>
    <x v="0"/>
    <x v="2"/>
    <x v="5"/>
    <x v="0"/>
    <s v="New"/>
    <x v="3"/>
    <s v="Alpine Tent 4P"/>
    <n v="3"/>
    <n v="347.41"/>
    <n v="0.1"/>
    <n v="192.13"/>
    <n v="938.00700000000006"/>
    <n v="576.39"/>
    <n v="361.61700000000008"/>
    <n v="0.38551631277804971"/>
    <n v="2026"/>
    <s v="Q1"/>
    <n v="1"/>
    <s v="Jan"/>
  </r>
  <r>
    <n v="2314"/>
    <d v="2026-01-22T00:00:00"/>
    <n v="2026"/>
    <x v="0"/>
    <n v="1"/>
    <x v="0"/>
    <x v="0"/>
    <x v="9"/>
    <x v="0"/>
    <s v="New"/>
    <x v="0"/>
    <s v="Compact Repair Kit"/>
    <n v="1"/>
    <n v="40.28"/>
    <n v="0"/>
    <n v="16.79"/>
    <n v="40.28"/>
    <n v="16.79"/>
    <n v="23.490000000000002"/>
    <n v="0.58316782522343602"/>
    <n v="2026"/>
    <s v="Q1"/>
    <n v="1"/>
    <s v="Jan"/>
  </r>
  <r>
    <n v="3861"/>
    <d v="2026-01-22T00:00:00"/>
    <n v="2026"/>
    <x v="0"/>
    <n v="1"/>
    <x v="0"/>
    <x v="3"/>
    <x v="13"/>
    <x v="0"/>
    <s v="Returning"/>
    <x v="3"/>
    <s v="Trail Tent 2P"/>
    <n v="3"/>
    <n v="195.49"/>
    <n v="0.05"/>
    <n v="106.38"/>
    <n v="557.14649999999995"/>
    <n v="319.14"/>
    <n v="238.00649999999996"/>
    <n v="0.42718836069148775"/>
    <n v="2026"/>
    <s v="Q1"/>
    <n v="1"/>
    <s v="Jan"/>
  </r>
  <r>
    <n v="843"/>
    <d v="2026-01-23T00:00:00"/>
    <n v="2026"/>
    <x v="0"/>
    <n v="1"/>
    <x v="0"/>
    <x v="1"/>
    <x v="11"/>
    <x v="0"/>
    <s v="Returning"/>
    <x v="4"/>
    <s v="Recovery Roller"/>
    <n v="2"/>
    <n v="35.75"/>
    <n v="0"/>
    <n v="13.94"/>
    <n v="71.5"/>
    <n v="27.88"/>
    <n v="43.620000000000005"/>
    <n v="0.61006993006993016"/>
    <n v="2026"/>
    <s v="Q1"/>
    <n v="1"/>
    <s v="Jan"/>
  </r>
  <r>
    <n v="868"/>
    <d v="2026-01-23T00:00:00"/>
    <n v="2026"/>
    <x v="0"/>
    <n v="1"/>
    <x v="0"/>
    <x v="0"/>
    <x v="15"/>
    <x v="0"/>
    <s v="Returning"/>
    <x v="0"/>
    <s v="Cycling Pack 12L"/>
    <n v="1"/>
    <n v="103.39"/>
    <n v="0"/>
    <n v="51.32"/>
    <n v="103.39"/>
    <n v="51.32"/>
    <n v="52.07"/>
    <n v="0.50362704323435536"/>
    <n v="2026"/>
    <s v="Q1"/>
    <n v="1"/>
    <s v="Jan"/>
  </r>
  <r>
    <n v="890"/>
    <d v="2026-01-23T00:00:00"/>
    <n v="2026"/>
    <x v="0"/>
    <n v="1"/>
    <x v="0"/>
    <x v="0"/>
    <x v="15"/>
    <x v="0"/>
    <s v="New"/>
    <x v="3"/>
    <s v="Portable Camp Stove"/>
    <n v="3"/>
    <n v="81.98"/>
    <n v="0.1"/>
    <n v="40.229999999999997"/>
    <n v="221.346"/>
    <n v="120.69"/>
    <n v="100.65600000000001"/>
    <n v="0.45474505977067581"/>
    <n v="2026"/>
    <s v="Q1"/>
    <n v="1"/>
    <s v="Jan"/>
  </r>
  <r>
    <n v="2185"/>
    <d v="2026-01-23T00:00:00"/>
    <n v="2026"/>
    <x v="0"/>
    <n v="1"/>
    <x v="0"/>
    <x v="2"/>
    <x v="2"/>
    <x v="1"/>
    <s v="Business"/>
    <x v="3"/>
    <s v="Alpine Tent 4P"/>
    <n v="10"/>
    <n v="337.69"/>
    <n v="0.1"/>
    <n v="200.27"/>
    <n v="3039.21"/>
    <n v="2002.7"/>
    <n v="1036.51"/>
    <n v="0.34104586389226149"/>
    <n v="2026"/>
    <s v="Q1"/>
    <n v="1"/>
    <s v="Jan"/>
  </r>
  <r>
    <n v="2335"/>
    <d v="2026-01-23T00:00:00"/>
    <n v="2026"/>
    <x v="0"/>
    <n v="1"/>
    <x v="0"/>
    <x v="3"/>
    <x v="8"/>
    <x v="0"/>
    <s v="New"/>
    <x v="3"/>
    <s v="Alpine Tent 4P"/>
    <n v="2"/>
    <n v="333.29"/>
    <n v="0"/>
    <n v="197.18"/>
    <n v="666.58"/>
    <n v="394.36"/>
    <n v="272.22000000000003"/>
    <n v="0.40838308980167426"/>
    <n v="2026"/>
    <s v="Q1"/>
    <n v="1"/>
    <s v="Jan"/>
  </r>
  <r>
    <n v="2784"/>
    <d v="2026-01-23T00:00:00"/>
    <n v="2026"/>
    <x v="0"/>
    <n v="1"/>
    <x v="0"/>
    <x v="0"/>
    <x v="15"/>
    <x v="2"/>
    <s v="New"/>
    <x v="0"/>
    <s v="Commuter Helmet"/>
    <n v="1"/>
    <n v="80.11"/>
    <n v="0.05"/>
    <n v="43.54"/>
    <n v="76.104500000000002"/>
    <n v="43.54"/>
    <n v="32.564500000000002"/>
    <n v="0.42789191177919839"/>
    <n v="2026"/>
    <s v="Q1"/>
    <n v="1"/>
    <s v="Jan"/>
  </r>
  <r>
    <n v="3820"/>
    <d v="2026-01-23T00:00:00"/>
    <n v="2026"/>
    <x v="0"/>
    <n v="1"/>
    <x v="0"/>
    <x v="3"/>
    <x v="13"/>
    <x v="2"/>
    <s v="New"/>
    <x v="3"/>
    <s v="Portable Camp Stove"/>
    <n v="1"/>
    <n v="82.6"/>
    <n v="0.05"/>
    <n v="38.299999999999997"/>
    <n v="78.469999999999985"/>
    <n v="38.299999999999997"/>
    <n v="40.169999999999987"/>
    <n v="0.51191538167452522"/>
    <n v="2026"/>
    <s v="Q1"/>
    <n v="1"/>
    <s v="Jan"/>
  </r>
  <r>
    <n v="994"/>
    <d v="2026-01-24T00:00:00"/>
    <n v="2026"/>
    <x v="0"/>
    <n v="1"/>
    <x v="0"/>
    <x v="0"/>
    <x v="15"/>
    <x v="0"/>
    <s v="Returning"/>
    <x v="1"/>
    <s v="Hiking Daypack 20L"/>
    <n v="1"/>
    <n v="94.07"/>
    <n v="0"/>
    <n v="46.28"/>
    <n v="94.07"/>
    <n v="46.28"/>
    <n v="47.789999999999992"/>
    <n v="0.50802593813117891"/>
    <n v="2026"/>
    <s v="Q1"/>
    <n v="1"/>
    <s v="Jan"/>
  </r>
  <r>
    <n v="1643"/>
    <d v="2026-01-24T00:00:00"/>
    <n v="2026"/>
    <x v="0"/>
    <n v="1"/>
    <x v="0"/>
    <x v="0"/>
    <x v="15"/>
    <x v="0"/>
    <s v="Returning"/>
    <x v="2"/>
    <s v="Travel Backpack 35L"/>
    <n v="1"/>
    <n v="163.71"/>
    <n v="0"/>
    <n v="90.06"/>
    <n v="163.71"/>
    <n v="90.06"/>
    <n v="73.650000000000006"/>
    <n v="0.44988088693421296"/>
    <n v="2026"/>
    <s v="Q1"/>
    <n v="1"/>
    <s v="Jan"/>
  </r>
  <r>
    <n v="1971"/>
    <d v="2026-01-24T00:00:00"/>
    <n v="2026"/>
    <x v="0"/>
    <n v="1"/>
    <x v="0"/>
    <x v="3"/>
    <x v="8"/>
    <x v="2"/>
    <s v="Returning"/>
    <x v="3"/>
    <s v="Trail Tent 2P"/>
    <n v="4"/>
    <n v="191.43"/>
    <n v="0"/>
    <n v="106.82"/>
    <n v="765.72"/>
    <n v="427.28"/>
    <n v="338.44000000000005"/>
    <n v="0.441989238886277"/>
    <n v="2026"/>
    <s v="Q1"/>
    <n v="1"/>
    <s v="Jan"/>
  </r>
  <r>
    <n v="2828"/>
    <d v="2026-01-24T00:00:00"/>
    <n v="2026"/>
    <x v="0"/>
    <n v="1"/>
    <x v="0"/>
    <x v="1"/>
    <x v="11"/>
    <x v="1"/>
    <s v="Business"/>
    <x v="2"/>
    <s v="Packing Cube Set"/>
    <n v="3"/>
    <n v="46.94"/>
    <n v="0.05"/>
    <n v="18.18"/>
    <n v="133.779"/>
    <n v="54.54"/>
    <n v="79.239000000000004"/>
    <n v="0.59231269481757232"/>
    <n v="2026"/>
    <s v="Q1"/>
    <n v="1"/>
    <s v="Jan"/>
  </r>
  <r>
    <n v="5175"/>
    <d v="2026-01-24T00:00:00"/>
    <n v="2026"/>
    <x v="0"/>
    <n v="1"/>
    <x v="0"/>
    <x v="3"/>
    <x v="7"/>
    <x v="0"/>
    <s v="Returning"/>
    <x v="1"/>
    <s v="Trail Boots"/>
    <n v="1"/>
    <n v="147.21"/>
    <n v="0"/>
    <n v="79.510000000000005"/>
    <n v="147.21"/>
    <n v="79.510000000000005"/>
    <n v="67.7"/>
    <n v="0.45988723592147274"/>
    <n v="2026"/>
    <s v="Q1"/>
    <n v="1"/>
    <s v="Jan"/>
  </r>
  <r>
    <n v="1874"/>
    <d v="2026-01-25T00:00:00"/>
    <n v="2026"/>
    <x v="0"/>
    <n v="1"/>
    <x v="0"/>
    <x v="0"/>
    <x v="0"/>
    <x v="0"/>
    <s v="Business"/>
    <x v="2"/>
    <s v="Insulated Bottle"/>
    <n v="1"/>
    <n v="35.729999999999997"/>
    <n v="0"/>
    <n v="13.57"/>
    <n v="35.729999999999997"/>
    <n v="13.57"/>
    <n v="22.159999999999997"/>
    <n v="0.62020710887209629"/>
    <n v="2026"/>
    <s v="Q1"/>
    <n v="1"/>
    <s v="Jan"/>
  </r>
  <r>
    <n v="2490"/>
    <d v="2026-01-25T00:00:00"/>
    <n v="2026"/>
    <x v="0"/>
    <n v="1"/>
    <x v="0"/>
    <x v="1"/>
    <x v="14"/>
    <x v="0"/>
    <s v="New"/>
    <x v="0"/>
    <s v="Cycling Pack 12L"/>
    <n v="2"/>
    <n v="103.99"/>
    <n v="0.15"/>
    <n v="51.94"/>
    <n v="176.78299999999999"/>
    <n v="103.88"/>
    <n v="72.902999999999992"/>
    <n v="0.41238693765803269"/>
    <n v="2026"/>
    <s v="Q1"/>
    <n v="1"/>
    <s v="Jan"/>
  </r>
  <r>
    <n v="5078"/>
    <d v="2026-01-25T00:00:00"/>
    <n v="2026"/>
    <x v="0"/>
    <n v="1"/>
    <x v="0"/>
    <x v="1"/>
    <x v="12"/>
    <x v="0"/>
    <s v="Returning"/>
    <x v="1"/>
    <s v="Trekking Poles"/>
    <n v="2"/>
    <n v="72.739999999999995"/>
    <n v="0"/>
    <n v="31.96"/>
    <n v="145.47999999999999"/>
    <n v="63.92"/>
    <n v="81.559999999999988"/>
    <n v="0.56062689029419843"/>
    <n v="2026"/>
    <s v="Q1"/>
    <n v="1"/>
    <s v="Jan"/>
  </r>
  <r>
    <n v="230"/>
    <d v="2026-01-26T00:00:00"/>
    <n v="2026"/>
    <x v="0"/>
    <n v="1"/>
    <x v="0"/>
    <x v="2"/>
    <x v="10"/>
    <x v="2"/>
    <s v="Returning"/>
    <x v="0"/>
    <s v="Cycling Pack 12L"/>
    <n v="1"/>
    <n v="100.01"/>
    <n v="0.05"/>
    <n v="49.41"/>
    <n v="95.009500000000003"/>
    <n v="49.41"/>
    <n v="45.599500000000006"/>
    <n v="0.47994674216788852"/>
    <n v="2026"/>
    <s v="Q1"/>
    <n v="1"/>
    <s v="Jan"/>
  </r>
  <r>
    <n v="1757"/>
    <d v="2026-01-26T00:00:00"/>
    <n v="2026"/>
    <x v="0"/>
    <n v="1"/>
    <x v="0"/>
    <x v="3"/>
    <x v="7"/>
    <x v="0"/>
    <s v="Business"/>
    <x v="2"/>
    <s v="Packing Cube Set"/>
    <n v="2"/>
    <n v="45.73"/>
    <n v="0"/>
    <n v="18.11"/>
    <n v="91.46"/>
    <n v="36.22"/>
    <n v="55.239999999999995"/>
    <n v="0.60397988191559149"/>
    <n v="2026"/>
    <s v="Q1"/>
    <n v="1"/>
    <s v="Jan"/>
  </r>
  <r>
    <n v="1944"/>
    <d v="2026-01-26T00:00:00"/>
    <n v="2026"/>
    <x v="0"/>
    <n v="1"/>
    <x v="0"/>
    <x v="2"/>
    <x v="16"/>
    <x v="0"/>
    <s v="Returning"/>
    <x v="1"/>
    <s v="Trail Boots"/>
    <n v="2"/>
    <n v="143.66"/>
    <n v="0.15"/>
    <n v="78.14"/>
    <n v="244.22199999999998"/>
    <n v="156.28"/>
    <n v="87.941999999999979"/>
    <n v="0.36009040954541355"/>
    <n v="2026"/>
    <s v="Q1"/>
    <n v="1"/>
    <s v="Jan"/>
  </r>
  <r>
    <n v="3485"/>
    <d v="2026-01-26T00:00:00"/>
    <n v="2026"/>
    <x v="0"/>
    <n v="1"/>
    <x v="0"/>
    <x v="2"/>
    <x v="10"/>
    <x v="0"/>
    <s v="Business"/>
    <x v="3"/>
    <s v="Compact Sleeping Bag"/>
    <n v="2"/>
    <n v="121.88"/>
    <n v="0.05"/>
    <n v="62.17"/>
    <n v="231.57199999999997"/>
    <n v="124.34"/>
    <n v="107.23199999999997"/>
    <n v="0.46306116456220953"/>
    <n v="2026"/>
    <s v="Q1"/>
    <n v="1"/>
    <s v="Jan"/>
  </r>
  <r>
    <n v="4002"/>
    <d v="2026-01-26T00:00:00"/>
    <n v="2026"/>
    <x v="0"/>
    <n v="1"/>
    <x v="0"/>
    <x v="0"/>
    <x v="15"/>
    <x v="0"/>
    <s v="Returning"/>
    <x v="4"/>
    <s v="Training Mat"/>
    <n v="3"/>
    <n v="50.92"/>
    <n v="0.05"/>
    <n v="21.87"/>
    <n v="145.12199999999999"/>
    <n v="65.61"/>
    <n v="79.511999999999986"/>
    <n v="0.54789763095877941"/>
    <n v="2026"/>
    <s v="Q1"/>
    <n v="1"/>
    <s v="Jan"/>
  </r>
  <r>
    <n v="818"/>
    <d v="2026-01-27T00:00:00"/>
    <n v="2026"/>
    <x v="0"/>
    <n v="1"/>
    <x v="0"/>
    <x v="0"/>
    <x v="0"/>
    <x v="0"/>
    <s v="Returning"/>
    <x v="0"/>
    <s v="Cycling Pack 12L"/>
    <n v="1"/>
    <n v="103.78"/>
    <n v="0"/>
    <n v="49.36"/>
    <n v="103.78"/>
    <n v="49.36"/>
    <n v="54.42"/>
    <n v="0.52437849296588934"/>
    <n v="2026"/>
    <s v="Q1"/>
    <n v="1"/>
    <s v="Jan"/>
  </r>
  <r>
    <n v="1439"/>
    <d v="2026-01-27T00:00:00"/>
    <n v="2026"/>
    <x v="0"/>
    <n v="1"/>
    <x v="0"/>
    <x v="1"/>
    <x v="6"/>
    <x v="3"/>
    <s v="New"/>
    <x v="1"/>
    <s v="Summit Backpack 45L"/>
    <n v="2"/>
    <n v="157.16999999999999"/>
    <n v="0"/>
    <n v="81.260000000000005"/>
    <n v="314.33999999999997"/>
    <n v="162.52000000000001"/>
    <n v="151.81999999999996"/>
    <n v="0.4829802125087484"/>
    <n v="2026"/>
    <s v="Q1"/>
    <n v="1"/>
    <s v="Jan"/>
  </r>
  <r>
    <n v="1616"/>
    <d v="2026-01-27T00:00:00"/>
    <n v="2026"/>
    <x v="0"/>
    <n v="1"/>
    <x v="0"/>
    <x v="1"/>
    <x v="12"/>
    <x v="0"/>
    <s v="Business"/>
    <x v="2"/>
    <s v="Carry-On Duffel"/>
    <n v="2"/>
    <n v="132.91999999999999"/>
    <n v="0"/>
    <n v="69.02"/>
    <n v="265.83999999999997"/>
    <n v="138.04"/>
    <n v="127.79999999999998"/>
    <n v="0.48074029491423409"/>
    <n v="2026"/>
    <s v="Q1"/>
    <n v="1"/>
    <s v="Jan"/>
  </r>
  <r>
    <n v="1798"/>
    <d v="2026-01-27T00:00:00"/>
    <n v="2026"/>
    <x v="0"/>
    <n v="1"/>
    <x v="0"/>
    <x v="3"/>
    <x v="8"/>
    <x v="2"/>
    <s v="Returning"/>
    <x v="1"/>
    <s v="Trekking Poles"/>
    <n v="1"/>
    <n v="71.41"/>
    <n v="0.05"/>
    <n v="32.28"/>
    <n v="67.839499999999987"/>
    <n v="32.28"/>
    <n v="35.559499999999986"/>
    <n v="0.52417102130764515"/>
    <n v="2026"/>
    <s v="Q1"/>
    <n v="1"/>
    <s v="Jan"/>
  </r>
  <r>
    <n v="4449"/>
    <d v="2026-01-27T00:00:00"/>
    <n v="2026"/>
    <x v="0"/>
    <n v="1"/>
    <x v="0"/>
    <x v="3"/>
    <x v="8"/>
    <x v="0"/>
    <s v="New"/>
    <x v="3"/>
    <s v="Trail Tent 2P"/>
    <n v="1"/>
    <n v="199.67"/>
    <n v="0"/>
    <n v="103.81"/>
    <n v="199.67"/>
    <n v="103.81"/>
    <n v="95.859999999999985"/>
    <n v="0.4800921520508839"/>
    <n v="2026"/>
    <s v="Q1"/>
    <n v="1"/>
    <s v="Jan"/>
  </r>
  <r>
    <n v="4473"/>
    <d v="2026-01-27T00:00:00"/>
    <n v="2026"/>
    <x v="0"/>
    <n v="1"/>
    <x v="0"/>
    <x v="0"/>
    <x v="0"/>
    <x v="2"/>
    <s v="Returning"/>
    <x v="3"/>
    <s v="Trail Tent 2P"/>
    <n v="1"/>
    <n v="196.88"/>
    <n v="0"/>
    <n v="102.76"/>
    <n v="196.88"/>
    <n v="102.76"/>
    <n v="94.11999999999999"/>
    <n v="0.47805770012190163"/>
    <n v="2026"/>
    <s v="Q1"/>
    <n v="1"/>
    <s v="Jan"/>
  </r>
  <r>
    <n v="203"/>
    <d v="2026-01-28T00:00:00"/>
    <n v="2026"/>
    <x v="0"/>
    <n v="1"/>
    <x v="0"/>
    <x v="3"/>
    <x v="7"/>
    <x v="0"/>
    <s v="Returning"/>
    <x v="0"/>
    <s v="Trail Bike Light"/>
    <n v="3"/>
    <n v="49.95"/>
    <n v="0"/>
    <n v="22.55"/>
    <n v="149.85000000000002"/>
    <n v="67.650000000000006"/>
    <n v="82.200000000000017"/>
    <n v="0.54854854854854862"/>
    <n v="2026"/>
    <s v="Q1"/>
    <n v="1"/>
    <s v="Jan"/>
  </r>
  <r>
    <n v="1654"/>
    <d v="2026-01-28T00:00:00"/>
    <n v="2026"/>
    <x v="0"/>
    <n v="1"/>
    <x v="0"/>
    <x v="1"/>
    <x v="6"/>
    <x v="3"/>
    <s v="Business"/>
    <x v="1"/>
    <s v="Trekking Poles"/>
    <n v="1"/>
    <n v="70.41"/>
    <n v="0"/>
    <n v="32.74"/>
    <n v="70.41"/>
    <n v="32.74"/>
    <n v="37.669999999999995"/>
    <n v="0.53500923164323244"/>
    <n v="2026"/>
    <s v="Q1"/>
    <n v="1"/>
    <s v="Jan"/>
  </r>
  <r>
    <n v="2203"/>
    <d v="2026-01-28T00:00:00"/>
    <n v="2026"/>
    <x v="0"/>
    <n v="1"/>
    <x v="0"/>
    <x v="2"/>
    <x v="16"/>
    <x v="3"/>
    <s v="Returning"/>
    <x v="1"/>
    <s v="Trekking Poles"/>
    <n v="2"/>
    <n v="70.290000000000006"/>
    <n v="0.15"/>
    <n v="31.84"/>
    <n v="119.49300000000001"/>
    <n v="63.68"/>
    <n v="55.813000000000009"/>
    <n v="0.46708175374289712"/>
    <n v="2026"/>
    <s v="Q1"/>
    <n v="1"/>
    <s v="Jan"/>
  </r>
  <r>
    <n v="3352"/>
    <d v="2026-01-28T00:00:00"/>
    <n v="2026"/>
    <x v="0"/>
    <n v="1"/>
    <x v="0"/>
    <x v="2"/>
    <x v="16"/>
    <x v="0"/>
    <s v="Business"/>
    <x v="1"/>
    <s v="Hiking Daypack 20L"/>
    <n v="4"/>
    <n v="91.46"/>
    <n v="0"/>
    <n v="44.04"/>
    <n v="365.84"/>
    <n v="176.16"/>
    <n v="189.67999999999998"/>
    <n v="0.51847802317953207"/>
    <n v="2026"/>
    <s v="Q1"/>
    <n v="1"/>
    <s v="Jan"/>
  </r>
  <r>
    <n v="183"/>
    <d v="2026-01-29T00:00:00"/>
    <n v="2026"/>
    <x v="0"/>
    <n v="1"/>
    <x v="0"/>
    <x v="1"/>
    <x v="12"/>
    <x v="0"/>
    <s v="New"/>
    <x v="3"/>
    <s v="Compact Sleeping Bag"/>
    <n v="2"/>
    <n v="123.27"/>
    <n v="0"/>
    <n v="60.26"/>
    <n v="246.54"/>
    <n v="120.52"/>
    <n v="126.02"/>
    <n v="0.51115437657175311"/>
    <n v="2026"/>
    <s v="Q1"/>
    <n v="1"/>
    <s v="Jan"/>
  </r>
  <r>
    <n v="3525"/>
    <d v="2026-01-29T00:00:00"/>
    <n v="2026"/>
    <x v="0"/>
    <n v="1"/>
    <x v="0"/>
    <x v="2"/>
    <x v="5"/>
    <x v="1"/>
    <s v="Business"/>
    <x v="4"/>
    <s v="Training Mat"/>
    <n v="3"/>
    <n v="49.63"/>
    <n v="0.1"/>
    <n v="22.06"/>
    <n v="134.001"/>
    <n v="66.179999999999993"/>
    <n v="67.821000000000012"/>
    <n v="0.50612308863366695"/>
    <n v="2026"/>
    <s v="Q1"/>
    <n v="1"/>
    <s v="Jan"/>
  </r>
  <r>
    <n v="4299"/>
    <d v="2026-01-29T00:00:00"/>
    <n v="2026"/>
    <x v="0"/>
    <n v="1"/>
    <x v="0"/>
    <x v="0"/>
    <x v="9"/>
    <x v="1"/>
    <s v="Business"/>
    <x v="2"/>
    <s v="Carry-On Duffel"/>
    <n v="12"/>
    <n v="132.21"/>
    <n v="0.1"/>
    <n v="68.95"/>
    <n v="1427.8679999999999"/>
    <n v="827.40000000000009"/>
    <n v="600.46799999999985"/>
    <n v="0.42053467127213429"/>
    <n v="2026"/>
    <s v="Q1"/>
    <n v="1"/>
    <s v="Jan"/>
  </r>
  <r>
    <n v="748"/>
    <d v="2026-01-30T00:00:00"/>
    <n v="2026"/>
    <x v="0"/>
    <n v="1"/>
    <x v="0"/>
    <x v="1"/>
    <x v="1"/>
    <x v="2"/>
    <s v="Business"/>
    <x v="0"/>
    <s v="Compact Repair Kit"/>
    <n v="1"/>
    <n v="39.549999999999997"/>
    <n v="0"/>
    <n v="17.059999999999999"/>
    <n v="39.549999999999997"/>
    <n v="17.059999999999999"/>
    <n v="22.49"/>
    <n v="0.56864728192161818"/>
    <n v="2026"/>
    <s v="Q1"/>
    <n v="1"/>
    <s v="Jan"/>
  </r>
  <r>
    <n v="3117"/>
    <d v="2026-01-30T00:00:00"/>
    <n v="2026"/>
    <x v="0"/>
    <n v="1"/>
    <x v="0"/>
    <x v="1"/>
    <x v="12"/>
    <x v="0"/>
    <s v="New"/>
    <x v="3"/>
    <s v="Portable Camp Stove"/>
    <n v="3"/>
    <n v="80.08"/>
    <n v="0"/>
    <n v="39.450000000000003"/>
    <n v="240.24"/>
    <n v="118.35000000000001"/>
    <n v="121.89"/>
    <n v="0.50736763236763238"/>
    <n v="2026"/>
    <s v="Q1"/>
    <n v="1"/>
    <s v="Jan"/>
  </r>
  <r>
    <n v="3328"/>
    <d v="2026-01-30T00:00:00"/>
    <n v="2026"/>
    <x v="0"/>
    <n v="1"/>
    <x v="0"/>
    <x v="2"/>
    <x v="5"/>
    <x v="2"/>
    <s v="Returning"/>
    <x v="4"/>
    <s v="Weighted Vest"/>
    <n v="1"/>
    <n v="120.48"/>
    <n v="0"/>
    <n v="69.55"/>
    <n v="120.48"/>
    <n v="69.55"/>
    <n v="50.930000000000007"/>
    <n v="0.42272576361221786"/>
    <n v="2026"/>
    <s v="Q1"/>
    <n v="1"/>
    <s v="Jan"/>
  </r>
  <r>
    <n v="3822"/>
    <d v="2026-01-30T00:00:00"/>
    <n v="2026"/>
    <x v="0"/>
    <n v="1"/>
    <x v="0"/>
    <x v="3"/>
    <x v="7"/>
    <x v="0"/>
    <s v="Returning"/>
    <x v="4"/>
    <s v="Resistance Band Set"/>
    <n v="1"/>
    <n v="39.369999999999997"/>
    <n v="0.05"/>
    <n v="14.66"/>
    <n v="37.401499999999999"/>
    <n v="14.66"/>
    <n v="22.741499999999998"/>
    <n v="0.60803711081106371"/>
    <n v="2026"/>
    <s v="Q1"/>
    <n v="1"/>
    <s v="Jan"/>
  </r>
  <r>
    <n v="4125"/>
    <d v="2026-01-30T00:00:00"/>
    <n v="2026"/>
    <x v="0"/>
    <n v="1"/>
    <x v="0"/>
    <x v="1"/>
    <x v="12"/>
    <x v="1"/>
    <s v="Business"/>
    <x v="3"/>
    <s v="Portable Camp Stove"/>
    <n v="8"/>
    <n v="81.06"/>
    <n v="0.15"/>
    <n v="39.549999999999997"/>
    <n v="551.20799999999997"/>
    <n v="316.39999999999998"/>
    <n v="234.80799999999999"/>
    <n v="0.42598801178502488"/>
    <n v="2026"/>
    <s v="Q1"/>
    <n v="1"/>
    <s v="Jan"/>
  </r>
  <r>
    <n v="4592"/>
    <d v="2026-01-30T00:00:00"/>
    <n v="2026"/>
    <x v="0"/>
    <n v="1"/>
    <x v="0"/>
    <x v="1"/>
    <x v="12"/>
    <x v="3"/>
    <s v="Returning"/>
    <x v="4"/>
    <s v="Weighted Vest"/>
    <n v="5"/>
    <n v="120.4"/>
    <n v="0"/>
    <n v="69.510000000000005"/>
    <n v="602"/>
    <n v="347.55"/>
    <n v="254.45"/>
    <n v="0.42267441860465116"/>
    <n v="2026"/>
    <s v="Q1"/>
    <n v="1"/>
    <s v="Jan"/>
  </r>
  <r>
    <n v="373"/>
    <d v="2026-01-31T00:00:00"/>
    <n v="2026"/>
    <x v="0"/>
    <n v="1"/>
    <x v="0"/>
    <x v="2"/>
    <x v="10"/>
    <x v="1"/>
    <s v="Business"/>
    <x v="2"/>
    <s v="Packing Cube Set"/>
    <n v="10"/>
    <n v="47.71"/>
    <n v="0.1"/>
    <n v="18.649999999999999"/>
    <n v="429.39000000000004"/>
    <n v="186.5"/>
    <n v="242.89000000000004"/>
    <n v="0.56566291716155481"/>
    <n v="2026"/>
    <s v="Q1"/>
    <n v="1"/>
    <s v="Jan"/>
  </r>
  <r>
    <n v="672"/>
    <d v="2026-01-31T00:00:00"/>
    <n v="2026"/>
    <x v="0"/>
    <n v="1"/>
    <x v="0"/>
    <x v="0"/>
    <x v="9"/>
    <x v="0"/>
    <s v="Business"/>
    <x v="0"/>
    <s v="Cycling Pack 12L"/>
    <n v="1"/>
    <n v="102.92"/>
    <n v="0.05"/>
    <n v="50.92"/>
    <n v="97.774000000000001"/>
    <n v="50.92"/>
    <n v="46.853999999999999"/>
    <n v="0.4792071511853867"/>
    <n v="2026"/>
    <s v="Q1"/>
    <n v="1"/>
    <s v="Jan"/>
  </r>
  <r>
    <n v="1125"/>
    <d v="2026-01-31T00:00:00"/>
    <n v="2026"/>
    <x v="0"/>
    <n v="1"/>
    <x v="0"/>
    <x v="1"/>
    <x v="1"/>
    <x v="0"/>
    <s v="Returning"/>
    <x v="1"/>
    <s v="Trekking Poles"/>
    <n v="1"/>
    <n v="72.69"/>
    <n v="0.1"/>
    <n v="32.67"/>
    <n v="65.421000000000006"/>
    <n v="32.67"/>
    <n v="32.751000000000005"/>
    <n v="0.50061906727197691"/>
    <n v="2026"/>
    <s v="Q1"/>
    <n v="1"/>
    <s v="Jan"/>
  </r>
  <r>
    <n v="1164"/>
    <d v="2026-01-31T00:00:00"/>
    <n v="2026"/>
    <x v="0"/>
    <n v="1"/>
    <x v="0"/>
    <x v="0"/>
    <x v="0"/>
    <x v="0"/>
    <s v="New"/>
    <x v="0"/>
    <s v="Commuter Helmet"/>
    <n v="1"/>
    <n v="79.989999999999995"/>
    <n v="0.05"/>
    <n v="43.02"/>
    <n v="75.990499999999997"/>
    <n v="43.02"/>
    <n v="32.970499999999994"/>
    <n v="0.43387660299642711"/>
    <n v="2026"/>
    <s v="Q1"/>
    <n v="1"/>
    <s v="Jan"/>
  </r>
  <r>
    <n v="1613"/>
    <d v="2026-01-31T00:00:00"/>
    <n v="2026"/>
    <x v="0"/>
    <n v="1"/>
    <x v="0"/>
    <x v="1"/>
    <x v="6"/>
    <x v="1"/>
    <s v="Business"/>
    <x v="4"/>
    <s v="Training Mat"/>
    <n v="4"/>
    <n v="51.11"/>
    <n v="0.15"/>
    <n v="22.25"/>
    <n v="173.774"/>
    <n v="89"/>
    <n v="84.774000000000001"/>
    <n v="0.48784052850253778"/>
    <n v="2026"/>
    <s v="Q1"/>
    <n v="1"/>
    <s v="Jan"/>
  </r>
  <r>
    <n v="2149"/>
    <d v="2026-01-31T00:00:00"/>
    <n v="2026"/>
    <x v="0"/>
    <n v="1"/>
    <x v="0"/>
    <x v="0"/>
    <x v="15"/>
    <x v="0"/>
    <s v="Returning"/>
    <x v="4"/>
    <s v="Weighted Vest"/>
    <n v="2"/>
    <n v="124.83"/>
    <n v="0"/>
    <n v="70.91"/>
    <n v="249.66"/>
    <n v="141.82"/>
    <n v="107.84"/>
    <n v="0.43194744853000083"/>
    <n v="2026"/>
    <s v="Q1"/>
    <n v="1"/>
    <s v="Jan"/>
  </r>
  <r>
    <n v="2593"/>
    <d v="2026-01-31T00:00:00"/>
    <n v="2026"/>
    <x v="0"/>
    <n v="1"/>
    <x v="0"/>
    <x v="1"/>
    <x v="11"/>
    <x v="2"/>
    <s v="New"/>
    <x v="0"/>
    <s v="Compact Repair Kit"/>
    <n v="6"/>
    <n v="41.07"/>
    <n v="0.1"/>
    <n v="16.29"/>
    <n v="221.77800000000002"/>
    <n v="97.74"/>
    <n v="124.03800000000003"/>
    <n v="0.55928901874847825"/>
    <n v="2026"/>
    <s v="Q1"/>
    <n v="1"/>
    <s v="Jan"/>
  </r>
  <r>
    <n v="2659"/>
    <d v="2026-01-31T00:00:00"/>
    <n v="2026"/>
    <x v="0"/>
    <n v="1"/>
    <x v="0"/>
    <x v="0"/>
    <x v="15"/>
    <x v="0"/>
    <s v="New"/>
    <x v="2"/>
    <s v="Insulated Bottle"/>
    <n v="1"/>
    <n v="36.020000000000003"/>
    <n v="0"/>
    <n v="13.34"/>
    <n v="36.020000000000003"/>
    <n v="13.34"/>
    <n v="22.680000000000003"/>
    <n v="0.62965019433647973"/>
    <n v="2026"/>
    <s v="Q1"/>
    <n v="1"/>
    <s v="Jan"/>
  </r>
  <r>
    <n v="3496"/>
    <d v="2026-01-31T00:00:00"/>
    <n v="2026"/>
    <x v="0"/>
    <n v="1"/>
    <x v="0"/>
    <x v="0"/>
    <x v="0"/>
    <x v="2"/>
    <s v="Returning"/>
    <x v="4"/>
    <s v="Recovery Roller"/>
    <n v="1"/>
    <n v="35.82"/>
    <n v="0.05"/>
    <n v="14.32"/>
    <n v="34.028999999999996"/>
    <n v="14.32"/>
    <n v="19.708999999999996"/>
    <n v="0.57918246201769075"/>
    <n v="2026"/>
    <s v="Q1"/>
    <n v="1"/>
    <s v="Jan"/>
  </r>
  <r>
    <n v="3889"/>
    <d v="2026-01-31T00:00:00"/>
    <n v="2026"/>
    <x v="0"/>
    <n v="1"/>
    <x v="0"/>
    <x v="2"/>
    <x v="3"/>
    <x v="2"/>
    <s v="Returning"/>
    <x v="0"/>
    <s v="Cycling Pack 12L"/>
    <n v="3"/>
    <n v="103.94"/>
    <n v="0.1"/>
    <n v="50.67"/>
    <n v="280.63799999999998"/>
    <n v="152.01"/>
    <n v="128.62799999999999"/>
    <n v="0.45834135077929572"/>
    <n v="2026"/>
    <s v="Q1"/>
    <n v="1"/>
    <s v="Jan"/>
  </r>
  <r>
    <n v="1432"/>
    <d v="2026-02-01T00:00:00"/>
    <n v="2026"/>
    <x v="0"/>
    <n v="2"/>
    <x v="1"/>
    <x v="0"/>
    <x v="0"/>
    <x v="0"/>
    <s v="Returning"/>
    <x v="1"/>
    <s v="Trail Boots"/>
    <n v="1"/>
    <n v="140.53"/>
    <n v="0"/>
    <n v="77.36"/>
    <n v="140.53"/>
    <n v="77.36"/>
    <n v="63.17"/>
    <n v="0.44951255959581587"/>
    <n v="2026"/>
    <s v="Q1"/>
    <n v="2"/>
    <s v="Feb"/>
  </r>
  <r>
    <n v="1778"/>
    <d v="2026-02-01T00:00:00"/>
    <n v="2026"/>
    <x v="0"/>
    <n v="2"/>
    <x v="1"/>
    <x v="3"/>
    <x v="7"/>
    <x v="2"/>
    <s v="Returning"/>
    <x v="1"/>
    <s v="Trail Boots"/>
    <n v="1"/>
    <n v="142.03"/>
    <n v="0.05"/>
    <n v="77.069999999999993"/>
    <n v="134.92849999999999"/>
    <n v="77.069999999999993"/>
    <n v="57.858499999999992"/>
    <n v="0.42880859121682963"/>
    <n v="2026"/>
    <s v="Q1"/>
    <n v="2"/>
    <s v="Feb"/>
  </r>
  <r>
    <n v="2047"/>
    <d v="2026-02-01T00:00:00"/>
    <n v="2026"/>
    <x v="0"/>
    <n v="2"/>
    <x v="1"/>
    <x v="2"/>
    <x v="5"/>
    <x v="1"/>
    <s v="Business"/>
    <x v="3"/>
    <s v="Compact Sleeping Bag"/>
    <n v="12"/>
    <n v="124.84"/>
    <n v="0.1"/>
    <n v="59.47"/>
    <n v="1348.2719999999999"/>
    <n v="713.64"/>
    <n v="634.63199999999995"/>
    <n v="0.47070027412866244"/>
    <n v="2026"/>
    <s v="Q1"/>
    <n v="2"/>
    <s v="Feb"/>
  </r>
  <r>
    <n v="2668"/>
    <d v="2026-02-01T00:00:00"/>
    <n v="2026"/>
    <x v="0"/>
    <n v="2"/>
    <x v="1"/>
    <x v="1"/>
    <x v="12"/>
    <x v="0"/>
    <s v="Returning"/>
    <x v="4"/>
    <s v="Recovery Roller"/>
    <n v="3"/>
    <n v="35.36"/>
    <n v="0"/>
    <n v="13.7"/>
    <n v="106.08"/>
    <n v="41.099999999999994"/>
    <n v="64.98"/>
    <n v="0.61255656108597289"/>
    <n v="2026"/>
    <s v="Q1"/>
    <n v="2"/>
    <s v="Feb"/>
  </r>
  <r>
    <n v="2706"/>
    <d v="2026-02-01T00:00:00"/>
    <n v="2026"/>
    <x v="0"/>
    <n v="2"/>
    <x v="1"/>
    <x v="3"/>
    <x v="13"/>
    <x v="3"/>
    <s v="Returning"/>
    <x v="4"/>
    <s v="Weighted Vest"/>
    <n v="2"/>
    <n v="122.43"/>
    <n v="0"/>
    <n v="69.08"/>
    <n v="244.86"/>
    <n v="138.16"/>
    <n v="106.70000000000002"/>
    <n v="0.43575920934411505"/>
    <n v="2026"/>
    <s v="Q1"/>
    <n v="2"/>
    <s v="Feb"/>
  </r>
  <r>
    <n v="2940"/>
    <d v="2026-02-01T00:00:00"/>
    <n v="2026"/>
    <x v="0"/>
    <n v="2"/>
    <x v="1"/>
    <x v="0"/>
    <x v="15"/>
    <x v="3"/>
    <s v="New"/>
    <x v="1"/>
    <s v="Trail Boots"/>
    <n v="2"/>
    <n v="140.47"/>
    <n v="0.05"/>
    <n v="78.39"/>
    <n v="266.89299999999997"/>
    <n v="156.78"/>
    <n v="110.11299999999997"/>
    <n v="0.41257357817552348"/>
    <n v="2026"/>
    <s v="Q1"/>
    <n v="2"/>
    <s v="Feb"/>
  </r>
  <r>
    <n v="1263"/>
    <d v="2026-02-02T00:00:00"/>
    <n v="2026"/>
    <x v="0"/>
    <n v="2"/>
    <x v="1"/>
    <x v="1"/>
    <x v="14"/>
    <x v="0"/>
    <s v="Returning"/>
    <x v="2"/>
    <s v="Packing Cube Set"/>
    <n v="1"/>
    <n v="45.43"/>
    <n v="0.05"/>
    <n v="18.670000000000002"/>
    <n v="43.158499999999997"/>
    <n v="18.670000000000002"/>
    <n v="24.488499999999995"/>
    <n v="0.56740850585632019"/>
    <n v="2026"/>
    <s v="Q1"/>
    <n v="2"/>
    <s v="Feb"/>
  </r>
  <r>
    <n v="1641"/>
    <d v="2026-02-02T00:00:00"/>
    <n v="2026"/>
    <x v="0"/>
    <n v="2"/>
    <x v="1"/>
    <x v="3"/>
    <x v="13"/>
    <x v="1"/>
    <s v="Business"/>
    <x v="0"/>
    <s v="Cycling Pack 12L"/>
    <n v="8"/>
    <n v="102.78"/>
    <n v="0.15"/>
    <n v="50.39"/>
    <n v="698.904"/>
    <n v="403.12"/>
    <n v="295.78399999999999"/>
    <n v="0.42321119924911005"/>
    <n v="2026"/>
    <s v="Q1"/>
    <n v="2"/>
    <s v="Feb"/>
  </r>
  <r>
    <n v="2014"/>
    <d v="2026-02-02T00:00:00"/>
    <n v="2026"/>
    <x v="0"/>
    <n v="2"/>
    <x v="1"/>
    <x v="1"/>
    <x v="11"/>
    <x v="3"/>
    <s v="New"/>
    <x v="3"/>
    <s v="Compact Sleeping Bag"/>
    <n v="1"/>
    <n v="123.95"/>
    <n v="0"/>
    <n v="61.32"/>
    <n v="123.95"/>
    <n v="61.32"/>
    <n v="62.63"/>
    <n v="0.50528438886647842"/>
    <n v="2026"/>
    <s v="Q1"/>
    <n v="2"/>
    <s v="Feb"/>
  </r>
  <r>
    <n v="2642"/>
    <d v="2026-02-02T00:00:00"/>
    <n v="2026"/>
    <x v="0"/>
    <n v="2"/>
    <x v="1"/>
    <x v="1"/>
    <x v="11"/>
    <x v="3"/>
    <s v="Returning"/>
    <x v="3"/>
    <s v="Trail Tent 2P"/>
    <n v="3"/>
    <n v="199.9"/>
    <n v="0"/>
    <n v="104.18"/>
    <n v="599.70000000000005"/>
    <n v="312.54000000000002"/>
    <n v="287.16000000000003"/>
    <n v="0.47883941970985494"/>
    <n v="2026"/>
    <s v="Q1"/>
    <n v="2"/>
    <s v="Feb"/>
  </r>
  <r>
    <n v="2929"/>
    <d v="2026-02-02T00:00:00"/>
    <n v="2026"/>
    <x v="0"/>
    <n v="2"/>
    <x v="1"/>
    <x v="1"/>
    <x v="12"/>
    <x v="3"/>
    <s v="Returning"/>
    <x v="1"/>
    <s v="Hiking Daypack 20L"/>
    <n v="1"/>
    <n v="93.78"/>
    <n v="0"/>
    <n v="44.21"/>
    <n v="93.78"/>
    <n v="44.21"/>
    <n v="49.57"/>
    <n v="0.52857752185967155"/>
    <n v="2026"/>
    <s v="Q1"/>
    <n v="2"/>
    <s v="Feb"/>
  </r>
  <r>
    <n v="3855"/>
    <d v="2026-02-02T00:00:00"/>
    <n v="2026"/>
    <x v="0"/>
    <n v="2"/>
    <x v="1"/>
    <x v="0"/>
    <x v="0"/>
    <x v="0"/>
    <s v="Business"/>
    <x v="4"/>
    <s v="Resistance Band Set"/>
    <n v="1"/>
    <n v="39.39"/>
    <n v="0.1"/>
    <n v="15.09"/>
    <n v="35.451000000000001"/>
    <n v="15.09"/>
    <n v="20.361000000000001"/>
    <n v="0.57434204958957435"/>
    <n v="2026"/>
    <s v="Q1"/>
    <n v="2"/>
    <s v="Feb"/>
  </r>
  <r>
    <n v="4031"/>
    <d v="2026-02-02T00:00:00"/>
    <n v="2026"/>
    <x v="0"/>
    <n v="2"/>
    <x v="1"/>
    <x v="0"/>
    <x v="0"/>
    <x v="0"/>
    <s v="New"/>
    <x v="0"/>
    <s v="Cycling Pack 12L"/>
    <n v="6"/>
    <n v="101.64"/>
    <n v="0"/>
    <n v="51.06"/>
    <n v="609.84"/>
    <n v="306.36"/>
    <n v="303.48"/>
    <n v="0.49763872491145217"/>
    <n v="2026"/>
    <s v="Q1"/>
    <n v="2"/>
    <s v="Feb"/>
  </r>
  <r>
    <n v="2"/>
    <d v="2026-02-03T00:00:00"/>
    <n v="2026"/>
    <x v="0"/>
    <n v="2"/>
    <x v="1"/>
    <x v="0"/>
    <x v="0"/>
    <x v="1"/>
    <s v="Business"/>
    <x v="4"/>
    <s v="Recovery Roller"/>
    <n v="12"/>
    <n v="36.74"/>
    <n v="0.2"/>
    <n v="13.53"/>
    <n v="352.70400000000001"/>
    <n v="162.35999999999999"/>
    <n v="190.34400000000002"/>
    <n v="0.53967065868263475"/>
    <n v="2026"/>
    <s v="Q1"/>
    <n v="2"/>
    <s v="Feb"/>
  </r>
  <r>
    <n v="4228"/>
    <d v="2026-02-03T00:00:00"/>
    <n v="2026"/>
    <x v="0"/>
    <n v="2"/>
    <x v="1"/>
    <x v="3"/>
    <x v="8"/>
    <x v="2"/>
    <s v="New"/>
    <x v="1"/>
    <s v="Summit Backpack 45L"/>
    <n v="2"/>
    <n v="154.62"/>
    <n v="0"/>
    <n v="78.209999999999994"/>
    <n v="309.24"/>
    <n v="156.41999999999999"/>
    <n v="152.82000000000002"/>
    <n v="0.49417927823050062"/>
    <n v="2026"/>
    <s v="Q1"/>
    <n v="2"/>
    <s v="Feb"/>
  </r>
  <r>
    <n v="928"/>
    <d v="2026-02-04T00:00:00"/>
    <n v="2026"/>
    <x v="0"/>
    <n v="2"/>
    <x v="1"/>
    <x v="0"/>
    <x v="0"/>
    <x v="3"/>
    <s v="New"/>
    <x v="3"/>
    <s v="Compact Sleeping Bag"/>
    <n v="1"/>
    <n v="125.63"/>
    <n v="0.1"/>
    <n v="60.38"/>
    <n v="113.06699999999999"/>
    <n v="60.38"/>
    <n v="52.686999999999991"/>
    <n v="0.46598034793529497"/>
    <n v="2026"/>
    <s v="Q1"/>
    <n v="2"/>
    <s v="Feb"/>
  </r>
  <r>
    <n v="933"/>
    <d v="2026-02-04T00:00:00"/>
    <n v="2026"/>
    <x v="0"/>
    <n v="2"/>
    <x v="1"/>
    <x v="1"/>
    <x v="11"/>
    <x v="0"/>
    <s v="New"/>
    <x v="3"/>
    <s v="Portable Camp Stove"/>
    <n v="2"/>
    <n v="81.59"/>
    <n v="0.1"/>
    <n v="38.64"/>
    <n v="146.86200000000002"/>
    <n v="77.28"/>
    <n v="69.582000000000022"/>
    <n v="0.47379172284185161"/>
    <n v="2026"/>
    <s v="Q1"/>
    <n v="2"/>
    <s v="Feb"/>
  </r>
  <r>
    <n v="1646"/>
    <d v="2026-02-04T00:00:00"/>
    <n v="2026"/>
    <x v="0"/>
    <n v="2"/>
    <x v="1"/>
    <x v="2"/>
    <x v="5"/>
    <x v="0"/>
    <s v="New"/>
    <x v="2"/>
    <s v="Packing Cube Set"/>
    <n v="2"/>
    <n v="45.81"/>
    <n v="0.1"/>
    <n v="18.420000000000002"/>
    <n v="82.458000000000013"/>
    <n v="36.840000000000003"/>
    <n v="45.618000000000009"/>
    <n v="0.55322709743141962"/>
    <n v="2026"/>
    <s v="Q1"/>
    <n v="2"/>
    <s v="Feb"/>
  </r>
  <r>
    <n v="380"/>
    <d v="2026-02-05T00:00:00"/>
    <n v="2026"/>
    <x v="0"/>
    <n v="2"/>
    <x v="1"/>
    <x v="1"/>
    <x v="12"/>
    <x v="0"/>
    <s v="Returning"/>
    <x v="4"/>
    <s v="Weighted Vest"/>
    <n v="3"/>
    <n v="125.63"/>
    <n v="0"/>
    <n v="71.05"/>
    <n v="376.89"/>
    <n v="213.14999999999998"/>
    <n v="163.74"/>
    <n v="0.43445037013452203"/>
    <n v="2026"/>
    <s v="Q1"/>
    <n v="2"/>
    <s v="Feb"/>
  </r>
  <r>
    <n v="1723"/>
    <d v="2026-02-05T00:00:00"/>
    <n v="2026"/>
    <x v="0"/>
    <n v="2"/>
    <x v="1"/>
    <x v="3"/>
    <x v="8"/>
    <x v="0"/>
    <s v="Returning"/>
    <x v="0"/>
    <s v="Cycling Pack 12L"/>
    <n v="2"/>
    <n v="101.01"/>
    <n v="0"/>
    <n v="50.26"/>
    <n v="202.02"/>
    <n v="100.52"/>
    <n v="101.50000000000001"/>
    <n v="0.50242550242550243"/>
    <n v="2026"/>
    <s v="Q1"/>
    <n v="2"/>
    <s v="Feb"/>
  </r>
  <r>
    <n v="2529"/>
    <d v="2026-02-05T00:00:00"/>
    <n v="2026"/>
    <x v="0"/>
    <n v="2"/>
    <x v="1"/>
    <x v="3"/>
    <x v="13"/>
    <x v="0"/>
    <s v="Returning"/>
    <x v="1"/>
    <s v="Summit Backpack 45L"/>
    <n v="6"/>
    <n v="154.22"/>
    <n v="0"/>
    <n v="79.599999999999994"/>
    <n v="925.31999999999994"/>
    <n v="477.59999999999997"/>
    <n v="447.71999999999997"/>
    <n v="0.4838542342108676"/>
    <n v="2026"/>
    <s v="Q1"/>
    <n v="2"/>
    <s v="Feb"/>
  </r>
  <r>
    <n v="2685"/>
    <d v="2026-02-05T00:00:00"/>
    <n v="2026"/>
    <x v="0"/>
    <n v="2"/>
    <x v="1"/>
    <x v="1"/>
    <x v="14"/>
    <x v="0"/>
    <s v="New"/>
    <x v="1"/>
    <s v="Trekking Poles"/>
    <n v="1"/>
    <n v="72.78"/>
    <n v="0.05"/>
    <n v="33.26"/>
    <n v="69.140999999999991"/>
    <n v="33.26"/>
    <n v="35.880999999999993"/>
    <n v="0.51895402149231273"/>
    <n v="2026"/>
    <s v="Q1"/>
    <n v="2"/>
    <s v="Feb"/>
  </r>
  <r>
    <n v="2793"/>
    <d v="2026-02-05T00:00:00"/>
    <n v="2026"/>
    <x v="0"/>
    <n v="2"/>
    <x v="1"/>
    <x v="1"/>
    <x v="14"/>
    <x v="1"/>
    <s v="Business"/>
    <x v="3"/>
    <s v="Compact Sleeping Bag"/>
    <n v="3"/>
    <n v="122.69"/>
    <n v="0.05"/>
    <n v="62.08"/>
    <n v="349.66649999999998"/>
    <n v="186.24"/>
    <n v="163.42649999999998"/>
    <n v="0.46737820180085876"/>
    <n v="2026"/>
    <s v="Q1"/>
    <n v="2"/>
    <s v="Feb"/>
  </r>
  <r>
    <n v="346"/>
    <d v="2026-02-06T00:00:00"/>
    <n v="2026"/>
    <x v="0"/>
    <n v="2"/>
    <x v="1"/>
    <x v="1"/>
    <x v="1"/>
    <x v="0"/>
    <s v="Business"/>
    <x v="0"/>
    <s v="Cycling Pack 12L"/>
    <n v="3"/>
    <n v="103.22"/>
    <n v="0"/>
    <n v="50.74"/>
    <n v="309.65999999999997"/>
    <n v="152.22"/>
    <n v="157.43999999999997"/>
    <n v="0.50842859910869986"/>
    <n v="2026"/>
    <s v="Q1"/>
    <n v="2"/>
    <s v="Feb"/>
  </r>
  <r>
    <n v="539"/>
    <d v="2026-02-06T00:00:00"/>
    <n v="2026"/>
    <x v="0"/>
    <n v="2"/>
    <x v="1"/>
    <x v="0"/>
    <x v="15"/>
    <x v="3"/>
    <s v="New"/>
    <x v="1"/>
    <s v="Hiking Daypack 20L"/>
    <n v="3"/>
    <n v="92.96"/>
    <n v="0.15"/>
    <n v="44.56"/>
    <n v="237.048"/>
    <n v="133.68"/>
    <n v="103.36799999999999"/>
    <n v="0.43606358205932971"/>
    <n v="2026"/>
    <s v="Q1"/>
    <n v="2"/>
    <s v="Feb"/>
  </r>
  <r>
    <n v="1368"/>
    <d v="2026-02-06T00:00:00"/>
    <n v="2026"/>
    <x v="0"/>
    <n v="2"/>
    <x v="1"/>
    <x v="1"/>
    <x v="12"/>
    <x v="2"/>
    <s v="New"/>
    <x v="2"/>
    <s v="Insulated Bottle"/>
    <n v="1"/>
    <n v="36.520000000000003"/>
    <n v="0"/>
    <n v="13.94"/>
    <n v="36.520000000000003"/>
    <n v="13.94"/>
    <n v="22.580000000000005"/>
    <n v="0.61829134720700996"/>
    <n v="2026"/>
    <s v="Q1"/>
    <n v="2"/>
    <s v="Feb"/>
  </r>
  <r>
    <n v="3506"/>
    <d v="2026-02-06T00:00:00"/>
    <n v="2026"/>
    <x v="0"/>
    <n v="2"/>
    <x v="1"/>
    <x v="0"/>
    <x v="0"/>
    <x v="2"/>
    <s v="Returning"/>
    <x v="4"/>
    <s v="Training Mat"/>
    <n v="3"/>
    <n v="50.65"/>
    <n v="0"/>
    <n v="21.49"/>
    <n v="151.94999999999999"/>
    <n v="64.47"/>
    <n v="87.47999999999999"/>
    <n v="0.57571569595261596"/>
    <n v="2026"/>
    <s v="Q1"/>
    <n v="2"/>
    <s v="Feb"/>
  </r>
  <r>
    <n v="1314"/>
    <d v="2026-02-07T00:00:00"/>
    <n v="2026"/>
    <x v="0"/>
    <n v="2"/>
    <x v="1"/>
    <x v="3"/>
    <x v="4"/>
    <x v="0"/>
    <s v="Returning"/>
    <x v="2"/>
    <s v="Insulated Bottle"/>
    <n v="2"/>
    <n v="37.03"/>
    <n v="0.15"/>
    <n v="13.87"/>
    <n v="62.951000000000001"/>
    <n v="27.74"/>
    <n v="35.210999999999999"/>
    <n v="0.55933980397451988"/>
    <n v="2026"/>
    <s v="Q1"/>
    <n v="2"/>
    <s v="Feb"/>
  </r>
  <r>
    <n v="2092"/>
    <d v="2026-02-07T00:00:00"/>
    <n v="2026"/>
    <x v="0"/>
    <n v="2"/>
    <x v="1"/>
    <x v="2"/>
    <x v="2"/>
    <x v="0"/>
    <s v="New"/>
    <x v="4"/>
    <s v="Recovery Roller"/>
    <n v="1"/>
    <n v="36.619999999999997"/>
    <n v="0"/>
    <n v="13.55"/>
    <n v="36.619999999999997"/>
    <n v="13.55"/>
    <n v="23.069999999999997"/>
    <n v="0.62998361551064985"/>
    <n v="2026"/>
    <s v="Q1"/>
    <n v="2"/>
    <s v="Feb"/>
  </r>
  <r>
    <n v="5083"/>
    <d v="2026-02-07T00:00:00"/>
    <n v="2026"/>
    <x v="0"/>
    <n v="2"/>
    <x v="1"/>
    <x v="2"/>
    <x v="16"/>
    <x v="2"/>
    <s v="Returning"/>
    <x v="3"/>
    <s v="Portable Camp Stove"/>
    <n v="1"/>
    <n v="81.47"/>
    <n v="0"/>
    <n v="39.18"/>
    <n v="81.47"/>
    <n v="39.18"/>
    <n v="42.29"/>
    <n v="0.51908678040996681"/>
    <n v="2026"/>
    <s v="Q1"/>
    <n v="2"/>
    <s v="Feb"/>
  </r>
  <r>
    <n v="582"/>
    <d v="2026-02-08T00:00:00"/>
    <n v="2026"/>
    <x v="0"/>
    <n v="2"/>
    <x v="1"/>
    <x v="1"/>
    <x v="1"/>
    <x v="1"/>
    <s v="Returning"/>
    <x v="3"/>
    <s v="Compact Sleeping Bag"/>
    <n v="12"/>
    <n v="122.75"/>
    <n v="0.15"/>
    <n v="62.51"/>
    <n v="1252.05"/>
    <n v="750.12"/>
    <n v="501.92999999999995"/>
    <n v="0.40088654606445429"/>
    <n v="2026"/>
    <s v="Q1"/>
    <n v="2"/>
    <s v="Feb"/>
  </r>
  <r>
    <n v="902"/>
    <d v="2026-02-08T00:00:00"/>
    <n v="2026"/>
    <x v="0"/>
    <n v="2"/>
    <x v="1"/>
    <x v="0"/>
    <x v="9"/>
    <x v="0"/>
    <s v="Business"/>
    <x v="4"/>
    <s v="Training Mat"/>
    <n v="1"/>
    <n v="50.38"/>
    <n v="0.05"/>
    <n v="21.95"/>
    <n v="47.860999999999997"/>
    <n v="21.95"/>
    <n v="25.910999999999998"/>
    <n v="0.54138024696516995"/>
    <n v="2026"/>
    <s v="Q1"/>
    <n v="2"/>
    <s v="Feb"/>
  </r>
  <r>
    <n v="2396"/>
    <d v="2026-02-08T00:00:00"/>
    <n v="2026"/>
    <x v="0"/>
    <n v="2"/>
    <x v="1"/>
    <x v="3"/>
    <x v="7"/>
    <x v="0"/>
    <s v="Business"/>
    <x v="4"/>
    <s v="Training Mat"/>
    <n v="2"/>
    <n v="50.4"/>
    <n v="0"/>
    <n v="21.43"/>
    <n v="100.8"/>
    <n v="42.86"/>
    <n v="57.94"/>
    <n v="0.57480158730158726"/>
    <n v="2026"/>
    <s v="Q1"/>
    <n v="2"/>
    <s v="Feb"/>
  </r>
  <r>
    <n v="2494"/>
    <d v="2026-02-08T00:00:00"/>
    <n v="2026"/>
    <x v="0"/>
    <n v="2"/>
    <x v="1"/>
    <x v="2"/>
    <x v="5"/>
    <x v="0"/>
    <s v="New"/>
    <x v="1"/>
    <s v="Trekking Poles"/>
    <n v="1"/>
    <n v="69.98"/>
    <n v="0"/>
    <n v="33.21"/>
    <n v="69.98"/>
    <n v="33.21"/>
    <n v="36.770000000000003"/>
    <n v="0.52543583881108891"/>
    <n v="2026"/>
    <s v="Q1"/>
    <n v="2"/>
    <s v="Feb"/>
  </r>
  <r>
    <n v="2925"/>
    <d v="2026-02-08T00:00:00"/>
    <n v="2026"/>
    <x v="0"/>
    <n v="2"/>
    <x v="1"/>
    <x v="0"/>
    <x v="0"/>
    <x v="2"/>
    <s v="New"/>
    <x v="1"/>
    <s v="Hiking Daypack 20L"/>
    <n v="3"/>
    <n v="90.04"/>
    <n v="0.05"/>
    <n v="45.25"/>
    <n v="256.61399999999998"/>
    <n v="135.75"/>
    <n v="120.86399999999998"/>
    <n v="0.47099534709719654"/>
    <n v="2026"/>
    <s v="Q1"/>
    <n v="2"/>
    <s v="Feb"/>
  </r>
  <r>
    <n v="3614"/>
    <d v="2026-02-08T00:00:00"/>
    <n v="2026"/>
    <x v="0"/>
    <n v="2"/>
    <x v="1"/>
    <x v="1"/>
    <x v="14"/>
    <x v="0"/>
    <s v="New"/>
    <x v="4"/>
    <s v="Training Mat"/>
    <n v="3"/>
    <n v="51.18"/>
    <n v="0"/>
    <n v="21.95"/>
    <n v="153.54"/>
    <n v="65.849999999999994"/>
    <n v="87.69"/>
    <n v="0.57112153184837833"/>
    <n v="2026"/>
    <s v="Q1"/>
    <n v="2"/>
    <s v="Feb"/>
  </r>
  <r>
    <n v="4360"/>
    <d v="2026-02-08T00:00:00"/>
    <n v="2026"/>
    <x v="0"/>
    <n v="2"/>
    <x v="1"/>
    <x v="0"/>
    <x v="15"/>
    <x v="0"/>
    <s v="New"/>
    <x v="2"/>
    <s v="Insulated Bottle"/>
    <n v="1"/>
    <n v="35.69"/>
    <n v="0"/>
    <n v="13.38"/>
    <n v="35.69"/>
    <n v="13.38"/>
    <n v="22.309999999999995"/>
    <n v="0.62510507144858496"/>
    <n v="2026"/>
    <s v="Q1"/>
    <n v="2"/>
    <s v="Feb"/>
  </r>
  <r>
    <n v="4582"/>
    <d v="2026-02-08T00:00:00"/>
    <n v="2026"/>
    <x v="0"/>
    <n v="2"/>
    <x v="1"/>
    <x v="3"/>
    <x v="7"/>
    <x v="0"/>
    <s v="New"/>
    <x v="0"/>
    <s v="Trail Bike Light"/>
    <n v="3"/>
    <n v="50.29"/>
    <n v="0.05"/>
    <n v="22.87"/>
    <n v="143.32650000000001"/>
    <n v="68.61"/>
    <n v="74.716500000000011"/>
    <n v="0.52130275978273388"/>
    <n v="2026"/>
    <s v="Q1"/>
    <n v="2"/>
    <s v="Feb"/>
  </r>
  <r>
    <n v="4381"/>
    <d v="2026-02-09T00:00:00"/>
    <n v="2026"/>
    <x v="0"/>
    <n v="2"/>
    <x v="1"/>
    <x v="1"/>
    <x v="12"/>
    <x v="3"/>
    <s v="Returning"/>
    <x v="3"/>
    <s v="Trail Tent 2P"/>
    <n v="1"/>
    <n v="194.32"/>
    <n v="0.05"/>
    <n v="102.52"/>
    <n v="184.60399999999998"/>
    <n v="102.52"/>
    <n v="82.083999999999989"/>
    <n v="0.44464908669367942"/>
    <n v="2026"/>
    <s v="Q1"/>
    <n v="2"/>
    <s v="Feb"/>
  </r>
  <r>
    <n v="4964"/>
    <d v="2026-02-09T00:00:00"/>
    <n v="2026"/>
    <x v="0"/>
    <n v="2"/>
    <x v="1"/>
    <x v="3"/>
    <x v="13"/>
    <x v="2"/>
    <s v="New"/>
    <x v="4"/>
    <s v="Resistance Band Set"/>
    <n v="4"/>
    <n v="40.44"/>
    <n v="0"/>
    <n v="14.75"/>
    <n v="161.76"/>
    <n v="59"/>
    <n v="102.75999999999999"/>
    <n v="0.63526211671612265"/>
    <n v="2026"/>
    <s v="Q1"/>
    <n v="2"/>
    <s v="Feb"/>
  </r>
  <r>
    <n v="255"/>
    <d v="2026-02-10T00:00:00"/>
    <n v="2026"/>
    <x v="0"/>
    <n v="2"/>
    <x v="1"/>
    <x v="3"/>
    <x v="7"/>
    <x v="0"/>
    <s v="New"/>
    <x v="2"/>
    <s v="Carry-On Duffel"/>
    <n v="3"/>
    <n v="134.53"/>
    <n v="0.1"/>
    <n v="69.12"/>
    <n v="363.23100000000005"/>
    <n v="207.36"/>
    <n v="155.87100000000004"/>
    <n v="0.42912361555043488"/>
    <n v="2026"/>
    <s v="Q1"/>
    <n v="2"/>
    <s v="Feb"/>
  </r>
  <r>
    <n v="2178"/>
    <d v="2026-02-10T00:00:00"/>
    <n v="2026"/>
    <x v="0"/>
    <n v="2"/>
    <x v="1"/>
    <x v="2"/>
    <x v="2"/>
    <x v="3"/>
    <s v="New"/>
    <x v="1"/>
    <s v="Summit Backpack 45L"/>
    <n v="6"/>
    <n v="154.05000000000001"/>
    <n v="0"/>
    <n v="79.25"/>
    <n v="924.30000000000007"/>
    <n v="475.5"/>
    <n v="448.80000000000007"/>
    <n v="0.4855566374553717"/>
    <n v="2026"/>
    <s v="Q1"/>
    <n v="2"/>
    <s v="Feb"/>
  </r>
  <r>
    <n v="3416"/>
    <d v="2026-02-10T00:00:00"/>
    <n v="2026"/>
    <x v="0"/>
    <n v="2"/>
    <x v="1"/>
    <x v="2"/>
    <x v="2"/>
    <x v="0"/>
    <s v="New"/>
    <x v="2"/>
    <s v="Carry-On Duffel"/>
    <n v="1"/>
    <n v="135.4"/>
    <n v="0"/>
    <n v="67.56"/>
    <n v="135.4"/>
    <n v="67.56"/>
    <n v="67.84"/>
    <n v="0.50103397341211231"/>
    <n v="2026"/>
    <s v="Q1"/>
    <n v="2"/>
    <s v="Feb"/>
  </r>
  <r>
    <n v="3854"/>
    <d v="2026-02-10T00:00:00"/>
    <n v="2026"/>
    <x v="0"/>
    <n v="2"/>
    <x v="1"/>
    <x v="0"/>
    <x v="0"/>
    <x v="0"/>
    <s v="New"/>
    <x v="0"/>
    <s v="Compact Repair Kit"/>
    <n v="2"/>
    <n v="41.03"/>
    <n v="0"/>
    <n v="16.260000000000002"/>
    <n v="82.06"/>
    <n v="32.520000000000003"/>
    <n v="49.54"/>
    <n v="0.60370460638557155"/>
    <n v="2026"/>
    <s v="Q1"/>
    <n v="2"/>
    <s v="Feb"/>
  </r>
  <r>
    <n v="3952"/>
    <d v="2026-02-10T00:00:00"/>
    <n v="2026"/>
    <x v="0"/>
    <n v="2"/>
    <x v="1"/>
    <x v="3"/>
    <x v="8"/>
    <x v="3"/>
    <s v="New"/>
    <x v="0"/>
    <s v="Commuter Helmet"/>
    <n v="1"/>
    <n v="81.44"/>
    <n v="0.05"/>
    <n v="43.9"/>
    <n v="77.367999999999995"/>
    <n v="43.9"/>
    <n v="33.467999999999996"/>
    <n v="0.43258194602419603"/>
    <n v="2026"/>
    <s v="Q1"/>
    <n v="2"/>
    <s v="Feb"/>
  </r>
  <r>
    <n v="4076"/>
    <d v="2026-02-10T00:00:00"/>
    <n v="2026"/>
    <x v="0"/>
    <n v="2"/>
    <x v="1"/>
    <x v="0"/>
    <x v="0"/>
    <x v="1"/>
    <s v="Business"/>
    <x v="3"/>
    <s v="Compact Sleeping Bag"/>
    <n v="8"/>
    <n v="122.19"/>
    <n v="0.1"/>
    <n v="60"/>
    <n v="879.76800000000003"/>
    <n v="480"/>
    <n v="399.76800000000003"/>
    <n v="0.45440161497121973"/>
    <n v="2026"/>
    <s v="Q1"/>
    <n v="2"/>
    <s v="Feb"/>
  </r>
  <r>
    <n v="4156"/>
    <d v="2026-02-10T00:00:00"/>
    <n v="2026"/>
    <x v="0"/>
    <n v="2"/>
    <x v="1"/>
    <x v="2"/>
    <x v="16"/>
    <x v="2"/>
    <s v="Returning"/>
    <x v="1"/>
    <s v="Trail Boots"/>
    <n v="2"/>
    <n v="146.33000000000001"/>
    <n v="0.1"/>
    <n v="81.34"/>
    <n v="263.39400000000001"/>
    <n v="162.68"/>
    <n v="100.714"/>
    <n v="0.38237013751262366"/>
    <n v="2026"/>
    <s v="Q1"/>
    <n v="2"/>
    <s v="Feb"/>
  </r>
  <r>
    <n v="4260"/>
    <d v="2026-02-10T00:00:00"/>
    <n v="2026"/>
    <x v="0"/>
    <n v="2"/>
    <x v="1"/>
    <x v="2"/>
    <x v="16"/>
    <x v="3"/>
    <s v="Returning"/>
    <x v="2"/>
    <s v="Carry-On Duffel"/>
    <n v="1"/>
    <n v="131.24"/>
    <n v="0.05"/>
    <n v="66.14"/>
    <n v="124.678"/>
    <n v="66.14"/>
    <n v="58.537999999999997"/>
    <n v="0.46951346669019395"/>
    <n v="2026"/>
    <s v="Q1"/>
    <n v="2"/>
    <s v="Feb"/>
  </r>
  <r>
    <n v="4294"/>
    <d v="2026-02-10T00:00:00"/>
    <n v="2026"/>
    <x v="0"/>
    <n v="2"/>
    <x v="1"/>
    <x v="1"/>
    <x v="1"/>
    <x v="1"/>
    <s v="New"/>
    <x v="4"/>
    <s v="Training Mat"/>
    <n v="5"/>
    <n v="51.37"/>
    <n v="0.05"/>
    <n v="21.81"/>
    <n v="244.00749999999996"/>
    <n v="109.05"/>
    <n v="134.95749999999998"/>
    <n v="0.55308750755612024"/>
    <n v="2026"/>
    <s v="Q1"/>
    <n v="2"/>
    <s v="Feb"/>
  </r>
  <r>
    <n v="1019"/>
    <d v="2026-02-11T00:00:00"/>
    <n v="2026"/>
    <x v="0"/>
    <n v="2"/>
    <x v="1"/>
    <x v="1"/>
    <x v="12"/>
    <x v="2"/>
    <s v="New"/>
    <x v="3"/>
    <s v="Compact Sleeping Bag"/>
    <n v="5"/>
    <n v="121.94"/>
    <n v="0"/>
    <n v="62.3"/>
    <n v="609.70000000000005"/>
    <n v="311.5"/>
    <n v="298.20000000000005"/>
    <n v="0.48909299655568317"/>
    <n v="2026"/>
    <s v="Q1"/>
    <n v="2"/>
    <s v="Feb"/>
  </r>
  <r>
    <n v="1471"/>
    <d v="2026-02-11T00:00:00"/>
    <n v="2026"/>
    <x v="0"/>
    <n v="2"/>
    <x v="1"/>
    <x v="0"/>
    <x v="0"/>
    <x v="0"/>
    <s v="Returning"/>
    <x v="3"/>
    <s v="Compact Sleeping Bag"/>
    <n v="4"/>
    <n v="124.55"/>
    <n v="0"/>
    <n v="60.41"/>
    <n v="498.2"/>
    <n v="241.64"/>
    <n v="256.56"/>
    <n v="0.51497390606182258"/>
    <n v="2026"/>
    <s v="Q1"/>
    <n v="2"/>
    <s v="Feb"/>
  </r>
  <r>
    <n v="2520"/>
    <d v="2026-02-11T00:00:00"/>
    <n v="2026"/>
    <x v="0"/>
    <n v="2"/>
    <x v="1"/>
    <x v="1"/>
    <x v="14"/>
    <x v="1"/>
    <s v="Business"/>
    <x v="3"/>
    <s v="Alpine Tent 4P"/>
    <n v="10"/>
    <n v="343.77"/>
    <n v="0.15"/>
    <n v="195.29"/>
    <n v="2922.0449999999996"/>
    <n v="1952.8999999999999"/>
    <n v="969.14499999999975"/>
    <n v="0.33166669233362245"/>
    <n v="2026"/>
    <s v="Q1"/>
    <n v="2"/>
    <s v="Feb"/>
  </r>
  <r>
    <n v="4649"/>
    <d v="2026-02-11T00:00:00"/>
    <n v="2026"/>
    <x v="0"/>
    <n v="2"/>
    <x v="1"/>
    <x v="1"/>
    <x v="1"/>
    <x v="3"/>
    <s v="Returning"/>
    <x v="0"/>
    <s v="Commuter Helmet"/>
    <n v="1"/>
    <n v="81.819999999999993"/>
    <n v="0.05"/>
    <n v="43.83"/>
    <n v="77.728999999999985"/>
    <n v="43.83"/>
    <n v="33.898999999999987"/>
    <n v="0.43611779387358635"/>
    <n v="2026"/>
    <s v="Q1"/>
    <n v="2"/>
    <s v="Feb"/>
  </r>
  <r>
    <n v="4545"/>
    <d v="2026-02-12T00:00:00"/>
    <n v="2026"/>
    <x v="0"/>
    <n v="2"/>
    <x v="1"/>
    <x v="0"/>
    <x v="9"/>
    <x v="2"/>
    <s v="New"/>
    <x v="2"/>
    <s v="Insulated Bottle"/>
    <n v="1"/>
    <n v="36.58"/>
    <n v="0.1"/>
    <n v="13.76"/>
    <n v="32.921999999999997"/>
    <n v="13.76"/>
    <n v="19.161999999999999"/>
    <n v="0.58204240325618128"/>
    <n v="2026"/>
    <s v="Q1"/>
    <n v="2"/>
    <s v="Feb"/>
  </r>
  <r>
    <n v="285"/>
    <d v="2026-02-13T00:00:00"/>
    <n v="2026"/>
    <x v="0"/>
    <n v="2"/>
    <x v="1"/>
    <x v="3"/>
    <x v="8"/>
    <x v="2"/>
    <s v="New"/>
    <x v="1"/>
    <s v="Hiking Daypack 20L"/>
    <n v="4"/>
    <n v="92.87"/>
    <n v="0"/>
    <n v="44.95"/>
    <n v="371.48"/>
    <n v="179.8"/>
    <n v="191.68"/>
    <n v="0.51599009367933668"/>
    <n v="2026"/>
    <s v="Q1"/>
    <n v="2"/>
    <s v="Feb"/>
  </r>
  <r>
    <n v="1499"/>
    <d v="2026-02-13T00:00:00"/>
    <n v="2026"/>
    <x v="0"/>
    <n v="2"/>
    <x v="1"/>
    <x v="3"/>
    <x v="8"/>
    <x v="0"/>
    <s v="New"/>
    <x v="0"/>
    <s v="Compact Repair Kit"/>
    <n v="2"/>
    <n v="41.21"/>
    <n v="0"/>
    <n v="16.64"/>
    <n v="82.42"/>
    <n v="33.28"/>
    <n v="49.14"/>
    <n v="0.59621451104100942"/>
    <n v="2026"/>
    <s v="Q1"/>
    <n v="2"/>
    <s v="Feb"/>
  </r>
  <r>
    <n v="2615"/>
    <d v="2026-02-13T00:00:00"/>
    <n v="2026"/>
    <x v="0"/>
    <n v="2"/>
    <x v="1"/>
    <x v="0"/>
    <x v="15"/>
    <x v="0"/>
    <s v="Returning"/>
    <x v="1"/>
    <s v="Summit Backpack 45L"/>
    <n v="6"/>
    <n v="155.79"/>
    <n v="0"/>
    <n v="77.48"/>
    <n v="934.74"/>
    <n v="464.88"/>
    <n v="469.86"/>
    <n v="0.50266384235188399"/>
    <n v="2026"/>
    <s v="Q1"/>
    <n v="2"/>
    <s v="Feb"/>
  </r>
  <r>
    <n v="479"/>
    <d v="2026-02-14T00:00:00"/>
    <n v="2026"/>
    <x v="0"/>
    <n v="2"/>
    <x v="1"/>
    <x v="0"/>
    <x v="0"/>
    <x v="0"/>
    <s v="Returning"/>
    <x v="4"/>
    <s v="Training Mat"/>
    <n v="2"/>
    <n v="50.16"/>
    <n v="0.1"/>
    <n v="21.48"/>
    <n v="90.287999999999997"/>
    <n v="42.96"/>
    <n v="47.327999999999996"/>
    <n v="0.52418926103136632"/>
    <n v="2026"/>
    <s v="Q1"/>
    <n v="2"/>
    <s v="Feb"/>
  </r>
  <r>
    <n v="4069"/>
    <d v="2026-02-14T00:00:00"/>
    <n v="2026"/>
    <x v="0"/>
    <n v="2"/>
    <x v="1"/>
    <x v="3"/>
    <x v="8"/>
    <x v="0"/>
    <s v="New"/>
    <x v="1"/>
    <s v="Trail Boots"/>
    <n v="4"/>
    <n v="140.63999999999999"/>
    <n v="0"/>
    <n v="77.510000000000005"/>
    <n v="562.55999999999995"/>
    <n v="310.04000000000002"/>
    <n v="252.51999999999992"/>
    <n v="0.4488765642775881"/>
    <n v="2026"/>
    <s v="Q1"/>
    <n v="2"/>
    <s v="Feb"/>
  </r>
  <r>
    <n v="4588"/>
    <d v="2026-02-14T00:00:00"/>
    <n v="2026"/>
    <x v="0"/>
    <n v="2"/>
    <x v="1"/>
    <x v="0"/>
    <x v="0"/>
    <x v="3"/>
    <s v="New"/>
    <x v="3"/>
    <s v="Portable Camp Stove"/>
    <n v="1"/>
    <n v="80.680000000000007"/>
    <n v="0"/>
    <n v="39.630000000000003"/>
    <n v="80.680000000000007"/>
    <n v="39.630000000000003"/>
    <n v="41.050000000000004"/>
    <n v="0.50880019831432821"/>
    <n v="2026"/>
    <s v="Q1"/>
    <n v="2"/>
    <s v="Feb"/>
  </r>
  <r>
    <n v="14"/>
    <d v="2026-02-15T00:00:00"/>
    <n v="2026"/>
    <x v="0"/>
    <n v="2"/>
    <x v="1"/>
    <x v="0"/>
    <x v="0"/>
    <x v="1"/>
    <s v="Business"/>
    <x v="2"/>
    <s v="Travel Backpack 35L"/>
    <n v="3"/>
    <n v="162.44999999999999"/>
    <n v="0.05"/>
    <n v="86.43"/>
    <n v="462.98249999999996"/>
    <n v="259.29000000000002"/>
    <n v="203.69249999999994"/>
    <n v="0.43995723380473334"/>
    <n v="2026"/>
    <s v="Q1"/>
    <n v="2"/>
    <s v="Feb"/>
  </r>
  <r>
    <n v="303"/>
    <d v="2026-02-15T00:00:00"/>
    <n v="2026"/>
    <x v="0"/>
    <n v="2"/>
    <x v="1"/>
    <x v="1"/>
    <x v="6"/>
    <x v="3"/>
    <s v="Returning"/>
    <x v="0"/>
    <s v="Cycling Pack 12L"/>
    <n v="2"/>
    <n v="102.12"/>
    <n v="0.15"/>
    <n v="51.03"/>
    <n v="173.60400000000001"/>
    <n v="102.06"/>
    <n v="71.544000000000011"/>
    <n v="0.41211032003870884"/>
    <n v="2026"/>
    <s v="Q1"/>
    <n v="2"/>
    <s v="Feb"/>
  </r>
  <r>
    <n v="1197"/>
    <d v="2026-02-16T00:00:00"/>
    <n v="2026"/>
    <x v="0"/>
    <n v="2"/>
    <x v="1"/>
    <x v="2"/>
    <x v="3"/>
    <x v="0"/>
    <s v="New"/>
    <x v="0"/>
    <s v="Cycling Pack 12L"/>
    <n v="2"/>
    <n v="101.77"/>
    <n v="0"/>
    <n v="51.34"/>
    <n v="203.54"/>
    <n v="102.68"/>
    <n v="100.85999999999999"/>
    <n v="0.49552913432249185"/>
    <n v="2026"/>
    <s v="Q1"/>
    <n v="2"/>
    <s v="Feb"/>
  </r>
  <r>
    <n v="2714"/>
    <d v="2026-02-16T00:00:00"/>
    <n v="2026"/>
    <x v="0"/>
    <n v="2"/>
    <x v="1"/>
    <x v="0"/>
    <x v="15"/>
    <x v="0"/>
    <s v="Business"/>
    <x v="1"/>
    <s v="Summit Backpack 45L"/>
    <n v="3"/>
    <n v="153.24"/>
    <n v="0.15"/>
    <n v="77.61"/>
    <n v="390.762"/>
    <n v="232.82999999999998"/>
    <n v="157.93200000000002"/>
    <n v="0.40416417154175693"/>
    <n v="2026"/>
    <s v="Q1"/>
    <n v="2"/>
    <s v="Feb"/>
  </r>
  <r>
    <n v="2753"/>
    <d v="2026-02-16T00:00:00"/>
    <n v="2026"/>
    <x v="0"/>
    <n v="2"/>
    <x v="1"/>
    <x v="3"/>
    <x v="4"/>
    <x v="3"/>
    <s v="Returning"/>
    <x v="1"/>
    <s v="Trail Boots"/>
    <n v="1"/>
    <n v="140.47"/>
    <n v="0"/>
    <n v="79.66"/>
    <n v="140.47"/>
    <n v="79.66"/>
    <n v="60.81"/>
    <n v="0.43290382288033036"/>
    <n v="2026"/>
    <s v="Q1"/>
    <n v="2"/>
    <s v="Feb"/>
  </r>
  <r>
    <n v="3901"/>
    <d v="2026-02-16T00:00:00"/>
    <n v="2026"/>
    <x v="0"/>
    <n v="2"/>
    <x v="1"/>
    <x v="3"/>
    <x v="7"/>
    <x v="2"/>
    <s v="New"/>
    <x v="1"/>
    <s v="Trekking Poles"/>
    <n v="4"/>
    <n v="70.67"/>
    <n v="0.05"/>
    <n v="32.96"/>
    <n v="268.54599999999999"/>
    <n v="131.84"/>
    <n v="136.70599999999999"/>
    <n v="0.50905990035226734"/>
    <n v="2026"/>
    <s v="Q1"/>
    <n v="2"/>
    <s v="Feb"/>
  </r>
  <r>
    <n v="594"/>
    <d v="2026-02-17T00:00:00"/>
    <n v="2026"/>
    <x v="0"/>
    <n v="2"/>
    <x v="1"/>
    <x v="0"/>
    <x v="15"/>
    <x v="2"/>
    <s v="Business"/>
    <x v="2"/>
    <s v="Carry-On Duffel"/>
    <n v="3"/>
    <n v="134.91"/>
    <n v="0"/>
    <n v="67.69"/>
    <n v="404.73"/>
    <n v="203.07"/>
    <n v="201.66000000000003"/>
    <n v="0.49825809799125348"/>
    <n v="2026"/>
    <s v="Q1"/>
    <n v="2"/>
    <s v="Feb"/>
  </r>
  <r>
    <n v="624"/>
    <d v="2026-02-17T00:00:00"/>
    <n v="2026"/>
    <x v="0"/>
    <n v="2"/>
    <x v="1"/>
    <x v="2"/>
    <x v="2"/>
    <x v="0"/>
    <s v="Business"/>
    <x v="1"/>
    <s v="Trekking Poles"/>
    <n v="1"/>
    <n v="70.86"/>
    <n v="0.1"/>
    <n v="33.299999999999997"/>
    <n v="63.774000000000001"/>
    <n v="33.299999999999997"/>
    <n v="30.474000000000004"/>
    <n v="0.47784363533728486"/>
    <n v="2026"/>
    <s v="Q1"/>
    <n v="2"/>
    <s v="Feb"/>
  </r>
  <r>
    <n v="1013"/>
    <d v="2026-02-17T00:00:00"/>
    <n v="2026"/>
    <x v="0"/>
    <n v="2"/>
    <x v="1"/>
    <x v="1"/>
    <x v="12"/>
    <x v="2"/>
    <s v="New"/>
    <x v="0"/>
    <s v="Cycling Pack 12L"/>
    <n v="1"/>
    <n v="104.35"/>
    <n v="0"/>
    <n v="51.49"/>
    <n v="104.35"/>
    <n v="51.49"/>
    <n v="52.859999999999992"/>
    <n v="0.50656444657402966"/>
    <n v="2026"/>
    <s v="Q1"/>
    <n v="2"/>
    <s v="Feb"/>
  </r>
  <r>
    <n v="1100"/>
    <d v="2026-02-17T00:00:00"/>
    <n v="2026"/>
    <x v="0"/>
    <n v="2"/>
    <x v="1"/>
    <x v="3"/>
    <x v="8"/>
    <x v="0"/>
    <s v="Returning"/>
    <x v="4"/>
    <s v="Weighted Vest"/>
    <n v="2"/>
    <n v="120.48"/>
    <n v="0"/>
    <n v="70.680000000000007"/>
    <n v="240.96"/>
    <n v="141.36000000000001"/>
    <n v="99.6"/>
    <n v="0.4133466135458167"/>
    <n v="2026"/>
    <s v="Q1"/>
    <n v="2"/>
    <s v="Feb"/>
  </r>
  <r>
    <n v="2353"/>
    <d v="2026-02-17T00:00:00"/>
    <n v="2026"/>
    <x v="0"/>
    <n v="2"/>
    <x v="1"/>
    <x v="1"/>
    <x v="12"/>
    <x v="0"/>
    <s v="Returning"/>
    <x v="3"/>
    <s v="Alpine Tent 4P"/>
    <n v="1"/>
    <n v="339.52"/>
    <n v="0.1"/>
    <n v="191.19"/>
    <n v="305.56799999999998"/>
    <n v="191.19"/>
    <n v="114.37799999999999"/>
    <n v="0.3743127552623311"/>
    <n v="2026"/>
    <s v="Q1"/>
    <n v="2"/>
    <s v="Feb"/>
  </r>
  <r>
    <n v="3020"/>
    <d v="2026-02-17T00:00:00"/>
    <n v="2026"/>
    <x v="0"/>
    <n v="2"/>
    <x v="1"/>
    <x v="1"/>
    <x v="14"/>
    <x v="1"/>
    <s v="Business"/>
    <x v="1"/>
    <s v="Summit Backpack 45L"/>
    <n v="5"/>
    <n v="154.72999999999999"/>
    <n v="0.1"/>
    <n v="77.42"/>
    <n v="696.28499999999997"/>
    <n v="387.1"/>
    <n v="309.18499999999995"/>
    <n v="0.44404949122844806"/>
    <n v="2026"/>
    <s v="Q1"/>
    <n v="2"/>
    <s v="Feb"/>
  </r>
  <r>
    <n v="3227"/>
    <d v="2026-02-17T00:00:00"/>
    <n v="2026"/>
    <x v="0"/>
    <n v="2"/>
    <x v="1"/>
    <x v="2"/>
    <x v="5"/>
    <x v="2"/>
    <s v="Business"/>
    <x v="1"/>
    <s v="Hiking Daypack 20L"/>
    <n v="4"/>
    <n v="93.98"/>
    <n v="0.05"/>
    <n v="44.6"/>
    <n v="357.12400000000002"/>
    <n v="178.4"/>
    <n v="178.72400000000002"/>
    <n v="0.50045362395134463"/>
    <n v="2026"/>
    <s v="Q1"/>
    <n v="2"/>
    <s v="Feb"/>
  </r>
  <r>
    <n v="3530"/>
    <d v="2026-02-17T00:00:00"/>
    <n v="2026"/>
    <x v="0"/>
    <n v="2"/>
    <x v="1"/>
    <x v="0"/>
    <x v="0"/>
    <x v="0"/>
    <s v="New"/>
    <x v="3"/>
    <s v="Alpine Tent 4P"/>
    <n v="2"/>
    <n v="336.83"/>
    <n v="0"/>
    <n v="194.42"/>
    <n v="673.66"/>
    <n v="388.84"/>
    <n v="284.82"/>
    <n v="0.42279488169106078"/>
    <n v="2026"/>
    <s v="Q1"/>
    <n v="2"/>
    <s v="Feb"/>
  </r>
  <r>
    <n v="6"/>
    <d v="2026-02-18T00:00:00"/>
    <n v="2026"/>
    <x v="0"/>
    <n v="2"/>
    <x v="1"/>
    <x v="3"/>
    <x v="8"/>
    <x v="2"/>
    <s v="Returning"/>
    <x v="3"/>
    <s v="Alpine Tent 4P"/>
    <n v="1"/>
    <n v="338.93"/>
    <n v="0"/>
    <n v="197.92"/>
    <n v="338.93"/>
    <n v="197.92"/>
    <n v="141.01000000000002"/>
    <n v="0.41604461098161866"/>
    <n v="2026"/>
    <s v="Q1"/>
    <n v="2"/>
    <s v="Feb"/>
  </r>
  <r>
    <n v="2038"/>
    <d v="2026-02-18T00:00:00"/>
    <n v="2026"/>
    <x v="0"/>
    <n v="2"/>
    <x v="1"/>
    <x v="0"/>
    <x v="9"/>
    <x v="0"/>
    <s v="New"/>
    <x v="3"/>
    <s v="Compact Sleeping Bag"/>
    <n v="5"/>
    <n v="122.72"/>
    <n v="0"/>
    <n v="62.41"/>
    <n v="613.6"/>
    <n v="312.04999999999995"/>
    <n v="301.55000000000007"/>
    <n v="0.49144393741851378"/>
    <n v="2026"/>
    <s v="Q1"/>
    <n v="2"/>
    <s v="Feb"/>
  </r>
  <r>
    <n v="4104"/>
    <d v="2026-02-18T00:00:00"/>
    <n v="2026"/>
    <x v="0"/>
    <n v="2"/>
    <x v="1"/>
    <x v="3"/>
    <x v="4"/>
    <x v="0"/>
    <s v="New"/>
    <x v="2"/>
    <s v="Carry-On Duffel"/>
    <n v="4"/>
    <n v="135.63"/>
    <n v="0.05"/>
    <n v="65.900000000000006"/>
    <n v="515.39400000000001"/>
    <n v="263.60000000000002"/>
    <n v="251.79399999999998"/>
    <n v="0.4885466264644136"/>
    <n v="2026"/>
    <s v="Q1"/>
    <n v="2"/>
    <s v="Feb"/>
  </r>
  <r>
    <n v="1072"/>
    <d v="2026-02-19T00:00:00"/>
    <n v="2026"/>
    <x v="0"/>
    <n v="2"/>
    <x v="1"/>
    <x v="2"/>
    <x v="16"/>
    <x v="0"/>
    <s v="Returning"/>
    <x v="3"/>
    <s v="Portable Camp Stove"/>
    <n v="2"/>
    <n v="81.34"/>
    <n v="0.05"/>
    <n v="40.64"/>
    <n v="154.54599999999999"/>
    <n v="81.28"/>
    <n v="73.265999999999991"/>
    <n v="0.47407244445019603"/>
    <n v="2026"/>
    <s v="Q1"/>
    <n v="2"/>
    <s v="Feb"/>
  </r>
  <r>
    <n v="2435"/>
    <d v="2026-02-19T00:00:00"/>
    <n v="2026"/>
    <x v="0"/>
    <n v="2"/>
    <x v="1"/>
    <x v="2"/>
    <x v="3"/>
    <x v="0"/>
    <s v="New"/>
    <x v="0"/>
    <s v="Compact Repair Kit"/>
    <n v="1"/>
    <n v="41.01"/>
    <n v="0.05"/>
    <n v="16.489999999999998"/>
    <n v="38.959499999999998"/>
    <n v="16.489999999999998"/>
    <n v="22.4695"/>
    <n v="0.57673994789460847"/>
    <n v="2026"/>
    <s v="Q1"/>
    <n v="2"/>
    <s v="Feb"/>
  </r>
  <r>
    <n v="4476"/>
    <d v="2026-02-19T00:00:00"/>
    <n v="2026"/>
    <x v="0"/>
    <n v="2"/>
    <x v="1"/>
    <x v="1"/>
    <x v="11"/>
    <x v="3"/>
    <s v="Business"/>
    <x v="1"/>
    <s v="Summit Backpack 45L"/>
    <n v="2"/>
    <n v="153.03"/>
    <n v="0"/>
    <n v="81.02"/>
    <n v="306.06"/>
    <n v="162.04"/>
    <n v="144.02000000000001"/>
    <n v="0.47056132784421356"/>
    <n v="2026"/>
    <s v="Q1"/>
    <n v="2"/>
    <s v="Feb"/>
  </r>
  <r>
    <n v="174"/>
    <d v="2026-02-20T00:00:00"/>
    <n v="2026"/>
    <x v="0"/>
    <n v="2"/>
    <x v="1"/>
    <x v="1"/>
    <x v="11"/>
    <x v="0"/>
    <s v="New"/>
    <x v="4"/>
    <s v="Weighted Vest"/>
    <n v="2"/>
    <n v="124.92"/>
    <n v="0"/>
    <n v="69.98"/>
    <n v="249.84"/>
    <n v="139.96"/>
    <n v="109.88"/>
    <n v="0.43980147294268329"/>
    <n v="2026"/>
    <s v="Q1"/>
    <n v="2"/>
    <s v="Feb"/>
  </r>
  <r>
    <n v="304"/>
    <d v="2026-02-20T00:00:00"/>
    <n v="2026"/>
    <x v="0"/>
    <n v="2"/>
    <x v="1"/>
    <x v="1"/>
    <x v="12"/>
    <x v="0"/>
    <s v="Business"/>
    <x v="2"/>
    <s v="Carry-On Duffel"/>
    <n v="2"/>
    <n v="136.55000000000001"/>
    <n v="0"/>
    <n v="68.84"/>
    <n v="273.10000000000002"/>
    <n v="137.68"/>
    <n v="135.42000000000002"/>
    <n v="0.49586232149395826"/>
    <n v="2026"/>
    <s v="Q1"/>
    <n v="2"/>
    <s v="Feb"/>
  </r>
  <r>
    <n v="404"/>
    <d v="2026-02-20T00:00:00"/>
    <n v="2026"/>
    <x v="0"/>
    <n v="2"/>
    <x v="1"/>
    <x v="2"/>
    <x v="5"/>
    <x v="1"/>
    <s v="Business"/>
    <x v="3"/>
    <s v="Compact Sleeping Bag"/>
    <n v="15"/>
    <n v="121.98"/>
    <n v="0.1"/>
    <n v="59.86"/>
    <n v="1646.73"/>
    <n v="897.9"/>
    <n v="748.83"/>
    <n v="0.45473757082217486"/>
    <n v="2026"/>
    <s v="Q1"/>
    <n v="2"/>
    <s v="Feb"/>
  </r>
  <r>
    <n v="675"/>
    <d v="2026-02-20T00:00:00"/>
    <n v="2026"/>
    <x v="0"/>
    <n v="2"/>
    <x v="1"/>
    <x v="1"/>
    <x v="12"/>
    <x v="0"/>
    <s v="New"/>
    <x v="2"/>
    <s v="Packing Cube Set"/>
    <n v="1"/>
    <n v="45.54"/>
    <n v="0"/>
    <n v="18.29"/>
    <n v="45.54"/>
    <n v="18.29"/>
    <n v="27.25"/>
    <n v="0.59837505489679399"/>
    <n v="2026"/>
    <s v="Q1"/>
    <n v="2"/>
    <s v="Feb"/>
  </r>
  <r>
    <n v="940"/>
    <d v="2026-02-20T00:00:00"/>
    <n v="2026"/>
    <x v="0"/>
    <n v="2"/>
    <x v="1"/>
    <x v="2"/>
    <x v="3"/>
    <x v="3"/>
    <s v="Returning"/>
    <x v="4"/>
    <s v="Training Mat"/>
    <n v="1"/>
    <n v="51.73"/>
    <n v="0"/>
    <n v="21.83"/>
    <n v="51.73"/>
    <n v="21.83"/>
    <n v="29.9"/>
    <n v="0.57800115986854828"/>
    <n v="2026"/>
    <s v="Q1"/>
    <n v="2"/>
    <s v="Feb"/>
  </r>
  <r>
    <n v="2375"/>
    <d v="2026-02-20T00:00:00"/>
    <n v="2026"/>
    <x v="0"/>
    <n v="2"/>
    <x v="1"/>
    <x v="1"/>
    <x v="12"/>
    <x v="3"/>
    <s v="Returning"/>
    <x v="3"/>
    <s v="Portable Camp Stove"/>
    <n v="2"/>
    <n v="80.510000000000005"/>
    <n v="0.05"/>
    <n v="38.630000000000003"/>
    <n v="152.96899999999999"/>
    <n v="77.260000000000005"/>
    <n v="75.708999999999989"/>
    <n v="0.4949303453640933"/>
    <n v="2026"/>
    <s v="Q1"/>
    <n v="2"/>
    <s v="Feb"/>
  </r>
  <r>
    <n v="4184"/>
    <d v="2026-02-20T00:00:00"/>
    <n v="2026"/>
    <x v="0"/>
    <n v="2"/>
    <x v="1"/>
    <x v="3"/>
    <x v="7"/>
    <x v="0"/>
    <s v="New"/>
    <x v="4"/>
    <s v="Recovery Roller"/>
    <n v="1"/>
    <n v="36.31"/>
    <n v="0"/>
    <n v="14"/>
    <n v="36.31"/>
    <n v="14"/>
    <n v="22.310000000000002"/>
    <n v="0.61443128614706699"/>
    <n v="2026"/>
    <s v="Q1"/>
    <n v="2"/>
    <s v="Feb"/>
  </r>
  <r>
    <n v="4390"/>
    <d v="2026-02-20T00:00:00"/>
    <n v="2026"/>
    <x v="0"/>
    <n v="2"/>
    <x v="1"/>
    <x v="2"/>
    <x v="16"/>
    <x v="0"/>
    <s v="Returning"/>
    <x v="0"/>
    <s v="Commuter Helmet"/>
    <n v="1"/>
    <n v="82.86"/>
    <n v="0.05"/>
    <n v="42.3"/>
    <n v="78.716999999999999"/>
    <n v="42.3"/>
    <n v="36.417000000000002"/>
    <n v="0.46263196005945351"/>
    <n v="2026"/>
    <s v="Q1"/>
    <n v="2"/>
    <s v="Feb"/>
  </r>
  <r>
    <n v="1475"/>
    <d v="2026-02-21T00:00:00"/>
    <n v="2026"/>
    <x v="0"/>
    <n v="2"/>
    <x v="1"/>
    <x v="0"/>
    <x v="0"/>
    <x v="2"/>
    <s v="New"/>
    <x v="0"/>
    <s v="Cycling Pack 12L"/>
    <n v="2"/>
    <n v="103.03"/>
    <n v="0.05"/>
    <n v="50.73"/>
    <n v="195.75700000000001"/>
    <n v="101.46"/>
    <n v="94.297000000000011"/>
    <n v="0.48170435795399402"/>
    <n v="2026"/>
    <s v="Q1"/>
    <n v="2"/>
    <s v="Feb"/>
  </r>
  <r>
    <n v="3504"/>
    <d v="2026-02-21T00:00:00"/>
    <n v="2026"/>
    <x v="0"/>
    <n v="2"/>
    <x v="1"/>
    <x v="1"/>
    <x v="14"/>
    <x v="0"/>
    <s v="Business"/>
    <x v="2"/>
    <s v="Insulated Bottle"/>
    <n v="1"/>
    <n v="36.39"/>
    <n v="0"/>
    <n v="13.49"/>
    <n v="36.39"/>
    <n v="13.49"/>
    <n v="22.9"/>
    <n v="0.62929376202253362"/>
    <n v="2026"/>
    <s v="Q1"/>
    <n v="2"/>
    <s v="Feb"/>
  </r>
  <r>
    <n v="1649"/>
    <d v="2026-02-22T00:00:00"/>
    <n v="2026"/>
    <x v="0"/>
    <n v="2"/>
    <x v="1"/>
    <x v="2"/>
    <x v="5"/>
    <x v="0"/>
    <s v="Returning"/>
    <x v="3"/>
    <s v="Compact Sleeping Bag"/>
    <n v="1"/>
    <n v="124.93"/>
    <n v="0.1"/>
    <n v="59.74"/>
    <n v="112.43700000000001"/>
    <n v="59.74"/>
    <n v="52.69700000000001"/>
    <n v="0.46868023871145625"/>
    <n v="2026"/>
    <s v="Q1"/>
    <n v="2"/>
    <s v="Feb"/>
  </r>
  <r>
    <n v="2170"/>
    <d v="2026-02-22T00:00:00"/>
    <n v="2026"/>
    <x v="0"/>
    <n v="2"/>
    <x v="1"/>
    <x v="1"/>
    <x v="11"/>
    <x v="3"/>
    <s v="Returning"/>
    <x v="0"/>
    <s v="Cycling Pack 12L"/>
    <n v="1"/>
    <n v="101.19"/>
    <n v="0.05"/>
    <n v="49.14"/>
    <n v="96.130499999999998"/>
    <n v="49.14"/>
    <n v="46.990499999999997"/>
    <n v="0.48881988546819166"/>
    <n v="2026"/>
    <s v="Q1"/>
    <n v="2"/>
    <s v="Feb"/>
  </r>
  <r>
    <n v="3402"/>
    <d v="2026-02-22T00:00:00"/>
    <n v="2026"/>
    <x v="0"/>
    <n v="2"/>
    <x v="1"/>
    <x v="3"/>
    <x v="8"/>
    <x v="0"/>
    <s v="Returning"/>
    <x v="4"/>
    <s v="Training Mat"/>
    <n v="2"/>
    <n v="51.2"/>
    <n v="0"/>
    <n v="21.38"/>
    <n v="102.4"/>
    <n v="42.76"/>
    <n v="59.640000000000008"/>
    <n v="0.58242187500000009"/>
    <n v="2026"/>
    <s v="Q1"/>
    <n v="2"/>
    <s v="Feb"/>
  </r>
  <r>
    <n v="3773"/>
    <d v="2026-02-22T00:00:00"/>
    <n v="2026"/>
    <x v="0"/>
    <n v="2"/>
    <x v="1"/>
    <x v="3"/>
    <x v="4"/>
    <x v="0"/>
    <s v="Returning"/>
    <x v="3"/>
    <s v="Portable Camp Stove"/>
    <n v="1"/>
    <n v="81.81"/>
    <n v="0"/>
    <n v="40.32"/>
    <n v="81.81"/>
    <n v="40.32"/>
    <n v="41.49"/>
    <n v="0.50715071507150711"/>
    <n v="2026"/>
    <s v="Q1"/>
    <n v="2"/>
    <s v="Feb"/>
  </r>
  <r>
    <n v="4670"/>
    <d v="2026-02-22T00:00:00"/>
    <n v="2026"/>
    <x v="0"/>
    <n v="2"/>
    <x v="1"/>
    <x v="0"/>
    <x v="15"/>
    <x v="2"/>
    <s v="Business"/>
    <x v="1"/>
    <s v="Summit Backpack 45L"/>
    <n v="1"/>
    <n v="152.96"/>
    <n v="0"/>
    <n v="79.510000000000005"/>
    <n v="152.96"/>
    <n v="79.510000000000005"/>
    <n v="73.45"/>
    <n v="0.48019089958158995"/>
    <n v="2026"/>
    <s v="Q1"/>
    <n v="2"/>
    <s v="Feb"/>
  </r>
  <r>
    <n v="587"/>
    <d v="2026-02-23T00:00:00"/>
    <n v="2026"/>
    <x v="0"/>
    <n v="2"/>
    <x v="1"/>
    <x v="3"/>
    <x v="7"/>
    <x v="3"/>
    <s v="Business"/>
    <x v="2"/>
    <s v="Travel Backpack 35L"/>
    <n v="1"/>
    <n v="166.13"/>
    <n v="0.05"/>
    <n v="85.7"/>
    <n v="157.8235"/>
    <n v="85.7"/>
    <n v="72.123499999999993"/>
    <n v="0.45698834457479398"/>
    <n v="2026"/>
    <s v="Q1"/>
    <n v="2"/>
    <s v="Feb"/>
  </r>
  <r>
    <n v="1085"/>
    <d v="2026-02-23T00:00:00"/>
    <n v="2026"/>
    <x v="0"/>
    <n v="2"/>
    <x v="1"/>
    <x v="0"/>
    <x v="15"/>
    <x v="0"/>
    <s v="New"/>
    <x v="3"/>
    <s v="Trail Tent 2P"/>
    <n v="3"/>
    <n v="193.18"/>
    <n v="0.05"/>
    <n v="106.19"/>
    <n v="550.56299999999999"/>
    <n v="318.57"/>
    <n v="231.99299999999999"/>
    <n v="0.42137412067283853"/>
    <n v="2026"/>
    <s v="Q1"/>
    <n v="2"/>
    <s v="Feb"/>
  </r>
  <r>
    <n v="1635"/>
    <d v="2026-02-23T00:00:00"/>
    <n v="2026"/>
    <x v="0"/>
    <n v="2"/>
    <x v="1"/>
    <x v="2"/>
    <x v="10"/>
    <x v="0"/>
    <s v="Returning"/>
    <x v="0"/>
    <s v="Commuter Helmet"/>
    <n v="1"/>
    <n v="80.42"/>
    <n v="0"/>
    <n v="41.72"/>
    <n v="80.42"/>
    <n v="41.72"/>
    <n v="38.700000000000003"/>
    <n v="0.4812235762248197"/>
    <n v="2026"/>
    <s v="Q1"/>
    <n v="2"/>
    <s v="Feb"/>
  </r>
  <r>
    <n v="4067"/>
    <d v="2026-02-23T00:00:00"/>
    <n v="2026"/>
    <x v="0"/>
    <n v="2"/>
    <x v="1"/>
    <x v="3"/>
    <x v="13"/>
    <x v="0"/>
    <s v="Returning"/>
    <x v="3"/>
    <s v="Compact Sleeping Bag"/>
    <n v="2"/>
    <n v="122.17"/>
    <n v="0"/>
    <n v="60.62"/>
    <n v="244.34"/>
    <n v="121.24"/>
    <n v="123.10000000000001"/>
    <n v="0.50380617172792019"/>
    <n v="2026"/>
    <s v="Q1"/>
    <n v="2"/>
    <s v="Feb"/>
  </r>
  <r>
    <n v="287"/>
    <d v="2026-02-24T00:00:00"/>
    <n v="2026"/>
    <x v="0"/>
    <n v="2"/>
    <x v="1"/>
    <x v="1"/>
    <x v="6"/>
    <x v="3"/>
    <s v="New"/>
    <x v="2"/>
    <s v="Travel Backpack 35L"/>
    <n v="1"/>
    <n v="164.6"/>
    <n v="0"/>
    <n v="85.07"/>
    <n v="164.6"/>
    <n v="85.07"/>
    <n v="79.53"/>
    <n v="0.48317132442284327"/>
    <n v="2026"/>
    <s v="Q1"/>
    <n v="2"/>
    <s v="Feb"/>
  </r>
  <r>
    <n v="794"/>
    <d v="2026-02-24T00:00:00"/>
    <n v="2026"/>
    <x v="0"/>
    <n v="2"/>
    <x v="1"/>
    <x v="1"/>
    <x v="14"/>
    <x v="0"/>
    <s v="New"/>
    <x v="2"/>
    <s v="Carry-On Duffel"/>
    <n v="1"/>
    <n v="132.19999999999999"/>
    <n v="0"/>
    <n v="67.180000000000007"/>
    <n v="132.19999999999999"/>
    <n v="67.180000000000007"/>
    <n v="65.019999999999982"/>
    <n v="0.49183055975794243"/>
    <n v="2026"/>
    <s v="Q1"/>
    <n v="2"/>
    <s v="Feb"/>
  </r>
  <r>
    <n v="1609"/>
    <d v="2026-02-24T00:00:00"/>
    <n v="2026"/>
    <x v="0"/>
    <n v="2"/>
    <x v="1"/>
    <x v="3"/>
    <x v="4"/>
    <x v="0"/>
    <s v="Returning"/>
    <x v="0"/>
    <s v="Compact Repair Kit"/>
    <n v="2"/>
    <n v="40.700000000000003"/>
    <n v="0"/>
    <n v="16.63"/>
    <n v="81.400000000000006"/>
    <n v="33.26"/>
    <n v="48.140000000000008"/>
    <n v="0.59140049140049145"/>
    <n v="2026"/>
    <s v="Q1"/>
    <n v="2"/>
    <s v="Feb"/>
  </r>
  <r>
    <n v="4921"/>
    <d v="2026-02-24T00:00:00"/>
    <n v="2026"/>
    <x v="0"/>
    <n v="2"/>
    <x v="1"/>
    <x v="1"/>
    <x v="12"/>
    <x v="0"/>
    <s v="Returning"/>
    <x v="2"/>
    <s v="Insulated Bottle"/>
    <n v="1"/>
    <n v="35.39"/>
    <n v="0"/>
    <n v="13.93"/>
    <n v="35.39"/>
    <n v="13.93"/>
    <n v="21.46"/>
    <n v="0.60638598474145244"/>
    <n v="2026"/>
    <s v="Q1"/>
    <n v="2"/>
    <s v="Feb"/>
  </r>
  <r>
    <n v="2209"/>
    <d v="2026-02-25T00:00:00"/>
    <n v="2026"/>
    <x v="0"/>
    <n v="2"/>
    <x v="1"/>
    <x v="0"/>
    <x v="0"/>
    <x v="0"/>
    <s v="Business"/>
    <x v="0"/>
    <s v="Trail Bike Light"/>
    <n v="5"/>
    <n v="50.58"/>
    <n v="0.1"/>
    <n v="22.42"/>
    <n v="227.60999999999999"/>
    <n v="112.10000000000001"/>
    <n v="115.50999999999998"/>
    <n v="0.50749088352884308"/>
    <n v="2026"/>
    <s v="Q1"/>
    <n v="2"/>
    <s v="Feb"/>
  </r>
  <r>
    <n v="4757"/>
    <d v="2026-02-25T00:00:00"/>
    <n v="2026"/>
    <x v="0"/>
    <n v="2"/>
    <x v="1"/>
    <x v="1"/>
    <x v="11"/>
    <x v="3"/>
    <s v="Business"/>
    <x v="4"/>
    <s v="Training Mat"/>
    <n v="2"/>
    <n v="49.48"/>
    <n v="0"/>
    <n v="21.37"/>
    <n v="98.96"/>
    <n v="42.74"/>
    <n v="56.219999999999992"/>
    <n v="0.5681083265966046"/>
    <n v="2026"/>
    <s v="Q1"/>
    <n v="2"/>
    <s v="Feb"/>
  </r>
  <r>
    <n v="5155"/>
    <d v="2026-02-25T00:00:00"/>
    <n v="2026"/>
    <x v="0"/>
    <n v="2"/>
    <x v="1"/>
    <x v="3"/>
    <x v="13"/>
    <x v="2"/>
    <s v="New"/>
    <x v="4"/>
    <s v="Training Mat"/>
    <n v="1"/>
    <n v="50.51"/>
    <n v="0"/>
    <n v="21.4"/>
    <n v="50.51"/>
    <n v="21.4"/>
    <n v="29.11"/>
    <n v="0.57632152049099195"/>
    <n v="2026"/>
    <s v="Q1"/>
    <n v="2"/>
    <s v="Feb"/>
  </r>
  <r>
    <n v="1737"/>
    <d v="2026-02-26T00:00:00"/>
    <n v="2026"/>
    <x v="0"/>
    <n v="2"/>
    <x v="1"/>
    <x v="0"/>
    <x v="15"/>
    <x v="0"/>
    <s v="New"/>
    <x v="3"/>
    <s v="Compact Sleeping Bag"/>
    <n v="2"/>
    <n v="122.16"/>
    <n v="0"/>
    <n v="61.31"/>
    <n v="244.32"/>
    <n v="122.62"/>
    <n v="121.69999999999999"/>
    <n v="0.49811722331368691"/>
    <n v="2026"/>
    <s v="Q1"/>
    <n v="2"/>
    <s v="Feb"/>
  </r>
  <r>
    <n v="1905"/>
    <d v="2026-02-26T00:00:00"/>
    <n v="2026"/>
    <x v="0"/>
    <n v="2"/>
    <x v="1"/>
    <x v="3"/>
    <x v="7"/>
    <x v="2"/>
    <s v="Returning"/>
    <x v="0"/>
    <s v="Trail Bike Light"/>
    <n v="3"/>
    <n v="51.32"/>
    <n v="0.1"/>
    <n v="22.62"/>
    <n v="138.56400000000002"/>
    <n v="67.86"/>
    <n v="70.704000000000022"/>
    <n v="0.51026240581969351"/>
    <n v="2026"/>
    <s v="Q1"/>
    <n v="2"/>
    <s v="Feb"/>
  </r>
  <r>
    <n v="2359"/>
    <d v="2026-02-26T00:00:00"/>
    <n v="2026"/>
    <x v="0"/>
    <n v="2"/>
    <x v="1"/>
    <x v="2"/>
    <x v="10"/>
    <x v="0"/>
    <s v="Returning"/>
    <x v="3"/>
    <s v="Trail Tent 2P"/>
    <n v="2"/>
    <n v="195.92"/>
    <n v="0.05"/>
    <n v="104.13"/>
    <n v="372.24799999999993"/>
    <n v="208.26"/>
    <n v="163.98799999999994"/>
    <n v="0.4405342674775955"/>
    <n v="2026"/>
    <s v="Q1"/>
    <n v="2"/>
    <s v="Feb"/>
  </r>
  <r>
    <n v="3666"/>
    <d v="2026-02-26T00:00:00"/>
    <n v="2026"/>
    <x v="0"/>
    <n v="2"/>
    <x v="1"/>
    <x v="0"/>
    <x v="15"/>
    <x v="0"/>
    <s v="Returning"/>
    <x v="2"/>
    <s v="Insulated Bottle"/>
    <n v="1"/>
    <n v="36.19"/>
    <n v="0.1"/>
    <n v="13.62"/>
    <n v="32.570999999999998"/>
    <n v="13.62"/>
    <n v="18.951000000000001"/>
    <n v="0.58183660311319896"/>
    <n v="2026"/>
    <s v="Q1"/>
    <n v="2"/>
    <s v="Feb"/>
  </r>
  <r>
    <n v="518"/>
    <d v="2026-02-27T00:00:00"/>
    <n v="2026"/>
    <x v="0"/>
    <n v="2"/>
    <x v="1"/>
    <x v="2"/>
    <x v="2"/>
    <x v="0"/>
    <s v="New"/>
    <x v="1"/>
    <s v="Trekking Poles"/>
    <n v="1"/>
    <n v="72.97"/>
    <n v="0"/>
    <n v="32.43"/>
    <n v="72.97"/>
    <n v="32.43"/>
    <n v="40.54"/>
    <n v="0.55557078251336167"/>
    <n v="2026"/>
    <s v="Q1"/>
    <n v="2"/>
    <s v="Feb"/>
  </r>
  <r>
    <n v="892"/>
    <d v="2026-02-27T00:00:00"/>
    <n v="2026"/>
    <x v="0"/>
    <n v="2"/>
    <x v="1"/>
    <x v="3"/>
    <x v="7"/>
    <x v="1"/>
    <s v="Business"/>
    <x v="2"/>
    <s v="Packing Cube Set"/>
    <n v="12"/>
    <n v="47.15"/>
    <n v="0.1"/>
    <n v="17.829999999999998"/>
    <n v="509.21999999999997"/>
    <n v="213.95999999999998"/>
    <n v="295.26"/>
    <n v="0.57982797219276538"/>
    <n v="2026"/>
    <s v="Q1"/>
    <n v="2"/>
    <s v="Feb"/>
  </r>
  <r>
    <n v="1115"/>
    <d v="2026-02-27T00:00:00"/>
    <n v="2026"/>
    <x v="0"/>
    <n v="2"/>
    <x v="1"/>
    <x v="0"/>
    <x v="0"/>
    <x v="2"/>
    <s v="Business"/>
    <x v="2"/>
    <s v="Travel Backpack 35L"/>
    <n v="3"/>
    <n v="161.19999999999999"/>
    <n v="0.1"/>
    <n v="87.37"/>
    <n v="435.23999999999995"/>
    <n v="262.11"/>
    <n v="173.12999999999994"/>
    <n v="0.39778053487730897"/>
    <n v="2026"/>
    <s v="Q1"/>
    <n v="2"/>
    <s v="Feb"/>
  </r>
  <r>
    <n v="1186"/>
    <d v="2026-02-27T00:00:00"/>
    <n v="2026"/>
    <x v="0"/>
    <n v="2"/>
    <x v="1"/>
    <x v="0"/>
    <x v="9"/>
    <x v="2"/>
    <s v="Business"/>
    <x v="0"/>
    <s v="Trail Bike Light"/>
    <n v="1"/>
    <n v="49.73"/>
    <n v="0"/>
    <n v="22"/>
    <n v="49.73"/>
    <n v="22"/>
    <n v="27.729999999999997"/>
    <n v="0.55761109993967417"/>
    <n v="2026"/>
    <s v="Q1"/>
    <n v="2"/>
    <s v="Feb"/>
  </r>
  <r>
    <n v="2093"/>
    <d v="2026-02-27T00:00:00"/>
    <n v="2026"/>
    <x v="0"/>
    <n v="2"/>
    <x v="1"/>
    <x v="2"/>
    <x v="16"/>
    <x v="0"/>
    <s v="Returning"/>
    <x v="3"/>
    <s v="Compact Sleeping Bag"/>
    <n v="2"/>
    <n v="126.19"/>
    <n v="0"/>
    <n v="58.99"/>
    <n v="252.38"/>
    <n v="117.98"/>
    <n v="134.39999999999998"/>
    <n v="0.5325303114351374"/>
    <n v="2026"/>
    <s v="Q1"/>
    <n v="2"/>
    <s v="Feb"/>
  </r>
  <r>
    <n v="2136"/>
    <d v="2026-02-27T00:00:00"/>
    <n v="2026"/>
    <x v="0"/>
    <n v="2"/>
    <x v="1"/>
    <x v="1"/>
    <x v="12"/>
    <x v="0"/>
    <s v="Returning"/>
    <x v="2"/>
    <s v="Carry-On Duffel"/>
    <n v="2"/>
    <n v="135.38999999999999"/>
    <n v="0.05"/>
    <n v="65.69"/>
    <n v="257.24099999999999"/>
    <n v="131.38"/>
    <n v="125.86099999999999"/>
    <n v="0.48927270536189799"/>
    <n v="2026"/>
    <s v="Q1"/>
    <n v="2"/>
    <s v="Feb"/>
  </r>
  <r>
    <n v="3538"/>
    <d v="2026-02-27T00:00:00"/>
    <n v="2026"/>
    <x v="0"/>
    <n v="2"/>
    <x v="1"/>
    <x v="1"/>
    <x v="14"/>
    <x v="1"/>
    <s v="Business"/>
    <x v="4"/>
    <s v="Resistance Band Set"/>
    <n v="12"/>
    <n v="41.27"/>
    <n v="0.1"/>
    <n v="14.71"/>
    <n v="445.71600000000001"/>
    <n v="176.52"/>
    <n v="269.19600000000003"/>
    <n v="0.60396306168053204"/>
    <n v="2026"/>
    <s v="Q1"/>
    <n v="2"/>
    <s v="Feb"/>
  </r>
  <r>
    <n v="3891"/>
    <d v="2026-02-27T00:00:00"/>
    <n v="2026"/>
    <x v="0"/>
    <n v="2"/>
    <x v="1"/>
    <x v="0"/>
    <x v="0"/>
    <x v="2"/>
    <s v="Returning"/>
    <x v="0"/>
    <s v="Commuter Helmet"/>
    <n v="1"/>
    <n v="82.04"/>
    <n v="0.1"/>
    <n v="41.46"/>
    <n v="73.836000000000013"/>
    <n v="41.46"/>
    <n v="32.376000000000012"/>
    <n v="0.43848529172761264"/>
    <n v="2026"/>
    <s v="Q1"/>
    <n v="2"/>
    <s v="Feb"/>
  </r>
  <r>
    <n v="3917"/>
    <d v="2026-02-27T00:00:00"/>
    <n v="2026"/>
    <x v="0"/>
    <n v="2"/>
    <x v="1"/>
    <x v="3"/>
    <x v="4"/>
    <x v="0"/>
    <s v="Returning"/>
    <x v="2"/>
    <s v="Insulated Bottle"/>
    <n v="3"/>
    <n v="36.630000000000003"/>
    <n v="0"/>
    <n v="13.26"/>
    <n v="109.89000000000001"/>
    <n v="39.78"/>
    <n v="70.110000000000014"/>
    <n v="0.63800163800163801"/>
    <n v="2026"/>
    <s v="Q1"/>
    <n v="2"/>
    <s v="Feb"/>
  </r>
  <r>
    <n v="4594"/>
    <d v="2026-02-27T00:00:00"/>
    <n v="2026"/>
    <x v="0"/>
    <n v="2"/>
    <x v="1"/>
    <x v="3"/>
    <x v="7"/>
    <x v="2"/>
    <s v="Returning"/>
    <x v="1"/>
    <s v="Hiking Daypack 20L"/>
    <n v="5"/>
    <n v="92.94"/>
    <n v="0.05"/>
    <n v="46.47"/>
    <n v="441.46499999999997"/>
    <n v="232.35"/>
    <n v="209.11499999999998"/>
    <n v="0.47368421052631576"/>
    <n v="2026"/>
    <s v="Q1"/>
    <n v="2"/>
    <s v="Feb"/>
  </r>
  <r>
    <n v="4750"/>
    <d v="2026-02-27T00:00:00"/>
    <n v="2026"/>
    <x v="0"/>
    <n v="2"/>
    <x v="1"/>
    <x v="1"/>
    <x v="12"/>
    <x v="2"/>
    <s v="Returning"/>
    <x v="4"/>
    <s v="Weighted Vest"/>
    <n v="2"/>
    <n v="120.44"/>
    <n v="0.05"/>
    <n v="68.98"/>
    <n v="228.83599999999998"/>
    <n v="137.96"/>
    <n v="90.875999999999976"/>
    <n v="0.3971228303239"/>
    <n v="2026"/>
    <s v="Q1"/>
    <n v="2"/>
    <s v="Feb"/>
  </r>
  <r>
    <n v="4960"/>
    <d v="2026-02-27T00:00:00"/>
    <n v="2026"/>
    <x v="0"/>
    <n v="2"/>
    <x v="1"/>
    <x v="1"/>
    <x v="6"/>
    <x v="3"/>
    <s v="New"/>
    <x v="2"/>
    <s v="Insulated Bottle"/>
    <n v="2"/>
    <n v="36.130000000000003"/>
    <n v="0"/>
    <n v="13.72"/>
    <n v="72.260000000000005"/>
    <n v="27.44"/>
    <n v="44.820000000000007"/>
    <n v="0.62026017160254643"/>
    <n v="2026"/>
    <s v="Q1"/>
    <n v="2"/>
    <s v="Feb"/>
  </r>
  <r>
    <n v="4245"/>
    <d v="2026-02-28T00:00:00"/>
    <n v="2026"/>
    <x v="0"/>
    <n v="2"/>
    <x v="1"/>
    <x v="1"/>
    <x v="1"/>
    <x v="2"/>
    <s v="Returning"/>
    <x v="4"/>
    <s v="Weighted Vest"/>
    <n v="1"/>
    <n v="124.97"/>
    <n v="0.1"/>
    <n v="69.790000000000006"/>
    <n v="112.473"/>
    <n v="69.790000000000006"/>
    <n v="42.682999999999993"/>
    <n v="0.37949552337005321"/>
    <n v="2026"/>
    <s v="Q1"/>
    <n v="2"/>
    <s v="Feb"/>
  </r>
  <r>
    <n v="4664"/>
    <d v="2026-02-28T00:00:00"/>
    <n v="2026"/>
    <x v="0"/>
    <n v="2"/>
    <x v="1"/>
    <x v="3"/>
    <x v="13"/>
    <x v="0"/>
    <s v="Returning"/>
    <x v="2"/>
    <s v="Travel Backpack 35L"/>
    <n v="1"/>
    <n v="163.31"/>
    <n v="0.05"/>
    <n v="87.22"/>
    <n v="155.14449999999999"/>
    <n v="87.22"/>
    <n v="67.924499999999995"/>
    <n v="0.43781442461705056"/>
    <n v="2026"/>
    <s v="Q1"/>
    <n v="2"/>
    <s v="Feb"/>
  </r>
  <r>
    <n v="383"/>
    <d v="2026-03-01T00:00:00"/>
    <n v="2026"/>
    <x v="0"/>
    <n v="3"/>
    <x v="2"/>
    <x v="2"/>
    <x v="2"/>
    <x v="2"/>
    <s v="Returning"/>
    <x v="1"/>
    <s v="Hiking Daypack 20L"/>
    <n v="3"/>
    <n v="92.76"/>
    <n v="0"/>
    <n v="45.84"/>
    <n v="278.28000000000003"/>
    <n v="137.52000000000001"/>
    <n v="140.76000000000002"/>
    <n v="0.50582147477360928"/>
    <n v="2026"/>
    <s v="Q1"/>
    <n v="3"/>
    <s v="Mar"/>
  </r>
  <r>
    <n v="730"/>
    <d v="2026-03-01T00:00:00"/>
    <n v="2026"/>
    <x v="0"/>
    <n v="3"/>
    <x v="2"/>
    <x v="0"/>
    <x v="15"/>
    <x v="1"/>
    <s v="Business"/>
    <x v="4"/>
    <s v="Resistance Band Set"/>
    <n v="5"/>
    <n v="41.31"/>
    <n v="0.1"/>
    <n v="15.14"/>
    <n v="185.89500000000001"/>
    <n v="75.7"/>
    <n v="110.19500000000001"/>
    <n v="0.59278087092175691"/>
    <n v="2026"/>
    <s v="Q1"/>
    <n v="3"/>
    <s v="Mar"/>
  </r>
  <r>
    <n v="985"/>
    <d v="2026-03-01T00:00:00"/>
    <n v="2026"/>
    <x v="0"/>
    <n v="3"/>
    <x v="2"/>
    <x v="1"/>
    <x v="14"/>
    <x v="3"/>
    <s v="New"/>
    <x v="4"/>
    <s v="Resistance Band Set"/>
    <n v="2"/>
    <n v="41.23"/>
    <n v="0"/>
    <n v="14.28"/>
    <n v="82.46"/>
    <n v="28.56"/>
    <n v="53.899999999999991"/>
    <n v="0.65365025466893034"/>
    <n v="2026"/>
    <s v="Q1"/>
    <n v="3"/>
    <s v="Mar"/>
  </r>
  <r>
    <n v="1457"/>
    <d v="2026-03-01T00:00:00"/>
    <n v="2026"/>
    <x v="0"/>
    <n v="3"/>
    <x v="2"/>
    <x v="1"/>
    <x v="1"/>
    <x v="0"/>
    <s v="New"/>
    <x v="2"/>
    <s v="Insulated Bottle"/>
    <n v="1"/>
    <n v="36.47"/>
    <n v="0.05"/>
    <n v="13.21"/>
    <n v="34.646499999999996"/>
    <n v="13.21"/>
    <n v="21.436499999999995"/>
    <n v="0.61872050567878423"/>
    <n v="2026"/>
    <s v="Q1"/>
    <n v="3"/>
    <s v="Mar"/>
  </r>
  <r>
    <n v="2558"/>
    <d v="2026-03-01T00:00:00"/>
    <n v="2026"/>
    <x v="0"/>
    <n v="3"/>
    <x v="2"/>
    <x v="0"/>
    <x v="15"/>
    <x v="3"/>
    <s v="New"/>
    <x v="4"/>
    <s v="Recovery Roller"/>
    <n v="1"/>
    <n v="36.67"/>
    <n v="0"/>
    <n v="13.97"/>
    <n v="36.67"/>
    <n v="13.97"/>
    <n v="22.700000000000003"/>
    <n v="0.61903463321516228"/>
    <n v="2026"/>
    <s v="Q1"/>
    <n v="3"/>
    <s v="Mar"/>
  </r>
  <r>
    <n v="3024"/>
    <d v="2026-03-01T00:00:00"/>
    <n v="2026"/>
    <x v="0"/>
    <n v="3"/>
    <x v="2"/>
    <x v="1"/>
    <x v="11"/>
    <x v="0"/>
    <s v="Business"/>
    <x v="0"/>
    <s v="Trail Bike Light"/>
    <n v="2"/>
    <n v="51.87"/>
    <n v="0.1"/>
    <n v="22.95"/>
    <n v="93.366"/>
    <n v="45.9"/>
    <n v="47.466000000000001"/>
    <n v="0.50838635049161363"/>
    <n v="2026"/>
    <s v="Q1"/>
    <n v="3"/>
    <s v="Mar"/>
  </r>
  <r>
    <n v="3225"/>
    <d v="2026-03-01T00:00:00"/>
    <n v="2026"/>
    <x v="0"/>
    <n v="3"/>
    <x v="2"/>
    <x v="2"/>
    <x v="2"/>
    <x v="2"/>
    <s v="Business"/>
    <x v="3"/>
    <s v="Trail Tent 2P"/>
    <n v="1"/>
    <n v="195.06"/>
    <n v="0.1"/>
    <n v="106.68"/>
    <n v="175.554"/>
    <n v="106.68"/>
    <n v="68.873999999999995"/>
    <n v="0.39232372945076727"/>
    <n v="2026"/>
    <s v="Q1"/>
    <n v="3"/>
    <s v="Mar"/>
  </r>
  <r>
    <n v="3551"/>
    <d v="2026-03-01T00:00:00"/>
    <n v="2026"/>
    <x v="0"/>
    <n v="3"/>
    <x v="2"/>
    <x v="1"/>
    <x v="11"/>
    <x v="3"/>
    <s v="Returning"/>
    <x v="0"/>
    <s v="Cycling Pack 12L"/>
    <n v="2"/>
    <n v="100.79"/>
    <n v="0.05"/>
    <n v="49"/>
    <n v="191.501"/>
    <n v="98"/>
    <n v="93.501000000000005"/>
    <n v="0.48825332504791097"/>
    <n v="2026"/>
    <s v="Q1"/>
    <n v="3"/>
    <s v="Mar"/>
  </r>
  <r>
    <n v="4157"/>
    <d v="2026-03-01T00:00:00"/>
    <n v="2026"/>
    <x v="0"/>
    <n v="3"/>
    <x v="2"/>
    <x v="3"/>
    <x v="8"/>
    <x v="0"/>
    <s v="New"/>
    <x v="0"/>
    <s v="Trail Bike Light"/>
    <n v="5"/>
    <n v="51.92"/>
    <n v="0.15"/>
    <n v="22.24"/>
    <n v="220.66000000000003"/>
    <n v="111.19999999999999"/>
    <n v="109.46000000000004"/>
    <n v="0.49605728269736254"/>
    <n v="2026"/>
    <s v="Q1"/>
    <n v="3"/>
    <s v="Mar"/>
  </r>
  <r>
    <n v="4398"/>
    <d v="2026-03-01T00:00:00"/>
    <n v="2026"/>
    <x v="0"/>
    <n v="3"/>
    <x v="2"/>
    <x v="3"/>
    <x v="7"/>
    <x v="0"/>
    <s v="New"/>
    <x v="3"/>
    <s v="Compact Sleeping Bag"/>
    <n v="1"/>
    <n v="123.99"/>
    <n v="0.05"/>
    <n v="61.67"/>
    <n v="117.79049999999999"/>
    <n v="61.67"/>
    <n v="56.120499999999993"/>
    <n v="0.47644334644984099"/>
    <n v="2026"/>
    <s v="Q1"/>
    <n v="3"/>
    <s v="Mar"/>
  </r>
  <r>
    <n v="4951"/>
    <d v="2026-03-01T00:00:00"/>
    <n v="2026"/>
    <x v="0"/>
    <n v="3"/>
    <x v="2"/>
    <x v="1"/>
    <x v="14"/>
    <x v="0"/>
    <s v="New"/>
    <x v="3"/>
    <s v="Alpine Tent 4P"/>
    <n v="1"/>
    <n v="344.8"/>
    <n v="0.05"/>
    <n v="196.14"/>
    <n v="327.56"/>
    <n v="196.14"/>
    <n v="131.42000000000002"/>
    <n v="0.40120893882036884"/>
    <n v="2026"/>
    <s v="Q1"/>
    <n v="3"/>
    <s v="Mar"/>
  </r>
  <r>
    <n v="1354"/>
    <d v="2026-03-02T00:00:00"/>
    <n v="2026"/>
    <x v="0"/>
    <n v="3"/>
    <x v="2"/>
    <x v="3"/>
    <x v="8"/>
    <x v="3"/>
    <s v="Returning"/>
    <x v="2"/>
    <s v="Carry-On Duffel"/>
    <n v="3"/>
    <n v="131.91999999999999"/>
    <n v="0.05"/>
    <n v="67.47"/>
    <n v="375.97199999999998"/>
    <n v="202.41"/>
    <n v="173.56199999999998"/>
    <n v="0.46163544093709102"/>
    <n v="2026"/>
    <s v="Q1"/>
    <n v="3"/>
    <s v="Mar"/>
  </r>
  <r>
    <n v="2042"/>
    <d v="2026-03-02T00:00:00"/>
    <n v="2026"/>
    <x v="0"/>
    <n v="3"/>
    <x v="2"/>
    <x v="2"/>
    <x v="16"/>
    <x v="0"/>
    <s v="Business"/>
    <x v="1"/>
    <s v="Trail Boots"/>
    <n v="3"/>
    <n v="146.99"/>
    <n v="0"/>
    <n v="80.069999999999993"/>
    <n v="440.97"/>
    <n v="240.20999999999998"/>
    <n v="200.76000000000005"/>
    <n v="0.45526906592285199"/>
    <n v="2026"/>
    <s v="Q1"/>
    <n v="3"/>
    <s v="Mar"/>
  </r>
  <r>
    <n v="3895"/>
    <d v="2026-03-02T00:00:00"/>
    <n v="2026"/>
    <x v="0"/>
    <n v="3"/>
    <x v="2"/>
    <x v="3"/>
    <x v="7"/>
    <x v="0"/>
    <s v="Business"/>
    <x v="2"/>
    <s v="Travel Backpack 35L"/>
    <n v="2"/>
    <n v="164.74"/>
    <n v="0.05"/>
    <n v="89.9"/>
    <n v="313.00600000000003"/>
    <n v="179.8"/>
    <n v="133.20600000000002"/>
    <n v="0.42557011686676932"/>
    <n v="2026"/>
    <s v="Q1"/>
    <n v="3"/>
    <s v="Mar"/>
  </r>
  <r>
    <n v="5074"/>
    <d v="2026-03-02T00:00:00"/>
    <n v="2026"/>
    <x v="0"/>
    <n v="3"/>
    <x v="2"/>
    <x v="3"/>
    <x v="7"/>
    <x v="0"/>
    <s v="Returning"/>
    <x v="1"/>
    <s v="Hiking Daypack 20L"/>
    <n v="2"/>
    <n v="89.81"/>
    <n v="0"/>
    <n v="46.44"/>
    <n v="179.62"/>
    <n v="92.88"/>
    <n v="86.740000000000009"/>
    <n v="0.482908362097762"/>
    <n v="2026"/>
    <s v="Q1"/>
    <n v="3"/>
    <s v="Mar"/>
  </r>
  <r>
    <n v="179"/>
    <d v="2026-03-03T00:00:00"/>
    <n v="2026"/>
    <x v="0"/>
    <n v="3"/>
    <x v="2"/>
    <x v="2"/>
    <x v="16"/>
    <x v="2"/>
    <s v="Returning"/>
    <x v="4"/>
    <s v="Recovery Roller"/>
    <n v="1"/>
    <n v="35.369999999999997"/>
    <n v="0"/>
    <n v="13.88"/>
    <n v="35.369999999999997"/>
    <n v="13.88"/>
    <n v="21.489999999999995"/>
    <n v="0.60757704269154644"/>
    <n v="2026"/>
    <s v="Q1"/>
    <n v="3"/>
    <s v="Mar"/>
  </r>
  <r>
    <n v="459"/>
    <d v="2026-03-03T00:00:00"/>
    <n v="2026"/>
    <x v="0"/>
    <n v="3"/>
    <x v="2"/>
    <x v="1"/>
    <x v="12"/>
    <x v="3"/>
    <s v="New"/>
    <x v="0"/>
    <s v="Trail Bike Light"/>
    <n v="4"/>
    <n v="50.64"/>
    <n v="0"/>
    <n v="23.09"/>
    <n v="202.56"/>
    <n v="92.36"/>
    <n v="110.2"/>
    <n v="0.54403633491311221"/>
    <n v="2026"/>
    <s v="Q1"/>
    <n v="3"/>
    <s v="Mar"/>
  </r>
  <r>
    <n v="525"/>
    <d v="2026-03-03T00:00:00"/>
    <n v="2026"/>
    <x v="0"/>
    <n v="3"/>
    <x v="2"/>
    <x v="3"/>
    <x v="7"/>
    <x v="2"/>
    <s v="Returning"/>
    <x v="1"/>
    <s v="Trail Boots"/>
    <n v="1"/>
    <n v="146.37"/>
    <n v="0"/>
    <n v="78.3"/>
    <n v="146.37"/>
    <n v="78.3"/>
    <n v="68.070000000000007"/>
    <n v="0.46505431440869033"/>
    <n v="2026"/>
    <s v="Q1"/>
    <n v="3"/>
    <s v="Mar"/>
  </r>
  <r>
    <n v="3374"/>
    <d v="2026-03-03T00:00:00"/>
    <n v="2026"/>
    <x v="0"/>
    <n v="3"/>
    <x v="2"/>
    <x v="2"/>
    <x v="2"/>
    <x v="0"/>
    <s v="Returning"/>
    <x v="1"/>
    <s v="Trail Boots"/>
    <n v="3"/>
    <n v="143.74"/>
    <n v="0"/>
    <n v="81.58"/>
    <n v="431.22"/>
    <n v="244.74"/>
    <n v="186.48000000000002"/>
    <n v="0.43244747460692917"/>
    <n v="2026"/>
    <s v="Q1"/>
    <n v="3"/>
    <s v="Mar"/>
  </r>
  <r>
    <n v="3850"/>
    <d v="2026-03-03T00:00:00"/>
    <n v="2026"/>
    <x v="0"/>
    <n v="3"/>
    <x v="2"/>
    <x v="3"/>
    <x v="7"/>
    <x v="3"/>
    <s v="New"/>
    <x v="3"/>
    <s v="Portable Camp Stove"/>
    <n v="2"/>
    <n v="81.94"/>
    <n v="0.1"/>
    <n v="39.9"/>
    <n v="147.49199999999999"/>
    <n v="79.8"/>
    <n v="67.691999999999993"/>
    <n v="0.45895370596371327"/>
    <n v="2026"/>
    <s v="Q1"/>
    <n v="3"/>
    <s v="Mar"/>
  </r>
  <r>
    <n v="4004"/>
    <d v="2026-03-03T00:00:00"/>
    <n v="2026"/>
    <x v="0"/>
    <n v="3"/>
    <x v="2"/>
    <x v="2"/>
    <x v="5"/>
    <x v="0"/>
    <s v="New"/>
    <x v="2"/>
    <s v="Packing Cube Set"/>
    <n v="1"/>
    <n v="46.46"/>
    <n v="0.1"/>
    <n v="17.989999999999998"/>
    <n v="41.814"/>
    <n v="17.989999999999998"/>
    <n v="23.824000000000002"/>
    <n v="0.56976132395848289"/>
    <n v="2026"/>
    <s v="Q1"/>
    <n v="3"/>
    <s v="Mar"/>
  </r>
  <r>
    <n v="788"/>
    <d v="2026-03-04T00:00:00"/>
    <n v="2026"/>
    <x v="0"/>
    <n v="3"/>
    <x v="2"/>
    <x v="1"/>
    <x v="11"/>
    <x v="0"/>
    <s v="New"/>
    <x v="0"/>
    <s v="Compact Repair Kit"/>
    <n v="3"/>
    <n v="39.49"/>
    <n v="0"/>
    <n v="16.420000000000002"/>
    <n v="118.47"/>
    <n v="49.260000000000005"/>
    <n v="69.209999999999994"/>
    <n v="0.58419853127374011"/>
    <n v="2026"/>
    <s v="Q1"/>
    <n v="3"/>
    <s v="Mar"/>
  </r>
  <r>
    <n v="1717"/>
    <d v="2026-03-04T00:00:00"/>
    <n v="2026"/>
    <x v="0"/>
    <n v="3"/>
    <x v="2"/>
    <x v="3"/>
    <x v="13"/>
    <x v="0"/>
    <s v="Returning"/>
    <x v="4"/>
    <s v="Resistance Band Set"/>
    <n v="1"/>
    <n v="40.909999999999997"/>
    <n v="0"/>
    <n v="14.89"/>
    <n v="40.909999999999997"/>
    <n v="14.89"/>
    <n v="26.019999999999996"/>
    <n v="0.63603031043754577"/>
    <n v="2026"/>
    <s v="Q1"/>
    <n v="3"/>
    <s v="Mar"/>
  </r>
  <r>
    <n v="1819"/>
    <d v="2026-03-04T00:00:00"/>
    <n v="2026"/>
    <x v="0"/>
    <n v="3"/>
    <x v="2"/>
    <x v="3"/>
    <x v="8"/>
    <x v="3"/>
    <s v="New"/>
    <x v="0"/>
    <s v="Trail Bike Light"/>
    <n v="1"/>
    <n v="49.94"/>
    <n v="0.1"/>
    <n v="21.84"/>
    <n v="44.945999999999998"/>
    <n v="21.84"/>
    <n v="23.105999999999998"/>
    <n v="0.51408356694700308"/>
    <n v="2026"/>
    <s v="Q1"/>
    <n v="3"/>
    <s v="Mar"/>
  </r>
  <r>
    <n v="1992"/>
    <d v="2026-03-04T00:00:00"/>
    <n v="2026"/>
    <x v="0"/>
    <n v="3"/>
    <x v="2"/>
    <x v="2"/>
    <x v="5"/>
    <x v="0"/>
    <s v="Business"/>
    <x v="2"/>
    <s v="Insulated Bottle"/>
    <n v="1"/>
    <n v="35.520000000000003"/>
    <n v="0"/>
    <n v="13.21"/>
    <n v="35.520000000000003"/>
    <n v="13.21"/>
    <n v="22.310000000000002"/>
    <n v="0.62809684684684686"/>
    <n v="2026"/>
    <s v="Q1"/>
    <n v="3"/>
    <s v="Mar"/>
  </r>
  <r>
    <n v="2499"/>
    <d v="2026-03-04T00:00:00"/>
    <n v="2026"/>
    <x v="0"/>
    <n v="3"/>
    <x v="2"/>
    <x v="3"/>
    <x v="7"/>
    <x v="2"/>
    <s v="New"/>
    <x v="3"/>
    <s v="Alpine Tent 4P"/>
    <n v="2"/>
    <n v="341.1"/>
    <n v="0"/>
    <n v="200.19"/>
    <n v="682.2"/>
    <n v="400.38"/>
    <n v="281.82000000000005"/>
    <n v="0.41310466138962187"/>
    <n v="2026"/>
    <s v="Q1"/>
    <n v="3"/>
    <s v="Mar"/>
  </r>
  <r>
    <n v="2698"/>
    <d v="2026-03-04T00:00:00"/>
    <n v="2026"/>
    <x v="0"/>
    <n v="3"/>
    <x v="2"/>
    <x v="2"/>
    <x v="16"/>
    <x v="3"/>
    <s v="New"/>
    <x v="4"/>
    <s v="Recovery Roller"/>
    <n v="4"/>
    <n v="36.08"/>
    <n v="0"/>
    <n v="13.89"/>
    <n v="144.32"/>
    <n v="55.56"/>
    <n v="88.759999999999991"/>
    <n v="0.61502217294900219"/>
    <n v="2026"/>
    <s v="Q1"/>
    <n v="3"/>
    <s v="Mar"/>
  </r>
  <r>
    <n v="4416"/>
    <d v="2026-03-04T00:00:00"/>
    <n v="2026"/>
    <x v="0"/>
    <n v="3"/>
    <x v="2"/>
    <x v="3"/>
    <x v="4"/>
    <x v="0"/>
    <s v="Business"/>
    <x v="1"/>
    <s v="Summit Backpack 45L"/>
    <n v="2"/>
    <n v="151.69999999999999"/>
    <n v="0"/>
    <n v="80.44"/>
    <n v="303.39999999999998"/>
    <n v="160.88"/>
    <n v="142.51999999999998"/>
    <n v="0.46974291364535264"/>
    <n v="2026"/>
    <s v="Q1"/>
    <n v="3"/>
    <s v="Mar"/>
  </r>
  <r>
    <n v="4434"/>
    <d v="2026-03-04T00:00:00"/>
    <n v="2026"/>
    <x v="0"/>
    <n v="3"/>
    <x v="2"/>
    <x v="1"/>
    <x v="6"/>
    <x v="3"/>
    <s v="New"/>
    <x v="1"/>
    <s v="Summit Backpack 45L"/>
    <n v="2"/>
    <n v="151.55000000000001"/>
    <n v="0.1"/>
    <n v="80.680000000000007"/>
    <n v="272.79000000000002"/>
    <n v="161.36000000000001"/>
    <n v="111.43"/>
    <n v="0.40848271564206901"/>
    <n v="2026"/>
    <s v="Q1"/>
    <n v="3"/>
    <s v="Mar"/>
  </r>
  <r>
    <n v="4992"/>
    <d v="2026-03-04T00:00:00"/>
    <n v="2026"/>
    <x v="0"/>
    <n v="3"/>
    <x v="2"/>
    <x v="2"/>
    <x v="2"/>
    <x v="1"/>
    <s v="Business"/>
    <x v="0"/>
    <s v="Commuter Helmet"/>
    <n v="5"/>
    <n v="82.44"/>
    <n v="0.1"/>
    <n v="41.57"/>
    <n v="370.98"/>
    <n v="207.85"/>
    <n v="163.13000000000002"/>
    <n v="0.43972720901396306"/>
    <n v="2026"/>
    <s v="Q1"/>
    <n v="3"/>
    <s v="Mar"/>
  </r>
  <r>
    <n v="388"/>
    <d v="2026-03-05T00:00:00"/>
    <n v="2026"/>
    <x v="0"/>
    <n v="3"/>
    <x v="2"/>
    <x v="3"/>
    <x v="8"/>
    <x v="0"/>
    <s v="Returning"/>
    <x v="4"/>
    <s v="Recovery Roller"/>
    <n v="1"/>
    <n v="35.61"/>
    <n v="0.05"/>
    <n v="13.8"/>
    <n v="33.829499999999996"/>
    <n v="13.8"/>
    <n v="20.029499999999995"/>
    <n v="0.59207200815855976"/>
    <n v="2026"/>
    <s v="Q1"/>
    <n v="3"/>
    <s v="Mar"/>
  </r>
  <r>
    <n v="977"/>
    <d v="2026-03-05T00:00:00"/>
    <n v="2026"/>
    <x v="0"/>
    <n v="3"/>
    <x v="2"/>
    <x v="0"/>
    <x v="0"/>
    <x v="3"/>
    <s v="New"/>
    <x v="1"/>
    <s v="Summit Backpack 45L"/>
    <n v="5"/>
    <n v="156.13"/>
    <n v="0"/>
    <n v="77.03"/>
    <n v="780.65"/>
    <n v="385.15"/>
    <n v="395.5"/>
    <n v="0.50662909114199706"/>
    <n v="2026"/>
    <s v="Q1"/>
    <n v="3"/>
    <s v="Mar"/>
  </r>
  <r>
    <n v="996"/>
    <d v="2026-03-05T00:00:00"/>
    <n v="2026"/>
    <x v="0"/>
    <n v="3"/>
    <x v="2"/>
    <x v="0"/>
    <x v="15"/>
    <x v="0"/>
    <s v="Returning"/>
    <x v="3"/>
    <s v="Compact Sleeping Bag"/>
    <n v="1"/>
    <n v="124.31"/>
    <n v="0"/>
    <n v="61.16"/>
    <n v="124.31"/>
    <n v="61.16"/>
    <n v="63.150000000000006"/>
    <n v="0.50800418309066053"/>
    <n v="2026"/>
    <s v="Q1"/>
    <n v="3"/>
    <s v="Mar"/>
  </r>
  <r>
    <n v="1923"/>
    <d v="2026-03-05T00:00:00"/>
    <n v="2026"/>
    <x v="0"/>
    <n v="3"/>
    <x v="2"/>
    <x v="1"/>
    <x v="14"/>
    <x v="2"/>
    <s v="Business"/>
    <x v="3"/>
    <s v="Portable Camp Stove"/>
    <n v="3"/>
    <n v="82.9"/>
    <n v="0.1"/>
    <n v="38.31"/>
    <n v="223.83"/>
    <n v="114.93"/>
    <n v="108.9"/>
    <n v="0.48652995577000402"/>
    <n v="2026"/>
    <s v="Q1"/>
    <n v="3"/>
    <s v="Mar"/>
  </r>
  <r>
    <n v="4904"/>
    <d v="2026-03-05T00:00:00"/>
    <n v="2026"/>
    <x v="0"/>
    <n v="3"/>
    <x v="2"/>
    <x v="1"/>
    <x v="11"/>
    <x v="2"/>
    <s v="Business"/>
    <x v="0"/>
    <s v="Compact Repair Kit"/>
    <n v="1"/>
    <n v="41.1"/>
    <n v="0"/>
    <n v="16.34"/>
    <n v="41.1"/>
    <n v="16.34"/>
    <n v="24.76"/>
    <n v="0.60243309002433088"/>
    <n v="2026"/>
    <s v="Q1"/>
    <n v="3"/>
    <s v="Mar"/>
  </r>
  <r>
    <n v="1036"/>
    <d v="2026-03-06T00:00:00"/>
    <n v="2026"/>
    <x v="0"/>
    <n v="3"/>
    <x v="2"/>
    <x v="0"/>
    <x v="0"/>
    <x v="0"/>
    <s v="Business"/>
    <x v="0"/>
    <s v="Compact Repair Kit"/>
    <n v="1"/>
    <n v="40.380000000000003"/>
    <n v="0"/>
    <n v="16.41"/>
    <n v="40.380000000000003"/>
    <n v="16.41"/>
    <n v="23.970000000000002"/>
    <n v="0.59361069836552749"/>
    <n v="2026"/>
    <s v="Q1"/>
    <n v="3"/>
    <s v="Mar"/>
  </r>
  <r>
    <n v="1470"/>
    <d v="2026-03-06T00:00:00"/>
    <n v="2026"/>
    <x v="0"/>
    <n v="3"/>
    <x v="2"/>
    <x v="2"/>
    <x v="2"/>
    <x v="0"/>
    <s v="Returning"/>
    <x v="0"/>
    <s v="Commuter Helmet"/>
    <n v="1"/>
    <n v="80.349999999999994"/>
    <n v="0.1"/>
    <n v="42.43"/>
    <n v="72.314999999999998"/>
    <n v="42.43"/>
    <n v="29.884999999999998"/>
    <n v="0.41326142570697638"/>
    <n v="2026"/>
    <s v="Q1"/>
    <n v="3"/>
    <s v="Mar"/>
  </r>
  <r>
    <n v="2907"/>
    <d v="2026-03-06T00:00:00"/>
    <n v="2026"/>
    <x v="0"/>
    <n v="3"/>
    <x v="2"/>
    <x v="3"/>
    <x v="13"/>
    <x v="0"/>
    <s v="Returning"/>
    <x v="0"/>
    <s v="Compact Repair Kit"/>
    <n v="1"/>
    <n v="40.44"/>
    <n v="0.05"/>
    <n v="16.829999999999998"/>
    <n v="38.417999999999999"/>
    <n v="16.829999999999998"/>
    <n v="21.588000000000001"/>
    <n v="0.56192409807902555"/>
    <n v="2026"/>
    <s v="Q1"/>
    <n v="3"/>
    <s v="Mar"/>
  </r>
  <r>
    <n v="2997"/>
    <d v="2026-03-06T00:00:00"/>
    <n v="2026"/>
    <x v="0"/>
    <n v="3"/>
    <x v="2"/>
    <x v="2"/>
    <x v="16"/>
    <x v="0"/>
    <s v="Returning"/>
    <x v="2"/>
    <s v="Insulated Bottle"/>
    <n v="3"/>
    <n v="35.89"/>
    <n v="0"/>
    <n v="13.25"/>
    <n v="107.67"/>
    <n v="39.75"/>
    <n v="67.92"/>
    <n v="0.63081638339370294"/>
    <n v="2026"/>
    <s v="Q1"/>
    <n v="3"/>
    <s v="Mar"/>
  </r>
  <r>
    <n v="3056"/>
    <d v="2026-03-06T00:00:00"/>
    <n v="2026"/>
    <x v="0"/>
    <n v="3"/>
    <x v="2"/>
    <x v="1"/>
    <x v="12"/>
    <x v="3"/>
    <s v="Returning"/>
    <x v="2"/>
    <s v="Travel Backpack 35L"/>
    <n v="3"/>
    <n v="163.44999999999999"/>
    <n v="0"/>
    <n v="86.88"/>
    <n v="490.34999999999997"/>
    <n v="260.64"/>
    <n v="229.70999999999998"/>
    <n v="0.46846130315081064"/>
    <n v="2026"/>
    <s v="Q1"/>
    <n v="3"/>
    <s v="Mar"/>
  </r>
  <r>
    <n v="471"/>
    <d v="2026-03-07T00:00:00"/>
    <n v="2026"/>
    <x v="0"/>
    <n v="3"/>
    <x v="2"/>
    <x v="1"/>
    <x v="1"/>
    <x v="2"/>
    <s v="Returning"/>
    <x v="4"/>
    <s v="Resistance Band Set"/>
    <n v="2"/>
    <n v="40.020000000000003"/>
    <n v="0"/>
    <n v="14.38"/>
    <n v="80.040000000000006"/>
    <n v="28.76"/>
    <n v="51.28"/>
    <n v="0.64067966016991496"/>
    <n v="2026"/>
    <s v="Q1"/>
    <n v="3"/>
    <s v="Mar"/>
  </r>
  <r>
    <n v="842"/>
    <d v="2026-03-07T00:00:00"/>
    <n v="2026"/>
    <x v="0"/>
    <n v="3"/>
    <x v="2"/>
    <x v="0"/>
    <x v="15"/>
    <x v="0"/>
    <s v="New"/>
    <x v="4"/>
    <s v="Resistance Band Set"/>
    <n v="1"/>
    <n v="40.01"/>
    <n v="0.05"/>
    <n v="14.35"/>
    <n v="38.009499999999996"/>
    <n v="14.35"/>
    <n v="23.659499999999994"/>
    <n v="0.62246280535129372"/>
    <n v="2026"/>
    <s v="Q1"/>
    <n v="3"/>
    <s v="Mar"/>
  </r>
  <r>
    <n v="3386"/>
    <d v="2026-03-07T00:00:00"/>
    <n v="2026"/>
    <x v="0"/>
    <n v="3"/>
    <x v="2"/>
    <x v="1"/>
    <x v="12"/>
    <x v="0"/>
    <s v="Returning"/>
    <x v="1"/>
    <s v="Summit Backpack 45L"/>
    <n v="3"/>
    <n v="155.16"/>
    <n v="0"/>
    <n v="76.849999999999994"/>
    <n v="465.48"/>
    <n v="230.54999999999998"/>
    <n v="234.93000000000004"/>
    <n v="0.50470482083011092"/>
    <n v="2026"/>
    <s v="Q1"/>
    <n v="3"/>
    <s v="Mar"/>
  </r>
  <r>
    <n v="4505"/>
    <d v="2026-03-07T00:00:00"/>
    <n v="2026"/>
    <x v="0"/>
    <n v="3"/>
    <x v="2"/>
    <x v="1"/>
    <x v="14"/>
    <x v="3"/>
    <s v="New"/>
    <x v="4"/>
    <s v="Resistance Band Set"/>
    <n v="1"/>
    <n v="39.96"/>
    <n v="0"/>
    <n v="14.5"/>
    <n v="39.96"/>
    <n v="14.5"/>
    <n v="25.46"/>
    <n v="0.63713713713713716"/>
    <n v="2026"/>
    <s v="Q1"/>
    <n v="3"/>
    <s v="Mar"/>
  </r>
  <r>
    <n v="1286"/>
    <d v="2026-03-08T00:00:00"/>
    <n v="2026"/>
    <x v="0"/>
    <n v="3"/>
    <x v="2"/>
    <x v="1"/>
    <x v="1"/>
    <x v="0"/>
    <s v="New"/>
    <x v="1"/>
    <s v="Trail Boots"/>
    <n v="1"/>
    <n v="146.6"/>
    <n v="0"/>
    <n v="78.92"/>
    <n v="146.6"/>
    <n v="78.92"/>
    <n v="67.679999999999993"/>
    <n v="0.46166439290586625"/>
    <n v="2026"/>
    <s v="Q1"/>
    <n v="3"/>
    <s v="Mar"/>
  </r>
  <r>
    <n v="2653"/>
    <d v="2026-03-08T00:00:00"/>
    <n v="2026"/>
    <x v="0"/>
    <n v="3"/>
    <x v="2"/>
    <x v="1"/>
    <x v="14"/>
    <x v="2"/>
    <s v="Returning"/>
    <x v="1"/>
    <s v="Hiking Daypack 20L"/>
    <n v="1"/>
    <n v="94.38"/>
    <n v="0"/>
    <n v="44.78"/>
    <n v="94.38"/>
    <n v="44.78"/>
    <n v="49.599999999999994"/>
    <n v="0.52553507098961638"/>
    <n v="2026"/>
    <s v="Q1"/>
    <n v="3"/>
    <s v="Mar"/>
  </r>
  <r>
    <n v="4465"/>
    <d v="2026-03-08T00:00:00"/>
    <n v="2026"/>
    <x v="0"/>
    <n v="3"/>
    <x v="2"/>
    <x v="1"/>
    <x v="12"/>
    <x v="2"/>
    <s v="Returning"/>
    <x v="4"/>
    <s v="Weighted Vest"/>
    <n v="1"/>
    <n v="121.77"/>
    <n v="0"/>
    <n v="67.52"/>
    <n v="121.77"/>
    <n v="67.52"/>
    <n v="54.25"/>
    <n v="0.44551203087788455"/>
    <n v="2026"/>
    <s v="Q1"/>
    <n v="3"/>
    <s v="Mar"/>
  </r>
  <r>
    <n v="4576"/>
    <d v="2026-03-08T00:00:00"/>
    <n v="2026"/>
    <x v="0"/>
    <n v="3"/>
    <x v="2"/>
    <x v="3"/>
    <x v="8"/>
    <x v="3"/>
    <s v="Returning"/>
    <x v="3"/>
    <s v="Compact Sleeping Bag"/>
    <n v="5"/>
    <n v="123.29"/>
    <n v="0"/>
    <n v="61.34"/>
    <n v="616.45000000000005"/>
    <n v="306.70000000000005"/>
    <n v="309.75"/>
    <n v="0.50247384216075919"/>
    <n v="2026"/>
    <s v="Q1"/>
    <n v="3"/>
    <s v="Mar"/>
  </r>
  <r>
    <n v="718"/>
    <d v="2026-03-09T00:00:00"/>
    <n v="2026"/>
    <x v="0"/>
    <n v="3"/>
    <x v="2"/>
    <x v="1"/>
    <x v="12"/>
    <x v="0"/>
    <s v="New"/>
    <x v="4"/>
    <s v="Resistance Band Set"/>
    <n v="1"/>
    <n v="41.15"/>
    <n v="0.05"/>
    <n v="14.4"/>
    <n v="39.092499999999994"/>
    <n v="14.4"/>
    <n v="24.692499999999995"/>
    <n v="0.63164289825414077"/>
    <n v="2026"/>
    <s v="Q1"/>
    <n v="3"/>
    <s v="Mar"/>
  </r>
  <r>
    <n v="1527"/>
    <d v="2026-03-09T00:00:00"/>
    <n v="2026"/>
    <x v="0"/>
    <n v="3"/>
    <x v="2"/>
    <x v="3"/>
    <x v="4"/>
    <x v="3"/>
    <s v="New"/>
    <x v="2"/>
    <s v="Insulated Bottle"/>
    <n v="4"/>
    <n v="35.42"/>
    <n v="0"/>
    <n v="13.31"/>
    <n v="141.68"/>
    <n v="53.24"/>
    <n v="88.44"/>
    <n v="0.62422360248447195"/>
    <n v="2026"/>
    <s v="Q1"/>
    <n v="3"/>
    <s v="Mar"/>
  </r>
  <r>
    <n v="1797"/>
    <d v="2026-03-09T00:00:00"/>
    <n v="2026"/>
    <x v="0"/>
    <n v="3"/>
    <x v="2"/>
    <x v="1"/>
    <x v="12"/>
    <x v="0"/>
    <s v="Business"/>
    <x v="0"/>
    <s v="Cycling Pack 12L"/>
    <n v="1"/>
    <n v="103.74"/>
    <n v="0.1"/>
    <n v="51.32"/>
    <n v="93.366"/>
    <n v="51.32"/>
    <n v="42.045999999999999"/>
    <n v="0.45033523980892404"/>
    <n v="2026"/>
    <s v="Q1"/>
    <n v="3"/>
    <s v="Mar"/>
  </r>
  <r>
    <n v="2917"/>
    <d v="2026-03-09T00:00:00"/>
    <n v="2026"/>
    <x v="0"/>
    <n v="3"/>
    <x v="2"/>
    <x v="2"/>
    <x v="16"/>
    <x v="3"/>
    <s v="Business"/>
    <x v="2"/>
    <s v="Travel Backpack 35L"/>
    <n v="2"/>
    <n v="165.49"/>
    <n v="0.05"/>
    <n v="89.82"/>
    <n v="314.43099999999998"/>
    <n v="179.64"/>
    <n v="134.791"/>
    <n v="0.4286822864157796"/>
    <n v="2026"/>
    <s v="Q1"/>
    <n v="3"/>
    <s v="Mar"/>
  </r>
  <r>
    <n v="4095"/>
    <d v="2026-03-09T00:00:00"/>
    <n v="2026"/>
    <x v="0"/>
    <n v="3"/>
    <x v="2"/>
    <x v="1"/>
    <x v="6"/>
    <x v="3"/>
    <s v="New"/>
    <x v="1"/>
    <s v="Trekking Poles"/>
    <n v="1"/>
    <n v="72.87"/>
    <n v="0.05"/>
    <n v="32"/>
    <n v="69.226500000000001"/>
    <n v="32"/>
    <n v="37.226500000000001"/>
    <n v="0.53774927231623726"/>
    <n v="2026"/>
    <s v="Q1"/>
    <n v="3"/>
    <s v="Mar"/>
  </r>
  <r>
    <n v="5050"/>
    <d v="2026-03-09T00:00:00"/>
    <n v="2026"/>
    <x v="0"/>
    <n v="3"/>
    <x v="2"/>
    <x v="3"/>
    <x v="13"/>
    <x v="2"/>
    <s v="Returning"/>
    <x v="2"/>
    <s v="Travel Backpack 35L"/>
    <n v="1"/>
    <n v="161.04"/>
    <n v="0"/>
    <n v="85.83"/>
    <n v="161.04"/>
    <n v="85.83"/>
    <n v="75.209999999999994"/>
    <n v="0.46702682563338299"/>
    <n v="2026"/>
    <s v="Q1"/>
    <n v="3"/>
    <s v="Mar"/>
  </r>
  <r>
    <n v="709"/>
    <d v="2026-03-10T00:00:00"/>
    <n v="2026"/>
    <x v="0"/>
    <n v="3"/>
    <x v="2"/>
    <x v="0"/>
    <x v="0"/>
    <x v="0"/>
    <s v="New"/>
    <x v="2"/>
    <s v="Carry-On Duffel"/>
    <n v="3"/>
    <n v="130.6"/>
    <n v="0.05"/>
    <n v="65.62"/>
    <n v="372.20999999999992"/>
    <n v="196.86"/>
    <n v="175.34999999999991"/>
    <n v="0.47110502135891014"/>
    <n v="2026"/>
    <s v="Q1"/>
    <n v="3"/>
    <s v="Mar"/>
  </r>
  <r>
    <n v="1073"/>
    <d v="2026-03-10T00:00:00"/>
    <n v="2026"/>
    <x v="0"/>
    <n v="3"/>
    <x v="2"/>
    <x v="2"/>
    <x v="10"/>
    <x v="3"/>
    <s v="Returning"/>
    <x v="0"/>
    <s v="Commuter Helmet"/>
    <n v="2"/>
    <n v="81.290000000000006"/>
    <n v="0"/>
    <n v="43.9"/>
    <n v="162.58000000000001"/>
    <n v="87.8"/>
    <n v="74.780000000000015"/>
    <n v="0.45995817443720022"/>
    <n v="2026"/>
    <s v="Q1"/>
    <n v="3"/>
    <s v="Mar"/>
  </r>
  <r>
    <n v="2623"/>
    <d v="2026-03-10T00:00:00"/>
    <n v="2026"/>
    <x v="0"/>
    <n v="3"/>
    <x v="2"/>
    <x v="1"/>
    <x v="12"/>
    <x v="3"/>
    <s v="New"/>
    <x v="0"/>
    <s v="Cycling Pack 12L"/>
    <n v="2"/>
    <n v="103.33"/>
    <n v="0.05"/>
    <n v="51.58"/>
    <n v="196.327"/>
    <n v="103.16"/>
    <n v="93.167000000000002"/>
    <n v="0.47455011282197557"/>
    <n v="2026"/>
    <s v="Q1"/>
    <n v="3"/>
    <s v="Mar"/>
  </r>
  <r>
    <n v="2625"/>
    <d v="2026-03-10T00:00:00"/>
    <n v="2026"/>
    <x v="0"/>
    <n v="3"/>
    <x v="2"/>
    <x v="3"/>
    <x v="7"/>
    <x v="2"/>
    <s v="Business"/>
    <x v="4"/>
    <s v="Training Mat"/>
    <n v="2"/>
    <n v="51.14"/>
    <n v="0"/>
    <n v="21.58"/>
    <n v="102.28"/>
    <n v="43.16"/>
    <n v="59.120000000000005"/>
    <n v="0.57802111849824012"/>
    <n v="2026"/>
    <s v="Q1"/>
    <n v="3"/>
    <s v="Mar"/>
  </r>
  <r>
    <n v="3304"/>
    <d v="2026-03-10T00:00:00"/>
    <n v="2026"/>
    <x v="0"/>
    <n v="3"/>
    <x v="2"/>
    <x v="1"/>
    <x v="12"/>
    <x v="3"/>
    <s v="Returning"/>
    <x v="0"/>
    <s v="Trail Bike Light"/>
    <n v="2"/>
    <n v="49.7"/>
    <n v="0"/>
    <n v="23.14"/>
    <n v="99.4"/>
    <n v="46.28"/>
    <n v="53.120000000000005"/>
    <n v="0.53440643863179071"/>
    <n v="2026"/>
    <s v="Q1"/>
    <n v="3"/>
    <s v="Mar"/>
  </r>
  <r>
    <n v="4876"/>
    <d v="2026-03-10T00:00:00"/>
    <n v="2026"/>
    <x v="0"/>
    <n v="3"/>
    <x v="2"/>
    <x v="3"/>
    <x v="4"/>
    <x v="0"/>
    <s v="Returning"/>
    <x v="0"/>
    <s v="Compact Repair Kit"/>
    <n v="1"/>
    <n v="39.659999999999997"/>
    <n v="0.05"/>
    <n v="16.93"/>
    <n v="37.676999999999992"/>
    <n v="16.93"/>
    <n v="20.746999999999993"/>
    <n v="0.5506542452955383"/>
    <n v="2026"/>
    <s v="Q1"/>
    <n v="3"/>
    <s v="Mar"/>
  </r>
  <r>
    <n v="83"/>
    <d v="2026-03-11T00:00:00"/>
    <n v="2026"/>
    <x v="0"/>
    <n v="3"/>
    <x v="2"/>
    <x v="1"/>
    <x v="12"/>
    <x v="1"/>
    <s v="Business"/>
    <x v="4"/>
    <s v="Training Mat"/>
    <n v="4"/>
    <n v="50.65"/>
    <n v="0.15"/>
    <n v="22"/>
    <n v="172.20999999999998"/>
    <n v="88"/>
    <n v="84.20999999999998"/>
    <n v="0.48899599326403803"/>
    <n v="2026"/>
    <s v="Q1"/>
    <n v="3"/>
    <s v="Mar"/>
  </r>
  <r>
    <n v="863"/>
    <d v="2026-03-11T00:00:00"/>
    <n v="2026"/>
    <x v="0"/>
    <n v="3"/>
    <x v="2"/>
    <x v="2"/>
    <x v="2"/>
    <x v="3"/>
    <s v="Returning"/>
    <x v="4"/>
    <s v="Training Mat"/>
    <n v="2"/>
    <n v="50.72"/>
    <n v="0"/>
    <n v="21.88"/>
    <n v="101.44"/>
    <n v="43.76"/>
    <n v="57.68"/>
    <n v="0.56861198738170349"/>
    <n v="2026"/>
    <s v="Q1"/>
    <n v="3"/>
    <s v="Mar"/>
  </r>
  <r>
    <n v="2323"/>
    <d v="2026-03-11T00:00:00"/>
    <n v="2026"/>
    <x v="0"/>
    <n v="3"/>
    <x v="2"/>
    <x v="1"/>
    <x v="12"/>
    <x v="2"/>
    <s v="New"/>
    <x v="2"/>
    <s v="Insulated Bottle"/>
    <n v="2"/>
    <n v="36.08"/>
    <n v="0.05"/>
    <n v="13.19"/>
    <n v="68.551999999999992"/>
    <n v="26.38"/>
    <n v="42.171999999999997"/>
    <n v="0.61518263507993931"/>
    <n v="2026"/>
    <s v="Q1"/>
    <n v="3"/>
    <s v="Mar"/>
  </r>
  <r>
    <n v="3064"/>
    <d v="2026-03-11T00:00:00"/>
    <n v="2026"/>
    <x v="0"/>
    <n v="3"/>
    <x v="2"/>
    <x v="3"/>
    <x v="8"/>
    <x v="0"/>
    <s v="Returning"/>
    <x v="3"/>
    <s v="Compact Sleeping Bag"/>
    <n v="6"/>
    <n v="124.04"/>
    <n v="0.05"/>
    <n v="61.17"/>
    <n v="707.02800000000002"/>
    <n v="367.02"/>
    <n v="340.00800000000004"/>
    <n v="0.48089750335205966"/>
    <n v="2026"/>
    <s v="Q1"/>
    <n v="3"/>
    <s v="Mar"/>
  </r>
  <r>
    <n v="4995"/>
    <d v="2026-03-11T00:00:00"/>
    <n v="2026"/>
    <x v="0"/>
    <n v="3"/>
    <x v="2"/>
    <x v="1"/>
    <x v="12"/>
    <x v="3"/>
    <s v="New"/>
    <x v="1"/>
    <s v="Hiking Daypack 20L"/>
    <n v="3"/>
    <n v="90.31"/>
    <n v="0"/>
    <n v="44.58"/>
    <n v="270.93"/>
    <n v="133.74"/>
    <n v="137.19"/>
    <n v="0.50636695825489975"/>
    <n v="2026"/>
    <s v="Q1"/>
    <n v="3"/>
    <s v="Mar"/>
  </r>
  <r>
    <n v="46"/>
    <d v="2026-03-12T00:00:00"/>
    <n v="2026"/>
    <x v="0"/>
    <n v="3"/>
    <x v="2"/>
    <x v="3"/>
    <x v="7"/>
    <x v="0"/>
    <s v="Returning"/>
    <x v="1"/>
    <s v="Trekking Poles"/>
    <n v="4"/>
    <n v="72.63"/>
    <n v="0.1"/>
    <n v="31.45"/>
    <n v="261.46800000000002"/>
    <n v="125.8"/>
    <n v="135.66800000000001"/>
    <n v="0.51887037801948999"/>
    <n v="2026"/>
    <s v="Q1"/>
    <n v="3"/>
    <s v="Mar"/>
  </r>
  <r>
    <n v="443"/>
    <d v="2026-03-12T00:00:00"/>
    <n v="2026"/>
    <x v="0"/>
    <n v="3"/>
    <x v="2"/>
    <x v="1"/>
    <x v="14"/>
    <x v="0"/>
    <s v="Returning"/>
    <x v="4"/>
    <s v="Resistance Band Set"/>
    <n v="3"/>
    <n v="39.9"/>
    <n v="0"/>
    <n v="14.49"/>
    <n v="119.69999999999999"/>
    <n v="43.47"/>
    <n v="76.22999999999999"/>
    <n v="0.63684210526315788"/>
    <n v="2026"/>
    <s v="Q1"/>
    <n v="3"/>
    <s v="Mar"/>
  </r>
  <r>
    <n v="759"/>
    <d v="2026-03-12T00:00:00"/>
    <n v="2026"/>
    <x v="0"/>
    <n v="3"/>
    <x v="2"/>
    <x v="1"/>
    <x v="12"/>
    <x v="0"/>
    <s v="New"/>
    <x v="4"/>
    <s v="Training Mat"/>
    <n v="1"/>
    <n v="49.79"/>
    <n v="0.1"/>
    <n v="22.29"/>
    <n v="44.811"/>
    <n v="22.29"/>
    <n v="22.521000000000001"/>
    <n v="0.5025774921336279"/>
    <n v="2026"/>
    <s v="Q1"/>
    <n v="3"/>
    <s v="Mar"/>
  </r>
  <r>
    <n v="1097"/>
    <d v="2026-03-12T00:00:00"/>
    <n v="2026"/>
    <x v="0"/>
    <n v="3"/>
    <x v="2"/>
    <x v="2"/>
    <x v="2"/>
    <x v="3"/>
    <s v="New"/>
    <x v="0"/>
    <s v="Compact Repair Kit"/>
    <n v="1"/>
    <n v="41.24"/>
    <n v="0.05"/>
    <n v="16.64"/>
    <n v="39.177999999999997"/>
    <n v="16.64"/>
    <n v="22.537999999999997"/>
    <n v="0.57527183623462141"/>
    <n v="2026"/>
    <s v="Q1"/>
    <n v="3"/>
    <s v="Mar"/>
  </r>
  <r>
    <n v="2152"/>
    <d v="2026-03-12T00:00:00"/>
    <n v="2026"/>
    <x v="0"/>
    <n v="3"/>
    <x v="2"/>
    <x v="0"/>
    <x v="9"/>
    <x v="0"/>
    <s v="New"/>
    <x v="1"/>
    <s v="Trail Boots"/>
    <n v="1"/>
    <n v="142.88999999999999"/>
    <n v="0"/>
    <n v="81.099999999999994"/>
    <n v="142.88999999999999"/>
    <n v="81.099999999999994"/>
    <n v="61.789999999999992"/>
    <n v="0.43243054097557559"/>
    <n v="2026"/>
    <s v="Q1"/>
    <n v="3"/>
    <s v="Mar"/>
  </r>
  <r>
    <n v="2512"/>
    <d v="2026-03-12T00:00:00"/>
    <n v="2026"/>
    <x v="0"/>
    <n v="3"/>
    <x v="2"/>
    <x v="1"/>
    <x v="1"/>
    <x v="0"/>
    <s v="New"/>
    <x v="3"/>
    <s v="Trail Tent 2P"/>
    <n v="2"/>
    <n v="192.76"/>
    <n v="0"/>
    <n v="103.08"/>
    <n v="385.52"/>
    <n v="206.16"/>
    <n v="179.35999999999999"/>
    <n v="0.46524175140070551"/>
    <n v="2026"/>
    <s v="Q1"/>
    <n v="3"/>
    <s v="Mar"/>
  </r>
  <r>
    <n v="2578"/>
    <d v="2026-03-12T00:00:00"/>
    <n v="2026"/>
    <x v="0"/>
    <n v="3"/>
    <x v="2"/>
    <x v="2"/>
    <x v="5"/>
    <x v="0"/>
    <s v="New"/>
    <x v="2"/>
    <s v="Travel Backpack 35L"/>
    <n v="1"/>
    <n v="165.72"/>
    <n v="0"/>
    <n v="89.31"/>
    <n v="165.72"/>
    <n v="89.31"/>
    <n v="76.41"/>
    <n v="0.46107892831281677"/>
    <n v="2026"/>
    <s v="Q1"/>
    <n v="3"/>
    <s v="Mar"/>
  </r>
  <r>
    <n v="3302"/>
    <d v="2026-03-12T00:00:00"/>
    <n v="2026"/>
    <x v="0"/>
    <n v="3"/>
    <x v="2"/>
    <x v="3"/>
    <x v="7"/>
    <x v="2"/>
    <s v="Business"/>
    <x v="2"/>
    <s v="Travel Backpack 35L"/>
    <n v="2"/>
    <n v="164.33"/>
    <n v="0"/>
    <n v="86.07"/>
    <n v="328.66"/>
    <n v="172.14"/>
    <n v="156.52000000000004"/>
    <n v="0.47623684050386428"/>
    <n v="2026"/>
    <s v="Q1"/>
    <n v="3"/>
    <s v="Mar"/>
  </r>
  <r>
    <n v="3752"/>
    <d v="2026-03-12T00:00:00"/>
    <n v="2026"/>
    <x v="0"/>
    <n v="3"/>
    <x v="2"/>
    <x v="3"/>
    <x v="8"/>
    <x v="1"/>
    <s v="Business"/>
    <x v="2"/>
    <s v="Packing Cube Set"/>
    <n v="3"/>
    <n v="45.8"/>
    <n v="0.15"/>
    <n v="18.47"/>
    <n v="116.78999999999998"/>
    <n v="55.41"/>
    <n v="61.379999999999981"/>
    <n v="0.52555869509375797"/>
    <n v="2026"/>
    <s v="Q1"/>
    <n v="3"/>
    <s v="Mar"/>
  </r>
  <r>
    <n v="4839"/>
    <d v="2026-03-12T00:00:00"/>
    <n v="2026"/>
    <x v="0"/>
    <n v="3"/>
    <x v="2"/>
    <x v="1"/>
    <x v="1"/>
    <x v="0"/>
    <s v="New"/>
    <x v="0"/>
    <s v="Cycling Pack 12L"/>
    <n v="2"/>
    <n v="103.08"/>
    <n v="0.05"/>
    <n v="49.27"/>
    <n v="195.85199999999998"/>
    <n v="98.54"/>
    <n v="97.311999999999969"/>
    <n v="0.49686497967853266"/>
    <n v="2026"/>
    <s v="Q1"/>
    <n v="3"/>
    <s v="Mar"/>
  </r>
  <r>
    <n v="264"/>
    <d v="2026-03-13T00:00:00"/>
    <n v="2026"/>
    <x v="0"/>
    <n v="3"/>
    <x v="2"/>
    <x v="0"/>
    <x v="0"/>
    <x v="0"/>
    <s v="Business"/>
    <x v="2"/>
    <s v="Packing Cube Set"/>
    <n v="4"/>
    <n v="47.33"/>
    <n v="0"/>
    <n v="18.739999999999998"/>
    <n v="189.32"/>
    <n v="74.959999999999994"/>
    <n v="114.36"/>
    <n v="0.60405662370589475"/>
    <n v="2026"/>
    <s v="Q1"/>
    <n v="3"/>
    <s v="Mar"/>
  </r>
  <r>
    <n v="2498"/>
    <d v="2026-03-13T00:00:00"/>
    <n v="2026"/>
    <x v="0"/>
    <n v="3"/>
    <x v="2"/>
    <x v="2"/>
    <x v="3"/>
    <x v="2"/>
    <s v="New"/>
    <x v="0"/>
    <s v="Trail Bike Light"/>
    <n v="1"/>
    <n v="50.04"/>
    <n v="0"/>
    <n v="22.64"/>
    <n v="50.04"/>
    <n v="22.64"/>
    <n v="27.4"/>
    <n v="0.54756195043964828"/>
    <n v="2026"/>
    <s v="Q1"/>
    <n v="3"/>
    <s v="Mar"/>
  </r>
  <r>
    <n v="3929"/>
    <d v="2026-03-13T00:00:00"/>
    <n v="2026"/>
    <x v="0"/>
    <n v="3"/>
    <x v="2"/>
    <x v="3"/>
    <x v="13"/>
    <x v="0"/>
    <s v="New"/>
    <x v="4"/>
    <s v="Weighted Vest"/>
    <n v="1"/>
    <n v="125.69"/>
    <n v="0"/>
    <n v="67.150000000000006"/>
    <n v="125.69"/>
    <n v="67.150000000000006"/>
    <n v="58.539999999999992"/>
    <n v="0.465749065160315"/>
    <n v="2026"/>
    <s v="Q1"/>
    <n v="3"/>
    <s v="Mar"/>
  </r>
  <r>
    <n v="4195"/>
    <d v="2026-03-13T00:00:00"/>
    <n v="2026"/>
    <x v="0"/>
    <n v="3"/>
    <x v="2"/>
    <x v="3"/>
    <x v="13"/>
    <x v="3"/>
    <s v="New"/>
    <x v="1"/>
    <s v="Trail Boots"/>
    <n v="2"/>
    <n v="142.72999999999999"/>
    <n v="0.1"/>
    <n v="77.28"/>
    <n v="256.91399999999999"/>
    <n v="154.56"/>
    <n v="102.35399999999998"/>
    <n v="0.39839790747098247"/>
    <n v="2026"/>
    <s v="Q1"/>
    <n v="3"/>
    <s v="Mar"/>
  </r>
  <r>
    <n v="4684"/>
    <d v="2026-03-13T00:00:00"/>
    <n v="2026"/>
    <x v="0"/>
    <n v="3"/>
    <x v="2"/>
    <x v="1"/>
    <x v="12"/>
    <x v="0"/>
    <s v="Returning"/>
    <x v="4"/>
    <s v="Weighted Vest"/>
    <n v="4"/>
    <n v="124.36"/>
    <n v="0"/>
    <n v="68.790000000000006"/>
    <n v="497.44"/>
    <n v="275.16000000000003"/>
    <n v="222.27999999999997"/>
    <n v="0.44684786104856861"/>
    <n v="2026"/>
    <s v="Q1"/>
    <n v="3"/>
    <s v="Mar"/>
  </r>
  <r>
    <n v="313"/>
    <d v="2026-03-14T00:00:00"/>
    <n v="2026"/>
    <x v="0"/>
    <n v="3"/>
    <x v="2"/>
    <x v="3"/>
    <x v="8"/>
    <x v="0"/>
    <s v="New"/>
    <x v="0"/>
    <s v="Compact Repair Kit"/>
    <n v="4"/>
    <n v="40.42"/>
    <n v="0.1"/>
    <n v="16.25"/>
    <n v="145.512"/>
    <n v="65"/>
    <n v="80.512"/>
    <n v="0.5533014459288581"/>
    <n v="2026"/>
    <s v="Q1"/>
    <n v="3"/>
    <s v="Mar"/>
  </r>
  <r>
    <n v="1056"/>
    <d v="2026-03-14T00:00:00"/>
    <n v="2026"/>
    <x v="0"/>
    <n v="3"/>
    <x v="2"/>
    <x v="0"/>
    <x v="15"/>
    <x v="0"/>
    <s v="Returning"/>
    <x v="3"/>
    <s v="Trail Tent 2P"/>
    <n v="1"/>
    <n v="192.86"/>
    <n v="0"/>
    <n v="101.13"/>
    <n v="192.86"/>
    <n v="101.13"/>
    <n v="91.730000000000018"/>
    <n v="0.475629990666805"/>
    <n v="2026"/>
    <s v="Q1"/>
    <n v="3"/>
    <s v="Mar"/>
  </r>
  <r>
    <n v="2189"/>
    <d v="2026-03-14T00:00:00"/>
    <n v="2026"/>
    <x v="0"/>
    <n v="3"/>
    <x v="2"/>
    <x v="3"/>
    <x v="4"/>
    <x v="3"/>
    <s v="New"/>
    <x v="1"/>
    <s v="Trekking Poles"/>
    <n v="2"/>
    <n v="72.34"/>
    <n v="0"/>
    <n v="33.29"/>
    <n v="144.68"/>
    <n v="66.58"/>
    <n v="78.100000000000009"/>
    <n v="0.53981199889411113"/>
    <n v="2026"/>
    <s v="Q1"/>
    <n v="3"/>
    <s v="Mar"/>
  </r>
  <r>
    <n v="2617"/>
    <d v="2026-03-14T00:00:00"/>
    <n v="2026"/>
    <x v="0"/>
    <n v="3"/>
    <x v="2"/>
    <x v="3"/>
    <x v="13"/>
    <x v="0"/>
    <s v="New"/>
    <x v="2"/>
    <s v="Insulated Bottle"/>
    <n v="2"/>
    <n v="35.409999999999997"/>
    <n v="0"/>
    <n v="13.89"/>
    <n v="70.819999999999993"/>
    <n v="27.78"/>
    <n v="43.039999999999992"/>
    <n v="0.60773792713922614"/>
    <n v="2026"/>
    <s v="Q1"/>
    <n v="3"/>
    <s v="Mar"/>
  </r>
  <r>
    <n v="2901"/>
    <d v="2026-03-14T00:00:00"/>
    <n v="2026"/>
    <x v="0"/>
    <n v="3"/>
    <x v="2"/>
    <x v="3"/>
    <x v="8"/>
    <x v="1"/>
    <s v="Business"/>
    <x v="0"/>
    <s v="Cycling Pack 12L"/>
    <n v="12"/>
    <n v="102.25"/>
    <n v="0.1"/>
    <n v="51.07"/>
    <n v="1104.3"/>
    <n v="612.84"/>
    <n v="491.45999999999992"/>
    <n v="0.44504210812279266"/>
    <n v="2026"/>
    <s v="Q1"/>
    <n v="3"/>
    <s v="Mar"/>
  </r>
  <r>
    <n v="2952"/>
    <d v="2026-03-14T00:00:00"/>
    <n v="2026"/>
    <x v="0"/>
    <n v="3"/>
    <x v="2"/>
    <x v="1"/>
    <x v="1"/>
    <x v="0"/>
    <s v="New"/>
    <x v="0"/>
    <s v="Trail Bike Light"/>
    <n v="1"/>
    <n v="51.86"/>
    <n v="0.1"/>
    <n v="22.34"/>
    <n v="46.673999999999999"/>
    <n v="22.34"/>
    <n v="24.334"/>
    <n v="0.52136092899687192"/>
    <n v="2026"/>
    <s v="Q1"/>
    <n v="3"/>
    <s v="Mar"/>
  </r>
  <r>
    <n v="3421"/>
    <d v="2026-03-14T00:00:00"/>
    <n v="2026"/>
    <x v="0"/>
    <n v="3"/>
    <x v="2"/>
    <x v="3"/>
    <x v="8"/>
    <x v="0"/>
    <s v="Returning"/>
    <x v="2"/>
    <s v="Insulated Bottle"/>
    <n v="1"/>
    <n v="36.520000000000003"/>
    <n v="0.05"/>
    <n v="13.23"/>
    <n v="34.694000000000003"/>
    <n v="13.23"/>
    <n v="21.464000000000002"/>
    <n v="0.61866605176687617"/>
    <n v="2026"/>
    <s v="Q1"/>
    <n v="3"/>
    <s v="Mar"/>
  </r>
  <r>
    <n v="3536"/>
    <d v="2026-03-14T00:00:00"/>
    <n v="2026"/>
    <x v="0"/>
    <n v="3"/>
    <x v="2"/>
    <x v="2"/>
    <x v="10"/>
    <x v="0"/>
    <s v="New"/>
    <x v="1"/>
    <s v="Summit Backpack 45L"/>
    <n v="2"/>
    <n v="153.66"/>
    <n v="0.1"/>
    <n v="78.430000000000007"/>
    <n v="276.58800000000002"/>
    <n v="156.86000000000001"/>
    <n v="119.72800000000001"/>
    <n v="0.43287488972768162"/>
    <n v="2026"/>
    <s v="Q1"/>
    <n v="3"/>
    <s v="Mar"/>
  </r>
  <r>
    <n v="3878"/>
    <d v="2026-03-14T00:00:00"/>
    <n v="2026"/>
    <x v="0"/>
    <n v="3"/>
    <x v="2"/>
    <x v="1"/>
    <x v="14"/>
    <x v="3"/>
    <s v="Returning"/>
    <x v="4"/>
    <s v="Resistance Band Set"/>
    <n v="1"/>
    <n v="41.05"/>
    <n v="0.1"/>
    <n v="14.94"/>
    <n v="36.945"/>
    <n v="14.94"/>
    <n v="22.005000000000003"/>
    <n v="0.59561510353227776"/>
    <n v="2026"/>
    <s v="Q1"/>
    <n v="3"/>
    <s v="Mar"/>
  </r>
  <r>
    <n v="2027"/>
    <d v="2026-03-15T00:00:00"/>
    <n v="2026"/>
    <x v="0"/>
    <n v="3"/>
    <x v="2"/>
    <x v="2"/>
    <x v="2"/>
    <x v="0"/>
    <s v="Returning"/>
    <x v="2"/>
    <s v="Carry-On Duffel"/>
    <n v="4"/>
    <n v="136.21"/>
    <n v="0.05"/>
    <n v="68.55"/>
    <n v="517.59799999999996"/>
    <n v="274.2"/>
    <n v="243.39799999999997"/>
    <n v="0.4702452482428448"/>
    <n v="2026"/>
    <s v="Q1"/>
    <n v="3"/>
    <s v="Mar"/>
  </r>
  <r>
    <n v="3280"/>
    <d v="2026-03-15T00:00:00"/>
    <n v="2026"/>
    <x v="0"/>
    <n v="3"/>
    <x v="2"/>
    <x v="3"/>
    <x v="4"/>
    <x v="0"/>
    <s v="Returning"/>
    <x v="2"/>
    <s v="Packing Cube Set"/>
    <n v="3"/>
    <n v="46.68"/>
    <n v="0"/>
    <n v="18.760000000000002"/>
    <n v="140.04"/>
    <n v="56.28"/>
    <n v="83.759999999999991"/>
    <n v="0.59811482433590402"/>
    <n v="2026"/>
    <s v="Q1"/>
    <n v="3"/>
    <s v="Mar"/>
  </r>
  <r>
    <n v="5149"/>
    <d v="2026-03-15T00:00:00"/>
    <n v="2026"/>
    <x v="0"/>
    <n v="3"/>
    <x v="2"/>
    <x v="1"/>
    <x v="12"/>
    <x v="2"/>
    <s v="New"/>
    <x v="2"/>
    <s v="Insulated Bottle"/>
    <n v="1"/>
    <n v="35.340000000000003"/>
    <n v="0.05"/>
    <n v="13.37"/>
    <n v="33.573"/>
    <n v="13.37"/>
    <n v="20.203000000000003"/>
    <n v="0.60176332171685587"/>
    <n v="2026"/>
    <s v="Q1"/>
    <n v="3"/>
    <s v="Mar"/>
  </r>
  <r>
    <n v="412"/>
    <d v="2026-03-16T00:00:00"/>
    <n v="2026"/>
    <x v="0"/>
    <n v="3"/>
    <x v="2"/>
    <x v="3"/>
    <x v="7"/>
    <x v="2"/>
    <s v="Returning"/>
    <x v="4"/>
    <s v="Resistance Band Set"/>
    <n v="2"/>
    <n v="40.19"/>
    <n v="0"/>
    <n v="14.92"/>
    <n v="80.38"/>
    <n v="29.84"/>
    <n v="50.539999999999992"/>
    <n v="0.62876337397362525"/>
    <n v="2026"/>
    <s v="Q1"/>
    <n v="3"/>
    <s v="Mar"/>
  </r>
  <r>
    <n v="1161"/>
    <d v="2026-03-16T00:00:00"/>
    <n v="2026"/>
    <x v="0"/>
    <n v="3"/>
    <x v="2"/>
    <x v="1"/>
    <x v="12"/>
    <x v="0"/>
    <s v="New"/>
    <x v="0"/>
    <s v="Cycling Pack 12L"/>
    <n v="2"/>
    <n v="101.73"/>
    <n v="0.05"/>
    <n v="51.56"/>
    <n v="193.28700000000001"/>
    <n v="103.12"/>
    <n v="90.167000000000002"/>
    <n v="0.46649283190281809"/>
    <n v="2026"/>
    <s v="Q1"/>
    <n v="3"/>
    <s v="Mar"/>
  </r>
  <r>
    <n v="1320"/>
    <d v="2026-03-16T00:00:00"/>
    <n v="2026"/>
    <x v="0"/>
    <n v="3"/>
    <x v="2"/>
    <x v="2"/>
    <x v="3"/>
    <x v="2"/>
    <s v="Business"/>
    <x v="3"/>
    <s v="Trail Tent 2P"/>
    <n v="1"/>
    <n v="200.05"/>
    <n v="0"/>
    <n v="102.69"/>
    <n v="200.05"/>
    <n v="102.69"/>
    <n v="97.360000000000014"/>
    <n v="0.48667833041739567"/>
    <n v="2026"/>
    <s v="Q1"/>
    <n v="3"/>
    <s v="Mar"/>
  </r>
  <r>
    <n v="2528"/>
    <d v="2026-03-16T00:00:00"/>
    <n v="2026"/>
    <x v="0"/>
    <n v="3"/>
    <x v="2"/>
    <x v="3"/>
    <x v="7"/>
    <x v="0"/>
    <s v="New"/>
    <x v="1"/>
    <s v="Hiking Daypack 20L"/>
    <n v="1"/>
    <n v="90.06"/>
    <n v="0"/>
    <n v="44.49"/>
    <n v="90.06"/>
    <n v="44.49"/>
    <n v="45.57"/>
    <n v="0.50599600266489009"/>
    <n v="2026"/>
    <s v="Q1"/>
    <n v="3"/>
    <s v="Mar"/>
  </r>
  <r>
    <n v="2956"/>
    <d v="2026-03-16T00:00:00"/>
    <n v="2026"/>
    <x v="0"/>
    <n v="3"/>
    <x v="2"/>
    <x v="1"/>
    <x v="11"/>
    <x v="0"/>
    <s v="New"/>
    <x v="2"/>
    <s v="Insulated Bottle"/>
    <n v="1"/>
    <n v="37.119999999999997"/>
    <n v="0.1"/>
    <n v="13.39"/>
    <n v="33.408000000000001"/>
    <n v="13.39"/>
    <n v="20.018000000000001"/>
    <n v="0.59919779693486586"/>
    <n v="2026"/>
    <s v="Q1"/>
    <n v="3"/>
    <s v="Mar"/>
  </r>
  <r>
    <n v="2973"/>
    <d v="2026-03-16T00:00:00"/>
    <n v="2026"/>
    <x v="0"/>
    <n v="3"/>
    <x v="2"/>
    <x v="0"/>
    <x v="0"/>
    <x v="2"/>
    <s v="Returning"/>
    <x v="1"/>
    <s v="Summit Backpack 45L"/>
    <n v="2"/>
    <n v="156.09"/>
    <n v="0.1"/>
    <n v="79.72"/>
    <n v="280.96199999999999"/>
    <n v="159.44"/>
    <n v="121.52199999999999"/>
    <n v="0.43252112385304775"/>
    <n v="2026"/>
    <s v="Q1"/>
    <n v="3"/>
    <s v="Mar"/>
  </r>
  <r>
    <n v="3358"/>
    <d v="2026-03-16T00:00:00"/>
    <n v="2026"/>
    <x v="0"/>
    <n v="3"/>
    <x v="2"/>
    <x v="0"/>
    <x v="0"/>
    <x v="1"/>
    <s v="Business"/>
    <x v="4"/>
    <s v="Recovery Roller"/>
    <n v="12"/>
    <n v="36.44"/>
    <n v="0.05"/>
    <n v="13.65"/>
    <n v="415.41599999999994"/>
    <n v="163.80000000000001"/>
    <n v="251.61599999999993"/>
    <n v="0.60569645848980291"/>
    <n v="2026"/>
    <s v="Q1"/>
    <n v="3"/>
    <s v="Mar"/>
  </r>
  <r>
    <n v="164"/>
    <d v="2026-03-17T00:00:00"/>
    <n v="2026"/>
    <x v="0"/>
    <n v="3"/>
    <x v="2"/>
    <x v="0"/>
    <x v="15"/>
    <x v="3"/>
    <s v="Business"/>
    <x v="3"/>
    <s v="Compact Sleeping Bag"/>
    <n v="5"/>
    <n v="123.95"/>
    <n v="0.05"/>
    <n v="59.23"/>
    <n v="588.76249999999993"/>
    <n v="296.14999999999998"/>
    <n v="292.61249999999995"/>
    <n v="0.49699581749856692"/>
    <n v="2026"/>
    <s v="Q1"/>
    <n v="3"/>
    <s v="Mar"/>
  </r>
  <r>
    <n v="995"/>
    <d v="2026-03-17T00:00:00"/>
    <n v="2026"/>
    <x v="0"/>
    <n v="3"/>
    <x v="2"/>
    <x v="2"/>
    <x v="16"/>
    <x v="3"/>
    <s v="Business"/>
    <x v="3"/>
    <s v="Trail Tent 2P"/>
    <n v="1"/>
    <n v="192.84"/>
    <n v="0.15"/>
    <n v="101.42"/>
    <n v="163.91399999999999"/>
    <n v="101.42"/>
    <n v="62.493999999999986"/>
    <n v="0.38126090510877647"/>
    <n v="2026"/>
    <s v="Q1"/>
    <n v="3"/>
    <s v="Mar"/>
  </r>
  <r>
    <n v="4912"/>
    <d v="2026-03-17T00:00:00"/>
    <n v="2026"/>
    <x v="0"/>
    <n v="3"/>
    <x v="2"/>
    <x v="1"/>
    <x v="11"/>
    <x v="0"/>
    <s v="New"/>
    <x v="1"/>
    <s v="Summit Backpack 45L"/>
    <n v="1"/>
    <n v="152.57"/>
    <n v="0.1"/>
    <n v="80.319999999999993"/>
    <n v="137.31299999999999"/>
    <n v="80.319999999999993"/>
    <n v="56.992999999999995"/>
    <n v="0.41505902572953762"/>
    <n v="2026"/>
    <s v="Q1"/>
    <n v="3"/>
    <s v="Mar"/>
  </r>
  <r>
    <n v="29"/>
    <d v="2026-03-18T00:00:00"/>
    <n v="2026"/>
    <x v="0"/>
    <n v="3"/>
    <x v="2"/>
    <x v="3"/>
    <x v="4"/>
    <x v="0"/>
    <s v="Business"/>
    <x v="2"/>
    <s v="Carry-On Duffel"/>
    <n v="2"/>
    <n v="130.4"/>
    <n v="0"/>
    <n v="67.599999999999994"/>
    <n v="260.8"/>
    <n v="135.19999999999999"/>
    <n v="125.60000000000002"/>
    <n v="0.48159509202453993"/>
    <n v="2026"/>
    <s v="Q1"/>
    <n v="3"/>
    <s v="Mar"/>
  </r>
  <r>
    <n v="891"/>
    <d v="2026-03-18T00:00:00"/>
    <n v="2026"/>
    <x v="0"/>
    <n v="3"/>
    <x v="2"/>
    <x v="2"/>
    <x v="3"/>
    <x v="0"/>
    <s v="New"/>
    <x v="1"/>
    <s v="Hiking Daypack 20L"/>
    <n v="2"/>
    <n v="94.25"/>
    <n v="0.1"/>
    <n v="44.99"/>
    <n v="169.65"/>
    <n v="89.98"/>
    <n v="79.67"/>
    <n v="0.46961391099322131"/>
    <n v="2026"/>
    <s v="Q1"/>
    <n v="3"/>
    <s v="Mar"/>
  </r>
  <r>
    <n v="1143"/>
    <d v="2026-03-18T00:00:00"/>
    <n v="2026"/>
    <x v="0"/>
    <n v="3"/>
    <x v="2"/>
    <x v="1"/>
    <x v="12"/>
    <x v="0"/>
    <s v="Business"/>
    <x v="3"/>
    <s v="Compact Sleeping Bag"/>
    <n v="5"/>
    <n v="125.91"/>
    <n v="0"/>
    <n v="59.36"/>
    <n v="629.54999999999995"/>
    <n v="296.8"/>
    <n v="332.74999999999994"/>
    <n v="0.52855214041775866"/>
    <n v="2026"/>
    <s v="Q1"/>
    <n v="3"/>
    <s v="Mar"/>
  </r>
  <r>
    <n v="2478"/>
    <d v="2026-03-18T00:00:00"/>
    <n v="2026"/>
    <x v="0"/>
    <n v="3"/>
    <x v="2"/>
    <x v="3"/>
    <x v="7"/>
    <x v="2"/>
    <s v="Returning"/>
    <x v="4"/>
    <s v="Resistance Band Set"/>
    <n v="2"/>
    <n v="39.619999999999997"/>
    <n v="0"/>
    <n v="14.78"/>
    <n v="79.239999999999995"/>
    <n v="29.56"/>
    <n v="49.679999999999993"/>
    <n v="0.62695608278647141"/>
    <n v="2026"/>
    <s v="Q1"/>
    <n v="3"/>
    <s v="Mar"/>
  </r>
  <r>
    <n v="3961"/>
    <d v="2026-03-18T00:00:00"/>
    <n v="2026"/>
    <x v="0"/>
    <n v="3"/>
    <x v="2"/>
    <x v="0"/>
    <x v="9"/>
    <x v="0"/>
    <s v="Business"/>
    <x v="4"/>
    <s v="Recovery Roller"/>
    <n v="3"/>
    <n v="36.32"/>
    <n v="0"/>
    <n v="14.18"/>
    <n v="108.96000000000001"/>
    <n v="42.54"/>
    <n v="66.420000000000016"/>
    <n v="0.60958149779735693"/>
    <n v="2026"/>
    <s v="Q1"/>
    <n v="3"/>
    <s v="Mar"/>
  </r>
  <r>
    <n v="4724"/>
    <d v="2026-03-18T00:00:00"/>
    <n v="2026"/>
    <x v="0"/>
    <n v="3"/>
    <x v="2"/>
    <x v="0"/>
    <x v="15"/>
    <x v="2"/>
    <s v="New"/>
    <x v="4"/>
    <s v="Training Mat"/>
    <n v="1"/>
    <n v="51.16"/>
    <n v="0"/>
    <n v="22.39"/>
    <n v="51.16"/>
    <n v="22.39"/>
    <n v="28.769999999999996"/>
    <n v="0.56235340109460508"/>
    <n v="2026"/>
    <s v="Q1"/>
    <n v="3"/>
    <s v="Mar"/>
  </r>
  <r>
    <n v="2171"/>
    <d v="2026-03-19T00:00:00"/>
    <n v="2026"/>
    <x v="0"/>
    <n v="3"/>
    <x v="2"/>
    <x v="3"/>
    <x v="13"/>
    <x v="1"/>
    <s v="Business"/>
    <x v="4"/>
    <s v="Recovery Roller"/>
    <n v="5"/>
    <n v="35.65"/>
    <n v="0.1"/>
    <n v="13.64"/>
    <n v="160.42500000000001"/>
    <n v="68.2"/>
    <n v="92.225000000000009"/>
    <n v="0.5748792270531401"/>
    <n v="2026"/>
    <s v="Q1"/>
    <n v="3"/>
    <s v="Mar"/>
  </r>
  <r>
    <n v="2311"/>
    <d v="2026-03-19T00:00:00"/>
    <n v="2026"/>
    <x v="0"/>
    <n v="3"/>
    <x v="2"/>
    <x v="3"/>
    <x v="8"/>
    <x v="0"/>
    <s v="New"/>
    <x v="1"/>
    <s v="Trail Boots"/>
    <n v="1"/>
    <n v="145.19"/>
    <n v="0"/>
    <n v="80.67"/>
    <n v="145.19"/>
    <n v="80.67"/>
    <n v="64.52"/>
    <n v="0.44438322198498514"/>
    <n v="2026"/>
    <s v="Q1"/>
    <n v="3"/>
    <s v="Mar"/>
  </r>
  <r>
    <n v="3563"/>
    <d v="2026-03-19T00:00:00"/>
    <n v="2026"/>
    <x v="0"/>
    <n v="3"/>
    <x v="2"/>
    <x v="3"/>
    <x v="8"/>
    <x v="0"/>
    <s v="Returning"/>
    <x v="0"/>
    <s v="Compact Repair Kit"/>
    <n v="2"/>
    <n v="40.090000000000003"/>
    <n v="0"/>
    <n v="17.2"/>
    <n v="80.180000000000007"/>
    <n v="34.4"/>
    <n v="45.780000000000008"/>
    <n v="0.57096532801197308"/>
    <n v="2026"/>
    <s v="Q1"/>
    <n v="3"/>
    <s v="Mar"/>
  </r>
  <r>
    <n v="3587"/>
    <d v="2026-03-19T00:00:00"/>
    <n v="2026"/>
    <x v="0"/>
    <n v="3"/>
    <x v="2"/>
    <x v="3"/>
    <x v="7"/>
    <x v="0"/>
    <s v="Returning"/>
    <x v="4"/>
    <s v="Resistance Band Set"/>
    <n v="1"/>
    <n v="39.47"/>
    <n v="0"/>
    <n v="15.02"/>
    <n v="39.47"/>
    <n v="15.02"/>
    <n v="24.45"/>
    <n v="0.61945781606283257"/>
    <n v="2026"/>
    <s v="Q1"/>
    <n v="3"/>
    <s v="Mar"/>
  </r>
  <r>
    <n v="3706"/>
    <d v="2026-03-19T00:00:00"/>
    <n v="2026"/>
    <x v="0"/>
    <n v="3"/>
    <x v="2"/>
    <x v="0"/>
    <x v="0"/>
    <x v="0"/>
    <s v="Returning"/>
    <x v="0"/>
    <s v="Cycling Pack 12L"/>
    <n v="2"/>
    <n v="103.42"/>
    <n v="0"/>
    <n v="49.51"/>
    <n v="206.84"/>
    <n v="99.02"/>
    <n v="107.82000000000001"/>
    <n v="0.52127248114484626"/>
    <n v="2026"/>
    <s v="Q1"/>
    <n v="3"/>
    <s v="Mar"/>
  </r>
  <r>
    <n v="4121"/>
    <d v="2026-03-19T00:00:00"/>
    <n v="2026"/>
    <x v="0"/>
    <n v="3"/>
    <x v="2"/>
    <x v="0"/>
    <x v="0"/>
    <x v="0"/>
    <s v="Returning"/>
    <x v="2"/>
    <s v="Travel Backpack 35L"/>
    <n v="4"/>
    <n v="161.93"/>
    <n v="0.15"/>
    <n v="88"/>
    <n v="550.56200000000001"/>
    <n v="352"/>
    <n v="198.56200000000001"/>
    <n v="0.36065329608654428"/>
    <n v="2026"/>
    <s v="Q1"/>
    <n v="3"/>
    <s v="Mar"/>
  </r>
  <r>
    <n v="1047"/>
    <d v="2026-03-20T00:00:00"/>
    <n v="2026"/>
    <x v="0"/>
    <n v="3"/>
    <x v="2"/>
    <x v="0"/>
    <x v="0"/>
    <x v="0"/>
    <s v="Returning"/>
    <x v="2"/>
    <s v="Packing Cube Set"/>
    <n v="2"/>
    <n v="46.21"/>
    <n v="0.05"/>
    <n v="18.37"/>
    <n v="87.798999999999992"/>
    <n v="36.74"/>
    <n v="51.05899999999999"/>
    <n v="0.58154420893176451"/>
    <n v="2026"/>
    <s v="Q1"/>
    <n v="3"/>
    <s v="Mar"/>
  </r>
  <r>
    <n v="1142"/>
    <d v="2026-03-20T00:00:00"/>
    <n v="2026"/>
    <x v="0"/>
    <n v="3"/>
    <x v="2"/>
    <x v="1"/>
    <x v="11"/>
    <x v="0"/>
    <s v="New"/>
    <x v="3"/>
    <s v="Compact Sleeping Bag"/>
    <n v="3"/>
    <n v="125.85"/>
    <n v="0"/>
    <n v="59.19"/>
    <n v="377.54999999999995"/>
    <n v="177.57"/>
    <n v="199.97999999999996"/>
    <n v="0.52967818831942781"/>
    <n v="2026"/>
    <s v="Q1"/>
    <n v="3"/>
    <s v="Mar"/>
  </r>
  <r>
    <n v="2232"/>
    <d v="2026-03-20T00:00:00"/>
    <n v="2026"/>
    <x v="0"/>
    <n v="3"/>
    <x v="2"/>
    <x v="3"/>
    <x v="13"/>
    <x v="2"/>
    <s v="New"/>
    <x v="2"/>
    <s v="Insulated Bottle"/>
    <n v="2"/>
    <n v="36.340000000000003"/>
    <n v="0"/>
    <n v="13.8"/>
    <n v="72.680000000000007"/>
    <n v="27.6"/>
    <n v="45.080000000000005"/>
    <n v="0.620253164556962"/>
    <n v="2026"/>
    <s v="Q1"/>
    <n v="3"/>
    <s v="Mar"/>
  </r>
  <r>
    <n v="2339"/>
    <d v="2026-03-20T00:00:00"/>
    <n v="2026"/>
    <x v="0"/>
    <n v="3"/>
    <x v="2"/>
    <x v="1"/>
    <x v="12"/>
    <x v="3"/>
    <s v="New"/>
    <x v="0"/>
    <s v="Trail Bike Light"/>
    <n v="2"/>
    <n v="51.29"/>
    <n v="0"/>
    <n v="23.15"/>
    <n v="102.58"/>
    <n v="46.3"/>
    <n v="56.28"/>
    <n v="0.54864496003119523"/>
    <n v="2026"/>
    <s v="Q1"/>
    <n v="3"/>
    <s v="Mar"/>
  </r>
  <r>
    <n v="3611"/>
    <d v="2026-03-20T00:00:00"/>
    <n v="2026"/>
    <x v="0"/>
    <n v="3"/>
    <x v="2"/>
    <x v="1"/>
    <x v="1"/>
    <x v="1"/>
    <s v="Business"/>
    <x v="0"/>
    <s v="Compact Repair Kit"/>
    <n v="6"/>
    <n v="40.89"/>
    <n v="0.1"/>
    <n v="16.84"/>
    <n v="220.80600000000001"/>
    <n v="101.03999999999999"/>
    <n v="119.76600000000002"/>
    <n v="0.54240373902883077"/>
    <n v="2026"/>
    <s v="Q1"/>
    <n v="3"/>
    <s v="Mar"/>
  </r>
  <r>
    <n v="3953"/>
    <d v="2026-03-20T00:00:00"/>
    <n v="2026"/>
    <x v="0"/>
    <n v="3"/>
    <x v="2"/>
    <x v="1"/>
    <x v="14"/>
    <x v="0"/>
    <s v="New"/>
    <x v="4"/>
    <s v="Weighted Vest"/>
    <n v="1"/>
    <n v="120.63"/>
    <n v="0"/>
    <n v="70.28"/>
    <n v="120.63"/>
    <n v="70.28"/>
    <n v="50.349999999999994"/>
    <n v="0.41739202520102792"/>
    <n v="2026"/>
    <s v="Q1"/>
    <n v="3"/>
    <s v="Mar"/>
  </r>
  <r>
    <n v="4253"/>
    <d v="2026-03-20T00:00:00"/>
    <n v="2026"/>
    <x v="0"/>
    <n v="3"/>
    <x v="2"/>
    <x v="3"/>
    <x v="13"/>
    <x v="1"/>
    <s v="New"/>
    <x v="0"/>
    <s v="Commuter Helmet"/>
    <n v="5"/>
    <n v="82.64"/>
    <n v="0.1"/>
    <n v="43.52"/>
    <n v="371.88"/>
    <n v="217.60000000000002"/>
    <n v="154.27999999999997"/>
    <n v="0.41486501021834993"/>
    <n v="2026"/>
    <s v="Q1"/>
    <n v="3"/>
    <s v="Mar"/>
  </r>
  <r>
    <n v="4952"/>
    <d v="2026-03-20T00:00:00"/>
    <n v="2026"/>
    <x v="0"/>
    <n v="3"/>
    <x v="2"/>
    <x v="1"/>
    <x v="6"/>
    <x v="0"/>
    <s v="Business"/>
    <x v="1"/>
    <s v="Trekking Poles"/>
    <n v="2"/>
    <n v="72.459999999999994"/>
    <n v="0"/>
    <n v="33.31"/>
    <n v="144.91999999999999"/>
    <n v="66.62"/>
    <n v="78.299999999999983"/>
    <n v="0.54029809550096597"/>
    <n v="2026"/>
    <s v="Q1"/>
    <n v="3"/>
    <s v="Mar"/>
  </r>
  <r>
    <n v="5016"/>
    <d v="2026-03-20T00:00:00"/>
    <n v="2026"/>
    <x v="0"/>
    <n v="3"/>
    <x v="2"/>
    <x v="1"/>
    <x v="12"/>
    <x v="3"/>
    <s v="New"/>
    <x v="4"/>
    <s v="Resistance Band Set"/>
    <n v="2"/>
    <n v="40.659999999999997"/>
    <n v="0.1"/>
    <n v="14.63"/>
    <n v="73.188000000000002"/>
    <n v="29.26"/>
    <n v="43.927999999999997"/>
    <n v="0.60020768431983385"/>
    <n v="2026"/>
    <s v="Q1"/>
    <n v="3"/>
    <s v="Mar"/>
  </r>
  <r>
    <n v="839"/>
    <d v="2026-03-21T00:00:00"/>
    <n v="2026"/>
    <x v="0"/>
    <n v="3"/>
    <x v="2"/>
    <x v="1"/>
    <x v="12"/>
    <x v="3"/>
    <s v="New"/>
    <x v="0"/>
    <s v="Compact Repair Kit"/>
    <n v="1"/>
    <n v="40.5"/>
    <n v="0.05"/>
    <n v="17.16"/>
    <n v="38.475000000000001"/>
    <n v="17.16"/>
    <n v="21.315000000000001"/>
    <n v="0.55399610136452238"/>
    <n v="2026"/>
    <s v="Q1"/>
    <n v="3"/>
    <s v="Mar"/>
  </r>
  <r>
    <n v="1382"/>
    <d v="2026-03-21T00:00:00"/>
    <n v="2026"/>
    <x v="0"/>
    <n v="3"/>
    <x v="2"/>
    <x v="2"/>
    <x v="2"/>
    <x v="0"/>
    <s v="Business"/>
    <x v="1"/>
    <s v="Trekking Poles"/>
    <n v="1"/>
    <n v="72.16"/>
    <n v="0"/>
    <n v="33.11"/>
    <n v="72.16"/>
    <n v="33.11"/>
    <n v="39.049999999999997"/>
    <n v="0.54115853658536583"/>
    <n v="2026"/>
    <s v="Q1"/>
    <n v="3"/>
    <s v="Mar"/>
  </r>
  <r>
    <n v="1452"/>
    <d v="2026-03-21T00:00:00"/>
    <n v="2026"/>
    <x v="0"/>
    <n v="3"/>
    <x v="2"/>
    <x v="2"/>
    <x v="5"/>
    <x v="3"/>
    <s v="Business"/>
    <x v="2"/>
    <s v="Travel Backpack 35L"/>
    <n v="1"/>
    <n v="161.93"/>
    <n v="0.15"/>
    <n v="87.5"/>
    <n v="137.6405"/>
    <n v="87.5"/>
    <n v="50.140500000000003"/>
    <n v="0.36428594781332529"/>
    <n v="2026"/>
    <s v="Q1"/>
    <n v="3"/>
    <s v="Mar"/>
  </r>
  <r>
    <n v="1845"/>
    <d v="2026-03-21T00:00:00"/>
    <n v="2026"/>
    <x v="0"/>
    <n v="3"/>
    <x v="2"/>
    <x v="0"/>
    <x v="9"/>
    <x v="0"/>
    <s v="Returning"/>
    <x v="3"/>
    <s v="Alpine Tent 4P"/>
    <n v="3"/>
    <n v="348.54"/>
    <n v="0.1"/>
    <n v="200.3"/>
    <n v="941.05800000000011"/>
    <n v="600.90000000000009"/>
    <n v="340.15800000000002"/>
    <n v="0.36146337420222768"/>
    <n v="2026"/>
    <s v="Q1"/>
    <n v="3"/>
    <s v="Mar"/>
  </r>
  <r>
    <n v="3560"/>
    <d v="2026-03-21T00:00:00"/>
    <n v="2026"/>
    <x v="0"/>
    <n v="3"/>
    <x v="2"/>
    <x v="2"/>
    <x v="16"/>
    <x v="0"/>
    <s v="Returning"/>
    <x v="4"/>
    <s v="Training Mat"/>
    <n v="3"/>
    <n v="50.46"/>
    <n v="0.1"/>
    <n v="21.9"/>
    <n v="136.24199999999999"/>
    <n v="65.699999999999989"/>
    <n v="70.542000000000002"/>
    <n v="0.51776985070683057"/>
    <n v="2026"/>
    <s v="Q1"/>
    <n v="3"/>
    <s v="Mar"/>
  </r>
  <r>
    <n v="4059"/>
    <d v="2026-03-21T00:00:00"/>
    <n v="2026"/>
    <x v="0"/>
    <n v="3"/>
    <x v="2"/>
    <x v="3"/>
    <x v="13"/>
    <x v="3"/>
    <s v="New"/>
    <x v="3"/>
    <s v="Portable Camp Stove"/>
    <n v="1"/>
    <n v="83.62"/>
    <n v="0"/>
    <n v="39.15"/>
    <n v="83.62"/>
    <n v="39.15"/>
    <n v="44.470000000000006"/>
    <n v="0.53181057163358048"/>
    <n v="2026"/>
    <s v="Q1"/>
    <n v="3"/>
    <s v="Mar"/>
  </r>
  <r>
    <n v="4731"/>
    <d v="2026-03-21T00:00:00"/>
    <n v="2026"/>
    <x v="0"/>
    <n v="3"/>
    <x v="2"/>
    <x v="1"/>
    <x v="12"/>
    <x v="1"/>
    <s v="Business"/>
    <x v="0"/>
    <s v="Trail Bike Light"/>
    <n v="6"/>
    <n v="51.07"/>
    <n v="0.1"/>
    <n v="22.68"/>
    <n v="275.77800000000002"/>
    <n v="136.07999999999998"/>
    <n v="139.69800000000004"/>
    <n v="0.50655962404542798"/>
    <n v="2026"/>
    <s v="Q1"/>
    <n v="3"/>
    <s v="Mar"/>
  </r>
  <r>
    <n v="693"/>
    <d v="2026-03-22T00:00:00"/>
    <n v="2026"/>
    <x v="0"/>
    <n v="3"/>
    <x v="2"/>
    <x v="1"/>
    <x v="11"/>
    <x v="0"/>
    <s v="New"/>
    <x v="2"/>
    <s v="Packing Cube Set"/>
    <n v="3"/>
    <n v="47.02"/>
    <n v="0.1"/>
    <n v="17.989999999999998"/>
    <n v="126.95400000000001"/>
    <n v="53.97"/>
    <n v="72.984000000000009"/>
    <n v="0.57488539155914742"/>
    <n v="2026"/>
    <s v="Q1"/>
    <n v="3"/>
    <s v="Mar"/>
  </r>
  <r>
    <n v="1672"/>
    <d v="2026-03-22T00:00:00"/>
    <n v="2026"/>
    <x v="0"/>
    <n v="3"/>
    <x v="2"/>
    <x v="2"/>
    <x v="5"/>
    <x v="3"/>
    <s v="Returning"/>
    <x v="2"/>
    <s v="Packing Cube Set"/>
    <n v="1"/>
    <n v="47.1"/>
    <n v="0.05"/>
    <n v="18.48"/>
    <n v="44.744999999999997"/>
    <n v="18.48"/>
    <n v="26.264999999999997"/>
    <n v="0.58699296010727453"/>
    <n v="2026"/>
    <s v="Q1"/>
    <n v="3"/>
    <s v="Mar"/>
  </r>
  <r>
    <n v="2347"/>
    <d v="2026-03-22T00:00:00"/>
    <n v="2026"/>
    <x v="0"/>
    <n v="3"/>
    <x v="2"/>
    <x v="3"/>
    <x v="13"/>
    <x v="0"/>
    <s v="Returning"/>
    <x v="2"/>
    <s v="Carry-On Duffel"/>
    <n v="2"/>
    <n v="131.38999999999999"/>
    <n v="0"/>
    <n v="66.91"/>
    <n v="262.77999999999997"/>
    <n v="133.82"/>
    <n v="128.95999999999998"/>
    <n v="0.49075272090722277"/>
    <n v="2026"/>
    <s v="Q1"/>
    <n v="3"/>
    <s v="Mar"/>
  </r>
  <r>
    <n v="2582"/>
    <d v="2026-03-22T00:00:00"/>
    <n v="2026"/>
    <x v="0"/>
    <n v="3"/>
    <x v="2"/>
    <x v="1"/>
    <x v="1"/>
    <x v="3"/>
    <s v="New"/>
    <x v="4"/>
    <s v="Weighted Vest"/>
    <n v="1"/>
    <n v="120.16"/>
    <n v="0.15"/>
    <n v="68.33"/>
    <n v="102.136"/>
    <n v="68.33"/>
    <n v="33.805999999999997"/>
    <n v="0.33099005247904756"/>
    <n v="2026"/>
    <s v="Q1"/>
    <n v="3"/>
    <s v="Mar"/>
  </r>
  <r>
    <n v="2762"/>
    <d v="2026-03-22T00:00:00"/>
    <n v="2026"/>
    <x v="0"/>
    <n v="3"/>
    <x v="2"/>
    <x v="3"/>
    <x v="8"/>
    <x v="2"/>
    <s v="Returning"/>
    <x v="3"/>
    <s v="Trail Tent 2P"/>
    <n v="1"/>
    <n v="196.48"/>
    <n v="0"/>
    <n v="101.29"/>
    <n v="196.48"/>
    <n v="101.29"/>
    <n v="95.189999999999984"/>
    <n v="0.48447679153094458"/>
    <n v="2026"/>
    <s v="Q1"/>
    <n v="3"/>
    <s v="Mar"/>
  </r>
  <r>
    <n v="4090"/>
    <d v="2026-03-22T00:00:00"/>
    <n v="2026"/>
    <x v="0"/>
    <n v="3"/>
    <x v="2"/>
    <x v="1"/>
    <x v="11"/>
    <x v="3"/>
    <s v="Business"/>
    <x v="2"/>
    <s v="Insulated Bottle"/>
    <n v="1"/>
    <n v="36.520000000000003"/>
    <n v="0"/>
    <n v="13.96"/>
    <n v="36.520000000000003"/>
    <n v="13.96"/>
    <n v="22.560000000000002"/>
    <n v="0.61774370208105145"/>
    <n v="2026"/>
    <s v="Q1"/>
    <n v="3"/>
    <s v="Mar"/>
  </r>
  <r>
    <n v="4491"/>
    <d v="2026-03-22T00:00:00"/>
    <n v="2026"/>
    <x v="0"/>
    <n v="3"/>
    <x v="2"/>
    <x v="1"/>
    <x v="12"/>
    <x v="2"/>
    <s v="Business"/>
    <x v="4"/>
    <s v="Training Mat"/>
    <n v="4"/>
    <n v="49.71"/>
    <n v="0.1"/>
    <n v="22.46"/>
    <n v="178.95600000000002"/>
    <n v="89.84"/>
    <n v="89.116000000000014"/>
    <n v="0.49797715639598561"/>
    <n v="2026"/>
    <s v="Q1"/>
    <n v="3"/>
    <s v="Mar"/>
  </r>
  <r>
    <n v="4678"/>
    <d v="2026-03-22T00:00:00"/>
    <n v="2026"/>
    <x v="0"/>
    <n v="3"/>
    <x v="2"/>
    <x v="0"/>
    <x v="0"/>
    <x v="0"/>
    <s v="Returning"/>
    <x v="3"/>
    <s v="Portable Camp Stove"/>
    <n v="1"/>
    <n v="81.209999999999994"/>
    <n v="0.05"/>
    <n v="40.44"/>
    <n v="77.149499999999989"/>
    <n v="40.44"/>
    <n v="36.709499999999991"/>
    <n v="0.47582291524896464"/>
    <n v="2026"/>
    <s v="Q1"/>
    <n v="3"/>
    <s v="Mar"/>
  </r>
  <r>
    <n v="1189"/>
    <d v="2026-03-23T00:00:00"/>
    <n v="2026"/>
    <x v="0"/>
    <n v="3"/>
    <x v="2"/>
    <x v="3"/>
    <x v="13"/>
    <x v="0"/>
    <s v="New"/>
    <x v="0"/>
    <s v="Cycling Pack 12L"/>
    <n v="2"/>
    <n v="103.22"/>
    <n v="0"/>
    <n v="51.33"/>
    <n v="206.44"/>
    <n v="102.66"/>
    <n v="103.78"/>
    <n v="0.50271265258670805"/>
    <n v="2026"/>
    <s v="Q1"/>
    <n v="3"/>
    <s v="Mar"/>
  </r>
  <r>
    <n v="1590"/>
    <d v="2026-03-23T00:00:00"/>
    <n v="2026"/>
    <x v="0"/>
    <n v="3"/>
    <x v="2"/>
    <x v="0"/>
    <x v="15"/>
    <x v="3"/>
    <s v="New"/>
    <x v="1"/>
    <s v="Summit Backpack 45L"/>
    <n v="1"/>
    <n v="153.47"/>
    <n v="0"/>
    <n v="78.19"/>
    <n v="153.47"/>
    <n v="78.19"/>
    <n v="75.28"/>
    <n v="0.49051931973675639"/>
    <n v="2026"/>
    <s v="Q1"/>
    <n v="3"/>
    <s v="Mar"/>
  </r>
  <r>
    <n v="2309"/>
    <d v="2026-03-23T00:00:00"/>
    <n v="2026"/>
    <x v="0"/>
    <n v="3"/>
    <x v="2"/>
    <x v="3"/>
    <x v="7"/>
    <x v="0"/>
    <s v="Returning"/>
    <x v="3"/>
    <s v="Trail Tent 2P"/>
    <n v="6"/>
    <n v="199.75"/>
    <n v="0"/>
    <n v="105.84"/>
    <n v="1198.5"/>
    <n v="635.04"/>
    <n v="563.46"/>
    <n v="0.47013767209011265"/>
    <n v="2026"/>
    <s v="Q1"/>
    <n v="3"/>
    <s v="Mar"/>
  </r>
  <r>
    <n v="3628"/>
    <d v="2026-03-23T00:00:00"/>
    <n v="2026"/>
    <x v="0"/>
    <n v="3"/>
    <x v="2"/>
    <x v="1"/>
    <x v="12"/>
    <x v="3"/>
    <s v="New"/>
    <x v="2"/>
    <s v="Packing Cube Set"/>
    <n v="1"/>
    <n v="45.84"/>
    <n v="0"/>
    <n v="18.079999999999998"/>
    <n v="45.84"/>
    <n v="18.079999999999998"/>
    <n v="27.760000000000005"/>
    <n v="0.605584642233857"/>
    <n v="2026"/>
    <s v="Q1"/>
    <n v="3"/>
    <s v="Mar"/>
  </r>
  <r>
    <n v="3718"/>
    <d v="2026-03-23T00:00:00"/>
    <n v="2026"/>
    <x v="0"/>
    <n v="3"/>
    <x v="2"/>
    <x v="1"/>
    <x v="12"/>
    <x v="3"/>
    <s v="New"/>
    <x v="3"/>
    <s v="Compact Sleeping Bag"/>
    <n v="2"/>
    <n v="122.07"/>
    <n v="0.05"/>
    <n v="59.16"/>
    <n v="231.93299999999996"/>
    <n v="118.32"/>
    <n v="113.61299999999997"/>
    <n v="0.48985267297021118"/>
    <n v="2026"/>
    <s v="Q1"/>
    <n v="3"/>
    <s v="Mar"/>
  </r>
  <r>
    <n v="4198"/>
    <d v="2026-03-23T00:00:00"/>
    <n v="2026"/>
    <x v="0"/>
    <n v="3"/>
    <x v="2"/>
    <x v="1"/>
    <x v="14"/>
    <x v="3"/>
    <s v="New"/>
    <x v="4"/>
    <s v="Weighted Vest"/>
    <n v="3"/>
    <n v="122.4"/>
    <n v="0.15"/>
    <n v="71.150000000000006"/>
    <n v="312.12"/>
    <n v="213.45000000000002"/>
    <n v="98.669999999999987"/>
    <n v="0.31612841214917337"/>
    <n v="2026"/>
    <s v="Q1"/>
    <n v="3"/>
    <s v="Mar"/>
  </r>
  <r>
    <n v="4784"/>
    <d v="2026-03-23T00:00:00"/>
    <n v="2026"/>
    <x v="0"/>
    <n v="3"/>
    <x v="2"/>
    <x v="0"/>
    <x v="15"/>
    <x v="0"/>
    <s v="New"/>
    <x v="0"/>
    <s v="Cycling Pack 12L"/>
    <n v="1"/>
    <n v="101.43"/>
    <n v="0"/>
    <n v="51.78"/>
    <n v="101.43"/>
    <n v="51.78"/>
    <n v="49.650000000000006"/>
    <n v="0.4895001478852411"/>
    <n v="2026"/>
    <s v="Q1"/>
    <n v="3"/>
    <s v="Mar"/>
  </r>
  <r>
    <n v="86"/>
    <d v="2026-03-24T00:00:00"/>
    <n v="2026"/>
    <x v="0"/>
    <n v="3"/>
    <x v="2"/>
    <x v="1"/>
    <x v="12"/>
    <x v="1"/>
    <s v="Business"/>
    <x v="0"/>
    <s v="Cycling Pack 12L"/>
    <n v="8"/>
    <n v="104.7"/>
    <n v="0.05"/>
    <n v="49.91"/>
    <n v="795.72"/>
    <n v="399.28"/>
    <n v="396.44000000000005"/>
    <n v="0.49821545267179412"/>
    <n v="2026"/>
    <s v="Q1"/>
    <n v="3"/>
    <s v="Mar"/>
  </r>
  <r>
    <n v="1813"/>
    <d v="2026-03-24T00:00:00"/>
    <n v="2026"/>
    <x v="0"/>
    <n v="3"/>
    <x v="2"/>
    <x v="0"/>
    <x v="0"/>
    <x v="2"/>
    <s v="Returning"/>
    <x v="1"/>
    <s v="Trail Boots"/>
    <n v="4"/>
    <n v="146.34"/>
    <n v="0"/>
    <n v="79.37"/>
    <n v="585.36"/>
    <n v="317.48"/>
    <n v="267.88"/>
    <n v="0.45763290966242992"/>
    <n v="2026"/>
    <s v="Q1"/>
    <n v="3"/>
    <s v="Mar"/>
  </r>
  <r>
    <n v="2212"/>
    <d v="2026-03-24T00:00:00"/>
    <n v="2026"/>
    <x v="0"/>
    <n v="3"/>
    <x v="2"/>
    <x v="1"/>
    <x v="6"/>
    <x v="0"/>
    <s v="Returning"/>
    <x v="4"/>
    <s v="Weighted Vest"/>
    <n v="2"/>
    <n v="122.92"/>
    <n v="0.05"/>
    <n v="70.31"/>
    <n v="233.548"/>
    <n v="140.62"/>
    <n v="92.927999999999997"/>
    <n v="0.39789679209413054"/>
    <n v="2026"/>
    <s v="Q1"/>
    <n v="3"/>
    <s v="Mar"/>
  </r>
  <r>
    <n v="4466"/>
    <d v="2026-03-24T00:00:00"/>
    <n v="2026"/>
    <x v="0"/>
    <n v="3"/>
    <x v="2"/>
    <x v="2"/>
    <x v="2"/>
    <x v="0"/>
    <s v="New"/>
    <x v="1"/>
    <s v="Hiking Daypack 20L"/>
    <n v="1"/>
    <n v="91.35"/>
    <n v="0.05"/>
    <n v="45.24"/>
    <n v="86.782499999999985"/>
    <n v="45.24"/>
    <n v="41.542499999999983"/>
    <n v="0.47869674185463645"/>
    <n v="2026"/>
    <s v="Q1"/>
    <n v="3"/>
    <s v="Mar"/>
  </r>
  <r>
    <n v="4483"/>
    <d v="2026-03-24T00:00:00"/>
    <n v="2026"/>
    <x v="0"/>
    <n v="3"/>
    <x v="2"/>
    <x v="1"/>
    <x v="12"/>
    <x v="0"/>
    <s v="New"/>
    <x v="0"/>
    <s v="Trail Bike Light"/>
    <n v="3"/>
    <n v="51.01"/>
    <n v="0.15"/>
    <n v="22.84"/>
    <n v="130.07550000000001"/>
    <n v="68.52"/>
    <n v="61.555500000000009"/>
    <n v="0.47322900930613382"/>
    <n v="2026"/>
    <s v="Q1"/>
    <n v="3"/>
    <s v="Mar"/>
  </r>
  <r>
    <n v="273"/>
    <d v="2026-03-25T00:00:00"/>
    <n v="2026"/>
    <x v="0"/>
    <n v="3"/>
    <x v="2"/>
    <x v="3"/>
    <x v="8"/>
    <x v="0"/>
    <s v="New"/>
    <x v="4"/>
    <s v="Weighted Vest"/>
    <n v="2"/>
    <n v="125.04"/>
    <n v="0.05"/>
    <n v="67.680000000000007"/>
    <n v="237.57599999999999"/>
    <n v="135.36000000000001"/>
    <n v="102.21599999999998"/>
    <n v="0.43024547934134755"/>
    <n v="2026"/>
    <s v="Q1"/>
    <n v="3"/>
    <s v="Mar"/>
  </r>
  <r>
    <n v="578"/>
    <d v="2026-03-25T00:00:00"/>
    <n v="2026"/>
    <x v="0"/>
    <n v="3"/>
    <x v="2"/>
    <x v="2"/>
    <x v="5"/>
    <x v="3"/>
    <s v="Returning"/>
    <x v="0"/>
    <s v="Trail Bike Light"/>
    <n v="2"/>
    <n v="50.22"/>
    <n v="0.05"/>
    <n v="23.16"/>
    <n v="95.417999999999992"/>
    <n v="46.32"/>
    <n v="49.097999999999992"/>
    <n v="0.51455700182355524"/>
    <n v="2026"/>
    <s v="Q1"/>
    <n v="3"/>
    <s v="Mar"/>
  </r>
  <r>
    <n v="1290"/>
    <d v="2026-03-25T00:00:00"/>
    <n v="2026"/>
    <x v="0"/>
    <n v="3"/>
    <x v="2"/>
    <x v="1"/>
    <x v="1"/>
    <x v="0"/>
    <s v="Business"/>
    <x v="4"/>
    <s v="Recovery Roller"/>
    <n v="5"/>
    <n v="36.369999999999997"/>
    <n v="0.05"/>
    <n v="13.81"/>
    <n v="172.75749999999999"/>
    <n v="69.05"/>
    <n v="103.7075"/>
    <n v="0.60030678841729013"/>
    <n v="2026"/>
    <s v="Q1"/>
    <n v="3"/>
    <s v="Mar"/>
  </r>
  <r>
    <n v="1501"/>
    <d v="2026-03-25T00:00:00"/>
    <n v="2026"/>
    <x v="0"/>
    <n v="3"/>
    <x v="2"/>
    <x v="3"/>
    <x v="7"/>
    <x v="1"/>
    <s v="New"/>
    <x v="2"/>
    <s v="Insulated Bottle"/>
    <n v="3"/>
    <n v="36.43"/>
    <n v="0.1"/>
    <n v="13.23"/>
    <n v="98.36099999999999"/>
    <n v="39.69"/>
    <n v="58.670999999999992"/>
    <n v="0.59648641229755694"/>
    <n v="2026"/>
    <s v="Q1"/>
    <n v="3"/>
    <s v="Mar"/>
  </r>
  <r>
    <n v="1540"/>
    <d v="2026-03-25T00:00:00"/>
    <n v="2026"/>
    <x v="0"/>
    <n v="3"/>
    <x v="2"/>
    <x v="1"/>
    <x v="12"/>
    <x v="1"/>
    <s v="Business"/>
    <x v="0"/>
    <s v="Trail Bike Light"/>
    <n v="10"/>
    <n v="49.7"/>
    <n v="0.1"/>
    <n v="21.96"/>
    <n v="447.3"/>
    <n v="219.60000000000002"/>
    <n v="227.7"/>
    <n v="0.50905432595573441"/>
    <n v="2026"/>
    <s v="Q1"/>
    <n v="3"/>
    <s v="Mar"/>
  </r>
  <r>
    <n v="2541"/>
    <d v="2026-03-25T00:00:00"/>
    <n v="2026"/>
    <x v="0"/>
    <n v="3"/>
    <x v="2"/>
    <x v="1"/>
    <x v="12"/>
    <x v="0"/>
    <s v="Returning"/>
    <x v="2"/>
    <s v="Packing Cube Set"/>
    <n v="2"/>
    <n v="46.61"/>
    <n v="0"/>
    <n v="17.97"/>
    <n v="93.22"/>
    <n v="35.94"/>
    <n v="57.28"/>
    <n v="0.61446041621969538"/>
    <n v="2026"/>
    <s v="Q1"/>
    <n v="3"/>
    <s v="Mar"/>
  </r>
  <r>
    <n v="4264"/>
    <d v="2026-03-25T00:00:00"/>
    <n v="2026"/>
    <x v="0"/>
    <n v="3"/>
    <x v="2"/>
    <x v="2"/>
    <x v="5"/>
    <x v="0"/>
    <s v="New"/>
    <x v="2"/>
    <s v="Packing Cube Set"/>
    <n v="1"/>
    <n v="47.61"/>
    <n v="0"/>
    <n v="18.89"/>
    <n v="47.61"/>
    <n v="18.89"/>
    <n v="28.72"/>
    <n v="0.60323461457676952"/>
    <n v="2026"/>
    <s v="Q1"/>
    <n v="3"/>
    <s v="Mar"/>
  </r>
  <r>
    <n v="4311"/>
    <d v="2026-03-25T00:00:00"/>
    <n v="2026"/>
    <x v="0"/>
    <n v="3"/>
    <x v="2"/>
    <x v="2"/>
    <x v="2"/>
    <x v="0"/>
    <s v="New"/>
    <x v="0"/>
    <s v="Compact Repair Kit"/>
    <n v="2"/>
    <n v="40.880000000000003"/>
    <n v="0.05"/>
    <n v="16.39"/>
    <n v="77.671999999999997"/>
    <n v="32.78"/>
    <n v="44.891999999999996"/>
    <n v="0.57796889483983926"/>
    <n v="2026"/>
    <s v="Q1"/>
    <n v="3"/>
    <s v="Mar"/>
  </r>
  <r>
    <n v="4796"/>
    <d v="2026-03-25T00:00:00"/>
    <n v="2026"/>
    <x v="0"/>
    <n v="3"/>
    <x v="2"/>
    <x v="1"/>
    <x v="12"/>
    <x v="0"/>
    <s v="New"/>
    <x v="4"/>
    <s v="Resistance Band Set"/>
    <n v="2"/>
    <n v="39.409999999999997"/>
    <n v="0.15"/>
    <n v="14.91"/>
    <n v="66.996999999999986"/>
    <n v="29.82"/>
    <n v="37.176999999999985"/>
    <n v="0.55490544352732207"/>
    <n v="2026"/>
    <s v="Q1"/>
    <n v="3"/>
    <s v="Mar"/>
  </r>
  <r>
    <n v="89"/>
    <d v="2026-03-26T00:00:00"/>
    <n v="2026"/>
    <x v="0"/>
    <n v="3"/>
    <x v="2"/>
    <x v="2"/>
    <x v="10"/>
    <x v="0"/>
    <s v="Returning"/>
    <x v="0"/>
    <s v="Compact Repair Kit"/>
    <n v="1"/>
    <n v="40.82"/>
    <n v="0.05"/>
    <n v="16.940000000000001"/>
    <n v="38.778999999999996"/>
    <n v="16.940000000000001"/>
    <n v="21.838999999999995"/>
    <n v="0.56316563088269411"/>
    <n v="2026"/>
    <s v="Q1"/>
    <n v="3"/>
    <s v="Mar"/>
  </r>
  <r>
    <n v="487"/>
    <d v="2026-03-26T00:00:00"/>
    <n v="2026"/>
    <x v="0"/>
    <n v="3"/>
    <x v="2"/>
    <x v="3"/>
    <x v="8"/>
    <x v="2"/>
    <s v="Business"/>
    <x v="2"/>
    <s v="Insulated Bottle"/>
    <n v="3"/>
    <n v="36.979999999999997"/>
    <n v="0.1"/>
    <n v="13.65"/>
    <n v="99.846000000000004"/>
    <n v="40.950000000000003"/>
    <n v="58.896000000000001"/>
    <n v="0.58986839733189111"/>
    <n v="2026"/>
    <s v="Q1"/>
    <n v="3"/>
    <s v="Mar"/>
  </r>
  <r>
    <n v="1476"/>
    <d v="2026-03-26T00:00:00"/>
    <n v="2026"/>
    <x v="0"/>
    <n v="3"/>
    <x v="2"/>
    <x v="1"/>
    <x v="12"/>
    <x v="3"/>
    <s v="New"/>
    <x v="2"/>
    <s v="Insulated Bottle"/>
    <n v="1"/>
    <n v="35.700000000000003"/>
    <n v="0.05"/>
    <n v="13.91"/>
    <n v="33.914999999999999"/>
    <n v="13.91"/>
    <n v="20.004999999999999"/>
    <n v="0.58985699542975079"/>
    <n v="2026"/>
    <s v="Q1"/>
    <n v="3"/>
    <s v="Mar"/>
  </r>
  <r>
    <n v="2145"/>
    <d v="2026-03-26T00:00:00"/>
    <n v="2026"/>
    <x v="0"/>
    <n v="3"/>
    <x v="2"/>
    <x v="3"/>
    <x v="8"/>
    <x v="2"/>
    <s v="Returning"/>
    <x v="0"/>
    <s v="Compact Repair Kit"/>
    <n v="1"/>
    <n v="39.53"/>
    <n v="0.05"/>
    <n v="17.170000000000002"/>
    <n v="37.5535"/>
    <n v="17.170000000000002"/>
    <n v="20.383499999999998"/>
    <n v="0.54278562584046752"/>
    <n v="2026"/>
    <s v="Q1"/>
    <n v="3"/>
    <s v="Mar"/>
  </r>
  <r>
    <n v="2999"/>
    <d v="2026-03-26T00:00:00"/>
    <n v="2026"/>
    <x v="0"/>
    <n v="3"/>
    <x v="2"/>
    <x v="2"/>
    <x v="3"/>
    <x v="2"/>
    <s v="Returning"/>
    <x v="2"/>
    <s v="Insulated Bottle"/>
    <n v="2"/>
    <n v="35.75"/>
    <n v="0"/>
    <n v="13.28"/>
    <n v="71.5"/>
    <n v="26.56"/>
    <n v="44.94"/>
    <n v="0.62853146853146846"/>
    <n v="2026"/>
    <s v="Q1"/>
    <n v="3"/>
    <s v="Mar"/>
  </r>
  <r>
    <n v="4464"/>
    <d v="2026-03-26T00:00:00"/>
    <n v="2026"/>
    <x v="0"/>
    <n v="3"/>
    <x v="2"/>
    <x v="2"/>
    <x v="2"/>
    <x v="0"/>
    <s v="Business"/>
    <x v="4"/>
    <s v="Training Mat"/>
    <n v="2"/>
    <n v="50.17"/>
    <n v="0"/>
    <n v="22.37"/>
    <n v="100.34"/>
    <n v="44.74"/>
    <n v="55.6"/>
    <n v="0.55411600558102447"/>
    <n v="2026"/>
    <s v="Q1"/>
    <n v="3"/>
    <s v="Mar"/>
  </r>
  <r>
    <n v="4978"/>
    <d v="2026-03-26T00:00:00"/>
    <n v="2026"/>
    <x v="0"/>
    <n v="3"/>
    <x v="2"/>
    <x v="0"/>
    <x v="9"/>
    <x v="0"/>
    <s v="New"/>
    <x v="4"/>
    <s v="Resistance Band Set"/>
    <n v="5"/>
    <n v="41.32"/>
    <n v="0"/>
    <n v="15.09"/>
    <n v="206.6"/>
    <n v="75.45"/>
    <n v="131.14999999999998"/>
    <n v="0.63480154888673757"/>
    <n v="2026"/>
    <s v="Q1"/>
    <n v="3"/>
    <s v="Mar"/>
  </r>
  <r>
    <n v="130"/>
    <d v="2026-03-27T00:00:00"/>
    <n v="2026"/>
    <x v="0"/>
    <n v="3"/>
    <x v="2"/>
    <x v="3"/>
    <x v="7"/>
    <x v="3"/>
    <s v="New"/>
    <x v="1"/>
    <s v="Summit Backpack 45L"/>
    <n v="3"/>
    <n v="152.4"/>
    <n v="0.05"/>
    <n v="79.97"/>
    <n v="434.34000000000003"/>
    <n v="239.91"/>
    <n v="194.43000000000004"/>
    <n v="0.44764470230694853"/>
    <n v="2026"/>
    <s v="Q1"/>
    <n v="3"/>
    <s v="Mar"/>
  </r>
  <r>
    <n v="848"/>
    <d v="2026-03-27T00:00:00"/>
    <n v="2026"/>
    <x v="0"/>
    <n v="3"/>
    <x v="2"/>
    <x v="0"/>
    <x v="0"/>
    <x v="0"/>
    <s v="New"/>
    <x v="4"/>
    <s v="Recovery Roller"/>
    <n v="1"/>
    <n v="36.299999999999997"/>
    <n v="0"/>
    <n v="14.1"/>
    <n v="36.299999999999997"/>
    <n v="14.1"/>
    <n v="22.199999999999996"/>
    <n v="0.61157024793388426"/>
    <n v="2026"/>
    <s v="Q1"/>
    <n v="3"/>
    <s v="Mar"/>
  </r>
  <r>
    <n v="1359"/>
    <d v="2026-03-27T00:00:00"/>
    <n v="2026"/>
    <x v="0"/>
    <n v="3"/>
    <x v="2"/>
    <x v="2"/>
    <x v="5"/>
    <x v="0"/>
    <s v="Returning"/>
    <x v="2"/>
    <s v="Packing Cube Set"/>
    <n v="3"/>
    <n v="46.24"/>
    <n v="0.1"/>
    <n v="18.2"/>
    <n v="124.848"/>
    <n v="54.599999999999994"/>
    <n v="70.248000000000005"/>
    <n v="0.56266820453671673"/>
    <n v="2026"/>
    <s v="Q1"/>
    <n v="3"/>
    <s v="Mar"/>
  </r>
  <r>
    <n v="2379"/>
    <d v="2026-03-27T00:00:00"/>
    <n v="2026"/>
    <x v="0"/>
    <n v="3"/>
    <x v="2"/>
    <x v="0"/>
    <x v="0"/>
    <x v="2"/>
    <s v="Returning"/>
    <x v="2"/>
    <s v="Travel Backpack 35L"/>
    <n v="2"/>
    <n v="165.58"/>
    <n v="0"/>
    <n v="86.16"/>
    <n v="331.16"/>
    <n v="172.32"/>
    <n v="158.84000000000003"/>
    <n v="0.47964730039859893"/>
    <n v="2026"/>
    <s v="Q1"/>
    <n v="3"/>
    <s v="Mar"/>
  </r>
  <r>
    <n v="2987"/>
    <d v="2026-03-27T00:00:00"/>
    <n v="2026"/>
    <x v="0"/>
    <n v="3"/>
    <x v="2"/>
    <x v="0"/>
    <x v="9"/>
    <x v="0"/>
    <s v="Returning"/>
    <x v="3"/>
    <s v="Compact Sleeping Bag"/>
    <n v="4"/>
    <n v="121.49"/>
    <n v="0"/>
    <n v="62.01"/>
    <n v="485.96"/>
    <n v="248.04"/>
    <n v="237.92"/>
    <n v="0.4895876203802782"/>
    <n v="2026"/>
    <s v="Q1"/>
    <n v="3"/>
    <s v="Mar"/>
  </r>
  <r>
    <n v="3121"/>
    <d v="2026-03-27T00:00:00"/>
    <n v="2026"/>
    <x v="0"/>
    <n v="3"/>
    <x v="2"/>
    <x v="1"/>
    <x v="12"/>
    <x v="2"/>
    <s v="New"/>
    <x v="0"/>
    <s v="Commuter Helmet"/>
    <n v="5"/>
    <n v="81.84"/>
    <n v="0.1"/>
    <n v="42.7"/>
    <n v="368.28000000000003"/>
    <n v="213.5"/>
    <n v="154.78000000000003"/>
    <n v="0.42027804931030743"/>
    <n v="2026"/>
    <s v="Q1"/>
    <n v="3"/>
    <s v="Mar"/>
  </r>
  <r>
    <n v="4445"/>
    <d v="2026-03-27T00:00:00"/>
    <n v="2026"/>
    <x v="0"/>
    <n v="3"/>
    <x v="2"/>
    <x v="1"/>
    <x v="11"/>
    <x v="0"/>
    <s v="New"/>
    <x v="1"/>
    <s v="Summit Backpack 45L"/>
    <n v="1"/>
    <n v="151.47999999999999"/>
    <n v="0"/>
    <n v="79.41"/>
    <n v="151.47999999999999"/>
    <n v="79.41"/>
    <n v="72.069999999999993"/>
    <n v="0.47577237919197252"/>
    <n v="2026"/>
    <s v="Q1"/>
    <n v="3"/>
    <s v="Mar"/>
  </r>
  <r>
    <n v="441"/>
    <d v="2026-03-28T00:00:00"/>
    <n v="2026"/>
    <x v="0"/>
    <n v="3"/>
    <x v="2"/>
    <x v="0"/>
    <x v="15"/>
    <x v="2"/>
    <s v="New"/>
    <x v="4"/>
    <s v="Training Mat"/>
    <n v="1"/>
    <n v="51.02"/>
    <n v="0.05"/>
    <n v="21.94"/>
    <n v="48.469000000000001"/>
    <n v="21.94"/>
    <n v="26.529"/>
    <n v="0.54733953661102974"/>
    <n v="2026"/>
    <s v="Q1"/>
    <n v="3"/>
    <s v="Mar"/>
  </r>
  <r>
    <n v="4608"/>
    <d v="2026-03-28T00:00:00"/>
    <n v="2026"/>
    <x v="0"/>
    <n v="3"/>
    <x v="2"/>
    <x v="2"/>
    <x v="2"/>
    <x v="1"/>
    <s v="Business"/>
    <x v="0"/>
    <s v="Compact Repair Kit"/>
    <n v="8"/>
    <n v="40.86"/>
    <n v="0.1"/>
    <n v="16.34"/>
    <n v="294.19200000000001"/>
    <n v="130.72"/>
    <n v="163.47200000000001"/>
    <n v="0.55566432805786703"/>
    <n v="2026"/>
    <s v="Q1"/>
    <n v="3"/>
    <s v="Mar"/>
  </r>
  <r>
    <n v="4914"/>
    <d v="2026-03-28T00:00:00"/>
    <n v="2026"/>
    <x v="0"/>
    <n v="3"/>
    <x v="2"/>
    <x v="0"/>
    <x v="9"/>
    <x v="0"/>
    <s v="New"/>
    <x v="2"/>
    <s v="Travel Backpack 35L"/>
    <n v="5"/>
    <n v="163.33000000000001"/>
    <n v="0"/>
    <n v="87.05"/>
    <n v="816.65000000000009"/>
    <n v="435.25"/>
    <n v="381.40000000000009"/>
    <n v="0.46702993938651816"/>
    <n v="2026"/>
    <s v="Q1"/>
    <n v="3"/>
    <s v="Mar"/>
  </r>
  <r>
    <n v="860"/>
    <d v="2026-03-29T00:00:00"/>
    <n v="2026"/>
    <x v="0"/>
    <n v="3"/>
    <x v="2"/>
    <x v="1"/>
    <x v="14"/>
    <x v="3"/>
    <s v="New"/>
    <x v="1"/>
    <s v="Hiking Daypack 20L"/>
    <n v="1"/>
    <n v="90.27"/>
    <n v="0"/>
    <n v="46.38"/>
    <n v="90.27"/>
    <n v="46.38"/>
    <n v="43.889999999999993"/>
    <n v="0.48620804253904948"/>
    <n v="2026"/>
    <s v="Q1"/>
    <n v="3"/>
    <s v="Mar"/>
  </r>
  <r>
    <n v="920"/>
    <d v="2026-03-29T00:00:00"/>
    <n v="2026"/>
    <x v="0"/>
    <n v="3"/>
    <x v="2"/>
    <x v="0"/>
    <x v="9"/>
    <x v="1"/>
    <s v="Business"/>
    <x v="2"/>
    <s v="Carry-On Duffel"/>
    <n v="12"/>
    <n v="131.31"/>
    <n v="0.05"/>
    <n v="68.459999999999994"/>
    <n v="1496.934"/>
    <n v="821.52"/>
    <n v="675.41399999999999"/>
    <n v="0.45119824922140855"/>
    <n v="2026"/>
    <s v="Q1"/>
    <n v="3"/>
    <s v="Mar"/>
  </r>
  <r>
    <n v="1700"/>
    <d v="2026-03-29T00:00:00"/>
    <n v="2026"/>
    <x v="0"/>
    <n v="3"/>
    <x v="2"/>
    <x v="1"/>
    <x v="12"/>
    <x v="3"/>
    <s v="New"/>
    <x v="2"/>
    <s v="Travel Backpack 35L"/>
    <n v="1"/>
    <n v="167.27"/>
    <n v="0.05"/>
    <n v="88.19"/>
    <n v="158.90649999999999"/>
    <n v="88.19"/>
    <n v="70.716499999999996"/>
    <n v="0.44501955552478972"/>
    <n v="2026"/>
    <s v="Q1"/>
    <n v="3"/>
    <s v="Mar"/>
  </r>
  <r>
    <n v="1768"/>
    <d v="2026-03-29T00:00:00"/>
    <n v="2026"/>
    <x v="0"/>
    <n v="3"/>
    <x v="2"/>
    <x v="1"/>
    <x v="12"/>
    <x v="3"/>
    <s v="Returning"/>
    <x v="1"/>
    <s v="Trekking Poles"/>
    <n v="4"/>
    <n v="70.510000000000005"/>
    <n v="0"/>
    <n v="31.93"/>
    <n v="282.04000000000002"/>
    <n v="127.72"/>
    <n v="154.32000000000002"/>
    <n v="0.54715643171181394"/>
    <n v="2026"/>
    <s v="Q1"/>
    <n v="3"/>
    <s v="Mar"/>
  </r>
  <r>
    <n v="1876"/>
    <d v="2026-03-29T00:00:00"/>
    <n v="2026"/>
    <x v="0"/>
    <n v="3"/>
    <x v="2"/>
    <x v="1"/>
    <x v="6"/>
    <x v="1"/>
    <s v="New"/>
    <x v="0"/>
    <s v="Cycling Pack 12L"/>
    <n v="12"/>
    <n v="101.06"/>
    <n v="0.1"/>
    <n v="50.59"/>
    <n v="1091.4480000000001"/>
    <n v="607.08000000000004"/>
    <n v="484.36800000000005"/>
    <n v="0.4437847703234602"/>
    <n v="2026"/>
    <s v="Q1"/>
    <n v="3"/>
    <s v="Mar"/>
  </r>
  <r>
    <n v="2453"/>
    <d v="2026-03-29T00:00:00"/>
    <n v="2026"/>
    <x v="0"/>
    <n v="3"/>
    <x v="2"/>
    <x v="3"/>
    <x v="8"/>
    <x v="0"/>
    <s v="Business"/>
    <x v="0"/>
    <s v="Commuter Helmet"/>
    <n v="2"/>
    <n v="79.849999999999994"/>
    <n v="0.05"/>
    <n v="43.78"/>
    <n v="151.71499999999997"/>
    <n v="87.56"/>
    <n v="64.154999999999973"/>
    <n v="0.42286524074745402"/>
    <n v="2026"/>
    <s v="Q1"/>
    <n v="3"/>
    <s v="Mar"/>
  </r>
  <r>
    <n v="2676"/>
    <d v="2026-03-29T00:00:00"/>
    <n v="2026"/>
    <x v="0"/>
    <n v="3"/>
    <x v="2"/>
    <x v="2"/>
    <x v="5"/>
    <x v="2"/>
    <s v="New"/>
    <x v="3"/>
    <s v="Trail Tent 2P"/>
    <n v="4"/>
    <n v="191.99"/>
    <n v="0"/>
    <n v="104.44"/>
    <n v="767.96"/>
    <n v="417.76"/>
    <n v="350.20000000000005"/>
    <n v="0.45601333402781397"/>
    <n v="2026"/>
    <s v="Q1"/>
    <n v="3"/>
    <s v="Mar"/>
  </r>
  <r>
    <n v="2800"/>
    <d v="2026-03-29T00:00:00"/>
    <n v="2026"/>
    <x v="0"/>
    <n v="3"/>
    <x v="2"/>
    <x v="1"/>
    <x v="11"/>
    <x v="0"/>
    <s v="New"/>
    <x v="0"/>
    <s v="Trail Bike Light"/>
    <n v="1"/>
    <n v="49.81"/>
    <n v="0.05"/>
    <n v="23.12"/>
    <n v="47.319499999999998"/>
    <n v="23.12"/>
    <n v="24.199499999999997"/>
    <n v="0.51140650260463438"/>
    <n v="2026"/>
    <s v="Q1"/>
    <n v="3"/>
    <s v="Mar"/>
  </r>
  <r>
    <n v="2857"/>
    <d v="2026-03-29T00:00:00"/>
    <n v="2026"/>
    <x v="0"/>
    <n v="3"/>
    <x v="2"/>
    <x v="0"/>
    <x v="15"/>
    <x v="2"/>
    <s v="New"/>
    <x v="4"/>
    <s v="Resistance Band Set"/>
    <n v="1"/>
    <n v="40.39"/>
    <n v="0.1"/>
    <n v="14.97"/>
    <n v="36.350999999999999"/>
    <n v="14.97"/>
    <n v="21.381"/>
    <n v="0.58818189320788972"/>
    <n v="2026"/>
    <s v="Q1"/>
    <n v="3"/>
    <s v="Mar"/>
  </r>
  <r>
    <n v="3584"/>
    <d v="2026-03-29T00:00:00"/>
    <n v="2026"/>
    <x v="0"/>
    <n v="3"/>
    <x v="2"/>
    <x v="0"/>
    <x v="0"/>
    <x v="0"/>
    <s v="Returning"/>
    <x v="2"/>
    <s v="Insulated Bottle"/>
    <n v="1"/>
    <n v="35.700000000000003"/>
    <n v="0.05"/>
    <n v="13.85"/>
    <n v="33.914999999999999"/>
    <n v="13.85"/>
    <n v="20.064999999999998"/>
    <n v="0.59162612413386406"/>
    <n v="2026"/>
    <s v="Q1"/>
    <n v="3"/>
    <s v="Mar"/>
  </r>
  <r>
    <n v="3669"/>
    <d v="2026-03-29T00:00:00"/>
    <n v="2026"/>
    <x v="0"/>
    <n v="3"/>
    <x v="2"/>
    <x v="2"/>
    <x v="10"/>
    <x v="3"/>
    <s v="Returning"/>
    <x v="3"/>
    <s v="Portable Camp Stove"/>
    <n v="1"/>
    <n v="80.09"/>
    <n v="0"/>
    <n v="40.61"/>
    <n v="80.09"/>
    <n v="40.61"/>
    <n v="39.480000000000004"/>
    <n v="0.49294543638406796"/>
    <n v="2026"/>
    <s v="Q1"/>
    <n v="3"/>
    <s v="Mar"/>
  </r>
  <r>
    <n v="4787"/>
    <d v="2026-03-29T00:00:00"/>
    <n v="2026"/>
    <x v="0"/>
    <n v="3"/>
    <x v="2"/>
    <x v="3"/>
    <x v="13"/>
    <x v="3"/>
    <s v="New"/>
    <x v="1"/>
    <s v="Trail Boots"/>
    <n v="1"/>
    <n v="142.87"/>
    <n v="0.1"/>
    <n v="77.33"/>
    <n v="128.583"/>
    <n v="77.33"/>
    <n v="51.253"/>
    <n v="0.39859857057309289"/>
    <n v="2026"/>
    <s v="Q1"/>
    <n v="3"/>
    <s v="Mar"/>
  </r>
  <r>
    <n v="769"/>
    <d v="2026-03-30T00:00:00"/>
    <n v="2026"/>
    <x v="0"/>
    <n v="3"/>
    <x v="2"/>
    <x v="3"/>
    <x v="8"/>
    <x v="0"/>
    <s v="Returning"/>
    <x v="4"/>
    <s v="Resistance Band Set"/>
    <n v="1"/>
    <n v="40.53"/>
    <n v="0"/>
    <n v="14.32"/>
    <n v="40.53"/>
    <n v="14.32"/>
    <n v="26.21"/>
    <n v="0.64668147051566738"/>
    <n v="2026"/>
    <s v="Q1"/>
    <n v="3"/>
    <s v="Mar"/>
  </r>
  <r>
    <n v="1184"/>
    <d v="2026-03-30T00:00:00"/>
    <n v="2026"/>
    <x v="0"/>
    <n v="3"/>
    <x v="2"/>
    <x v="3"/>
    <x v="8"/>
    <x v="0"/>
    <s v="Returning"/>
    <x v="0"/>
    <s v="Trail Bike Light"/>
    <n v="1"/>
    <n v="49.46"/>
    <n v="0"/>
    <n v="23.04"/>
    <n v="49.46"/>
    <n v="23.04"/>
    <n v="26.42"/>
    <n v="0.53416902547513145"/>
    <n v="2026"/>
    <s v="Q1"/>
    <n v="3"/>
    <s v="Mar"/>
  </r>
  <r>
    <n v="1498"/>
    <d v="2026-03-30T00:00:00"/>
    <n v="2026"/>
    <x v="0"/>
    <n v="3"/>
    <x v="2"/>
    <x v="1"/>
    <x v="14"/>
    <x v="3"/>
    <s v="Business"/>
    <x v="1"/>
    <s v="Trail Boots"/>
    <n v="3"/>
    <n v="142.46"/>
    <n v="0"/>
    <n v="79.650000000000006"/>
    <n v="427.38"/>
    <n v="238.95000000000002"/>
    <n v="188.42999999999998"/>
    <n v="0.44089569001825069"/>
    <n v="2026"/>
    <s v="Q1"/>
    <n v="3"/>
    <s v="Mar"/>
  </r>
  <r>
    <n v="2054"/>
    <d v="2026-03-30T00:00:00"/>
    <n v="2026"/>
    <x v="0"/>
    <n v="3"/>
    <x v="2"/>
    <x v="3"/>
    <x v="13"/>
    <x v="1"/>
    <s v="Business"/>
    <x v="1"/>
    <s v="Trail Boots"/>
    <n v="6"/>
    <n v="142.18"/>
    <n v="0.05"/>
    <n v="80.94"/>
    <n v="810.42600000000004"/>
    <n v="485.64"/>
    <n v="324.78600000000006"/>
    <n v="0.40075960050640036"/>
    <n v="2026"/>
    <s v="Q1"/>
    <n v="3"/>
    <s v="Mar"/>
  </r>
  <r>
    <n v="2294"/>
    <d v="2026-03-30T00:00:00"/>
    <n v="2026"/>
    <x v="0"/>
    <n v="3"/>
    <x v="2"/>
    <x v="1"/>
    <x v="14"/>
    <x v="0"/>
    <s v="New"/>
    <x v="4"/>
    <s v="Resistance Band Set"/>
    <n v="2"/>
    <n v="41.04"/>
    <n v="0"/>
    <n v="15.03"/>
    <n v="82.08"/>
    <n v="30.06"/>
    <n v="52.019999999999996"/>
    <n v="0.63377192982456132"/>
    <n v="2026"/>
    <s v="Q1"/>
    <n v="3"/>
    <s v="Mar"/>
  </r>
  <r>
    <n v="2892"/>
    <d v="2026-03-30T00:00:00"/>
    <n v="2026"/>
    <x v="0"/>
    <n v="3"/>
    <x v="2"/>
    <x v="1"/>
    <x v="12"/>
    <x v="0"/>
    <s v="Returning"/>
    <x v="1"/>
    <s v="Trail Boots"/>
    <n v="2"/>
    <n v="145.06"/>
    <n v="0.15"/>
    <n v="77.08"/>
    <n v="246.602"/>
    <n v="154.16"/>
    <n v="92.442000000000007"/>
    <n v="0.37486313979610875"/>
    <n v="2026"/>
    <s v="Q1"/>
    <n v="3"/>
    <s v="Mar"/>
  </r>
  <r>
    <n v="3145"/>
    <d v="2026-03-30T00:00:00"/>
    <n v="2026"/>
    <x v="0"/>
    <n v="3"/>
    <x v="2"/>
    <x v="1"/>
    <x v="11"/>
    <x v="0"/>
    <s v="Returning"/>
    <x v="2"/>
    <s v="Carry-On Duffel"/>
    <n v="1"/>
    <n v="130.72999999999999"/>
    <n v="0"/>
    <n v="66.17"/>
    <n v="130.72999999999999"/>
    <n v="66.17"/>
    <n v="64.559999999999988"/>
    <n v="0.4938422703281572"/>
    <n v="2026"/>
    <s v="Q1"/>
    <n v="3"/>
    <s v="Mar"/>
  </r>
  <r>
    <n v="3925"/>
    <d v="2026-03-30T00:00:00"/>
    <n v="2026"/>
    <x v="0"/>
    <n v="3"/>
    <x v="2"/>
    <x v="3"/>
    <x v="13"/>
    <x v="0"/>
    <s v="Business"/>
    <x v="4"/>
    <s v="Recovery Roller"/>
    <n v="2"/>
    <n v="36.630000000000003"/>
    <n v="0"/>
    <n v="14.31"/>
    <n v="73.260000000000005"/>
    <n v="28.62"/>
    <n v="44.64"/>
    <n v="0.60933660933660927"/>
    <n v="2026"/>
    <s v="Q1"/>
    <n v="3"/>
    <s v="Mar"/>
  </r>
  <r>
    <n v="2722"/>
    <d v="2026-03-31T00:00:00"/>
    <n v="2026"/>
    <x v="0"/>
    <n v="3"/>
    <x v="2"/>
    <x v="3"/>
    <x v="13"/>
    <x v="3"/>
    <s v="New"/>
    <x v="0"/>
    <s v="Trail Bike Light"/>
    <n v="1"/>
    <n v="50.99"/>
    <n v="0.1"/>
    <n v="21.86"/>
    <n v="45.891000000000005"/>
    <n v="21.86"/>
    <n v="24.031000000000006"/>
    <n v="0.52365387548756848"/>
    <n v="2026"/>
    <s v="Q1"/>
    <n v="3"/>
    <s v="Mar"/>
  </r>
  <r>
    <n v="2767"/>
    <d v="2026-03-31T00:00:00"/>
    <n v="2026"/>
    <x v="0"/>
    <n v="3"/>
    <x v="2"/>
    <x v="1"/>
    <x v="6"/>
    <x v="0"/>
    <s v="Returning"/>
    <x v="2"/>
    <s v="Carry-On Duffel"/>
    <n v="4"/>
    <n v="134.18"/>
    <n v="0"/>
    <n v="66.430000000000007"/>
    <n v="536.72"/>
    <n v="265.72000000000003"/>
    <n v="271"/>
    <n v="0.5049187658369354"/>
    <n v="2026"/>
    <s v="Q1"/>
    <n v="3"/>
    <s v="Mar"/>
  </r>
  <r>
    <n v="3794"/>
    <d v="2026-03-31T00:00:00"/>
    <n v="2026"/>
    <x v="0"/>
    <n v="3"/>
    <x v="2"/>
    <x v="1"/>
    <x v="12"/>
    <x v="2"/>
    <s v="Business"/>
    <x v="4"/>
    <s v="Training Mat"/>
    <n v="2"/>
    <n v="50.86"/>
    <n v="0.1"/>
    <n v="21.76"/>
    <n v="91.548000000000002"/>
    <n v="43.52"/>
    <n v="48.027999999999999"/>
    <n v="0.52462096386595003"/>
    <n v="2026"/>
    <s v="Q1"/>
    <n v="3"/>
    <s v="Mar"/>
  </r>
  <r>
    <n v="3880"/>
    <d v="2026-03-31T00:00:00"/>
    <n v="2026"/>
    <x v="0"/>
    <n v="3"/>
    <x v="2"/>
    <x v="1"/>
    <x v="12"/>
    <x v="1"/>
    <s v="Business"/>
    <x v="3"/>
    <s v="Compact Sleeping Bag"/>
    <n v="12"/>
    <n v="124.86"/>
    <n v="0.1"/>
    <n v="60.82"/>
    <n v="1348.4880000000001"/>
    <n v="729.84"/>
    <n v="618.64800000000002"/>
    <n v="0.45877160197198641"/>
    <n v="2026"/>
    <s v="Q1"/>
    <n v="3"/>
    <s v="Mar"/>
  </r>
  <r>
    <n v="422"/>
    <d v="2026-04-01T00:00:00"/>
    <n v="2026"/>
    <x v="1"/>
    <n v="4"/>
    <x v="3"/>
    <x v="3"/>
    <x v="4"/>
    <x v="0"/>
    <s v="Business"/>
    <x v="0"/>
    <s v="Commuter Helmet"/>
    <n v="1"/>
    <n v="81.760000000000005"/>
    <n v="0.1"/>
    <n v="42.78"/>
    <n v="73.584000000000003"/>
    <n v="42.78"/>
    <n v="30.804000000000002"/>
    <n v="0.4186236138290933"/>
    <n v="2026"/>
    <s v="Q2"/>
    <n v="4"/>
    <s v="Apr"/>
  </r>
  <r>
    <n v="495"/>
    <d v="2026-04-01T00:00:00"/>
    <n v="2026"/>
    <x v="1"/>
    <n v="4"/>
    <x v="3"/>
    <x v="1"/>
    <x v="14"/>
    <x v="2"/>
    <s v="Business"/>
    <x v="2"/>
    <s v="Carry-On Duffel"/>
    <n v="1"/>
    <n v="134.65"/>
    <n v="0"/>
    <n v="68.19"/>
    <n v="134.65"/>
    <n v="68.19"/>
    <n v="66.460000000000008"/>
    <n v="0.49357593761604163"/>
    <n v="2026"/>
    <s v="Q2"/>
    <n v="4"/>
    <s v="Apr"/>
  </r>
  <r>
    <n v="1517"/>
    <d v="2026-04-01T00:00:00"/>
    <n v="2026"/>
    <x v="1"/>
    <n v="4"/>
    <x v="3"/>
    <x v="2"/>
    <x v="16"/>
    <x v="0"/>
    <s v="Business"/>
    <x v="0"/>
    <s v="Compact Repair Kit"/>
    <n v="1"/>
    <n v="41.21"/>
    <n v="0"/>
    <n v="16.34"/>
    <n v="41.21"/>
    <n v="16.34"/>
    <n v="24.87"/>
    <n v="0.60349429750060668"/>
    <n v="2026"/>
    <s v="Q2"/>
    <n v="4"/>
    <s v="Apr"/>
  </r>
  <r>
    <n v="2391"/>
    <d v="2026-04-01T00:00:00"/>
    <n v="2026"/>
    <x v="1"/>
    <n v="4"/>
    <x v="3"/>
    <x v="1"/>
    <x v="12"/>
    <x v="0"/>
    <s v="Returning"/>
    <x v="4"/>
    <s v="Resistance Band Set"/>
    <n v="2"/>
    <n v="40.590000000000003"/>
    <n v="0"/>
    <n v="15.01"/>
    <n v="81.180000000000007"/>
    <n v="30.02"/>
    <n v="51.160000000000011"/>
    <n v="0.63020448386302053"/>
    <n v="2026"/>
    <s v="Q2"/>
    <n v="4"/>
    <s v="Apr"/>
  </r>
  <r>
    <n v="3809"/>
    <d v="2026-04-01T00:00:00"/>
    <n v="2026"/>
    <x v="1"/>
    <n v="4"/>
    <x v="3"/>
    <x v="0"/>
    <x v="15"/>
    <x v="0"/>
    <s v="New"/>
    <x v="3"/>
    <s v="Compact Sleeping Bag"/>
    <n v="3"/>
    <n v="124.08"/>
    <n v="0.05"/>
    <n v="62.41"/>
    <n v="353.62799999999999"/>
    <n v="187.23"/>
    <n v="166.398"/>
    <n v="0.47054531880959655"/>
    <n v="2026"/>
    <s v="Q2"/>
    <n v="4"/>
    <s v="Apr"/>
  </r>
  <r>
    <n v="3958"/>
    <d v="2026-04-01T00:00:00"/>
    <n v="2026"/>
    <x v="1"/>
    <n v="4"/>
    <x v="3"/>
    <x v="1"/>
    <x v="1"/>
    <x v="0"/>
    <s v="Returning"/>
    <x v="3"/>
    <s v="Compact Sleeping Bag"/>
    <n v="2"/>
    <n v="125.35"/>
    <n v="0.15"/>
    <n v="60.73"/>
    <n v="213.095"/>
    <n v="121.46"/>
    <n v="91.635000000000005"/>
    <n v="0.43001947488209485"/>
    <n v="2026"/>
    <s v="Q2"/>
    <n v="4"/>
    <s v="Apr"/>
  </r>
  <r>
    <n v="4418"/>
    <d v="2026-04-01T00:00:00"/>
    <n v="2026"/>
    <x v="1"/>
    <n v="4"/>
    <x v="3"/>
    <x v="1"/>
    <x v="14"/>
    <x v="3"/>
    <s v="New"/>
    <x v="4"/>
    <s v="Recovery Roller"/>
    <n v="3"/>
    <n v="36.090000000000003"/>
    <n v="0"/>
    <n v="14.03"/>
    <n v="108.27000000000001"/>
    <n v="42.089999999999996"/>
    <n v="66.180000000000007"/>
    <n v="0.61124965364366857"/>
    <n v="2026"/>
    <s v="Q2"/>
    <n v="4"/>
    <s v="Apr"/>
  </r>
  <r>
    <n v="4693"/>
    <d v="2026-04-01T00:00:00"/>
    <n v="2026"/>
    <x v="1"/>
    <n v="4"/>
    <x v="3"/>
    <x v="1"/>
    <x v="12"/>
    <x v="1"/>
    <s v="Business"/>
    <x v="1"/>
    <s v="Hiking Daypack 20L"/>
    <n v="15"/>
    <n v="94.33"/>
    <n v="0.1"/>
    <n v="44.38"/>
    <n v="1273.4550000000002"/>
    <n v="665.7"/>
    <n v="607.75500000000011"/>
    <n v="0.47724890161018652"/>
    <n v="2026"/>
    <s v="Q2"/>
    <n v="4"/>
    <s v="Apr"/>
  </r>
  <r>
    <n v="193"/>
    <d v="2026-04-02T00:00:00"/>
    <n v="2026"/>
    <x v="1"/>
    <n v="4"/>
    <x v="3"/>
    <x v="3"/>
    <x v="4"/>
    <x v="2"/>
    <s v="Returning"/>
    <x v="2"/>
    <s v="Insulated Bottle"/>
    <n v="1"/>
    <n v="35.6"/>
    <n v="0.1"/>
    <n v="13.39"/>
    <n v="32.04"/>
    <n v="13.39"/>
    <n v="18.649999999999999"/>
    <n v="0.58208489388264661"/>
    <n v="2026"/>
    <s v="Q2"/>
    <n v="4"/>
    <s v="Apr"/>
  </r>
  <r>
    <n v="2246"/>
    <d v="2026-04-02T00:00:00"/>
    <n v="2026"/>
    <x v="1"/>
    <n v="4"/>
    <x v="3"/>
    <x v="1"/>
    <x v="12"/>
    <x v="3"/>
    <s v="Returning"/>
    <x v="0"/>
    <s v="Trail Bike Light"/>
    <n v="1"/>
    <n v="50.17"/>
    <n v="0"/>
    <n v="21.95"/>
    <n v="50.17"/>
    <n v="21.95"/>
    <n v="28.220000000000002"/>
    <n v="0.56248754235598963"/>
    <n v="2026"/>
    <s v="Q2"/>
    <n v="4"/>
    <s v="Apr"/>
  </r>
  <r>
    <n v="2556"/>
    <d v="2026-04-02T00:00:00"/>
    <n v="2026"/>
    <x v="1"/>
    <n v="4"/>
    <x v="3"/>
    <x v="3"/>
    <x v="8"/>
    <x v="0"/>
    <s v="Returning"/>
    <x v="1"/>
    <s v="Trekking Poles"/>
    <n v="2"/>
    <n v="72.900000000000006"/>
    <n v="0"/>
    <n v="31.52"/>
    <n v="145.80000000000001"/>
    <n v="63.04"/>
    <n v="82.760000000000019"/>
    <n v="0.5676268861454048"/>
    <n v="2026"/>
    <s v="Q2"/>
    <n v="4"/>
    <s v="Apr"/>
  </r>
  <r>
    <n v="169"/>
    <d v="2026-04-03T00:00:00"/>
    <n v="2026"/>
    <x v="1"/>
    <n v="4"/>
    <x v="3"/>
    <x v="2"/>
    <x v="16"/>
    <x v="0"/>
    <s v="New"/>
    <x v="1"/>
    <s v="Hiking Daypack 20L"/>
    <n v="2"/>
    <n v="93.48"/>
    <n v="0"/>
    <n v="45.15"/>
    <n v="186.96"/>
    <n v="90.3"/>
    <n v="96.660000000000011"/>
    <n v="0.51700898587933253"/>
    <n v="2026"/>
    <s v="Q2"/>
    <n v="4"/>
    <s v="Apr"/>
  </r>
  <r>
    <n v="877"/>
    <d v="2026-04-03T00:00:00"/>
    <n v="2026"/>
    <x v="1"/>
    <n v="4"/>
    <x v="3"/>
    <x v="1"/>
    <x v="12"/>
    <x v="0"/>
    <s v="New"/>
    <x v="3"/>
    <s v="Compact Sleeping Bag"/>
    <n v="1"/>
    <n v="123.63"/>
    <n v="0"/>
    <n v="58.88"/>
    <n v="123.63"/>
    <n v="58.88"/>
    <n v="64.75"/>
    <n v="0.52374019250990866"/>
    <n v="2026"/>
    <s v="Q2"/>
    <n v="4"/>
    <s v="Apr"/>
  </r>
  <r>
    <n v="2023"/>
    <d v="2026-04-03T00:00:00"/>
    <n v="2026"/>
    <x v="1"/>
    <n v="4"/>
    <x v="3"/>
    <x v="1"/>
    <x v="12"/>
    <x v="0"/>
    <s v="New"/>
    <x v="2"/>
    <s v="Travel Backpack 35L"/>
    <n v="3"/>
    <n v="168.37"/>
    <n v="0"/>
    <n v="87.15"/>
    <n v="505.11"/>
    <n v="261.45000000000005"/>
    <n v="243.65999999999997"/>
    <n v="0.4823899744610084"/>
    <n v="2026"/>
    <s v="Q2"/>
    <n v="4"/>
    <s v="Apr"/>
  </r>
  <r>
    <n v="2548"/>
    <d v="2026-04-03T00:00:00"/>
    <n v="2026"/>
    <x v="1"/>
    <n v="4"/>
    <x v="3"/>
    <x v="0"/>
    <x v="9"/>
    <x v="3"/>
    <s v="New"/>
    <x v="0"/>
    <s v="Trail Bike Light"/>
    <n v="4"/>
    <n v="51.68"/>
    <n v="0.05"/>
    <n v="23.09"/>
    <n v="196.38399999999999"/>
    <n v="92.36"/>
    <n v="104.02399999999999"/>
    <n v="0.52969692031937421"/>
    <n v="2026"/>
    <s v="Q2"/>
    <n v="4"/>
    <s v="Apr"/>
  </r>
  <r>
    <n v="2602"/>
    <d v="2026-04-03T00:00:00"/>
    <n v="2026"/>
    <x v="1"/>
    <n v="4"/>
    <x v="3"/>
    <x v="1"/>
    <x v="12"/>
    <x v="3"/>
    <s v="New"/>
    <x v="0"/>
    <s v="Compact Repair Kit"/>
    <n v="1"/>
    <n v="40.159999999999997"/>
    <n v="0"/>
    <n v="16.77"/>
    <n v="40.159999999999997"/>
    <n v="16.77"/>
    <n v="23.389999999999997"/>
    <n v="0.58242031872509958"/>
    <n v="2026"/>
    <s v="Q2"/>
    <n v="4"/>
    <s v="Apr"/>
  </r>
  <r>
    <n v="3229"/>
    <d v="2026-04-03T00:00:00"/>
    <n v="2026"/>
    <x v="1"/>
    <n v="4"/>
    <x v="3"/>
    <x v="3"/>
    <x v="13"/>
    <x v="2"/>
    <s v="Returning"/>
    <x v="2"/>
    <s v="Insulated Bottle"/>
    <n v="3"/>
    <n v="36.17"/>
    <n v="0.1"/>
    <n v="13.65"/>
    <n v="97.659000000000006"/>
    <n v="40.950000000000003"/>
    <n v="56.709000000000003"/>
    <n v="0.58068380794396834"/>
    <n v="2026"/>
    <s v="Q2"/>
    <n v="4"/>
    <s v="Apr"/>
  </r>
  <r>
    <n v="3261"/>
    <d v="2026-04-03T00:00:00"/>
    <n v="2026"/>
    <x v="1"/>
    <n v="4"/>
    <x v="3"/>
    <x v="2"/>
    <x v="10"/>
    <x v="0"/>
    <s v="New"/>
    <x v="2"/>
    <s v="Carry-On Duffel"/>
    <n v="4"/>
    <n v="130.55000000000001"/>
    <n v="0"/>
    <n v="67.66"/>
    <n v="522.20000000000005"/>
    <n v="270.64"/>
    <n v="251.56000000000006"/>
    <n v="0.48173113749521262"/>
    <n v="2026"/>
    <s v="Q2"/>
    <n v="4"/>
    <s v="Apr"/>
  </r>
  <r>
    <n v="3621"/>
    <d v="2026-04-03T00:00:00"/>
    <n v="2026"/>
    <x v="1"/>
    <n v="4"/>
    <x v="3"/>
    <x v="3"/>
    <x v="8"/>
    <x v="0"/>
    <s v="New"/>
    <x v="0"/>
    <s v="Cycling Pack 12L"/>
    <n v="2"/>
    <n v="102.63"/>
    <n v="0"/>
    <n v="50.19"/>
    <n v="205.26"/>
    <n v="100.38"/>
    <n v="104.88"/>
    <n v="0.51096170710318622"/>
    <n v="2026"/>
    <s v="Q2"/>
    <n v="4"/>
    <s v="Apr"/>
  </r>
  <r>
    <n v="4681"/>
    <d v="2026-04-03T00:00:00"/>
    <n v="2026"/>
    <x v="1"/>
    <n v="4"/>
    <x v="3"/>
    <x v="3"/>
    <x v="13"/>
    <x v="3"/>
    <s v="Returning"/>
    <x v="0"/>
    <s v="Commuter Helmet"/>
    <n v="6"/>
    <n v="81.239999999999995"/>
    <n v="0"/>
    <n v="43.28"/>
    <n v="487.43999999999994"/>
    <n v="259.68"/>
    <n v="227.75999999999993"/>
    <n v="0.46725750861644505"/>
    <n v="2026"/>
    <s v="Q2"/>
    <n v="4"/>
    <s v="Apr"/>
  </r>
  <r>
    <n v="4954"/>
    <d v="2026-04-03T00:00:00"/>
    <n v="2026"/>
    <x v="1"/>
    <n v="4"/>
    <x v="3"/>
    <x v="3"/>
    <x v="8"/>
    <x v="0"/>
    <s v="New"/>
    <x v="1"/>
    <s v="Trekking Poles"/>
    <n v="3"/>
    <n v="72.11"/>
    <n v="0.05"/>
    <n v="31.63"/>
    <n v="205.51349999999996"/>
    <n v="94.89"/>
    <n v="110.62349999999996"/>
    <n v="0.5382785072513484"/>
    <n v="2026"/>
    <s v="Q2"/>
    <n v="4"/>
    <s v="Apr"/>
  </r>
  <r>
    <n v="1153"/>
    <d v="2026-04-04T00:00:00"/>
    <n v="2026"/>
    <x v="1"/>
    <n v="4"/>
    <x v="3"/>
    <x v="2"/>
    <x v="16"/>
    <x v="2"/>
    <s v="New"/>
    <x v="1"/>
    <s v="Hiking Daypack 20L"/>
    <n v="4"/>
    <n v="90.15"/>
    <n v="0"/>
    <n v="44.9"/>
    <n v="360.6"/>
    <n v="179.6"/>
    <n v="181.00000000000003"/>
    <n v="0.50194120909595119"/>
    <n v="2026"/>
    <s v="Q2"/>
    <n v="4"/>
    <s v="Apr"/>
  </r>
  <r>
    <n v="1383"/>
    <d v="2026-04-04T00:00:00"/>
    <n v="2026"/>
    <x v="1"/>
    <n v="4"/>
    <x v="3"/>
    <x v="3"/>
    <x v="4"/>
    <x v="2"/>
    <s v="Returning"/>
    <x v="0"/>
    <s v="Trail Bike Light"/>
    <n v="1"/>
    <n v="50.7"/>
    <n v="0.05"/>
    <n v="21.85"/>
    <n v="48.164999999999999"/>
    <n v="21.85"/>
    <n v="26.314999999999998"/>
    <n v="0.54635108481262329"/>
    <n v="2026"/>
    <s v="Q2"/>
    <n v="4"/>
    <s v="Apr"/>
  </r>
  <r>
    <n v="2583"/>
    <d v="2026-04-04T00:00:00"/>
    <n v="2026"/>
    <x v="1"/>
    <n v="4"/>
    <x v="3"/>
    <x v="0"/>
    <x v="0"/>
    <x v="0"/>
    <s v="Returning"/>
    <x v="4"/>
    <s v="Resistance Band Set"/>
    <n v="1"/>
    <n v="41.13"/>
    <n v="0"/>
    <n v="15.04"/>
    <n v="41.13"/>
    <n v="15.04"/>
    <n v="26.090000000000003"/>
    <n v="0.63433017262338931"/>
    <n v="2026"/>
    <s v="Q2"/>
    <n v="4"/>
    <s v="Apr"/>
  </r>
  <r>
    <n v="4074"/>
    <d v="2026-04-04T00:00:00"/>
    <n v="2026"/>
    <x v="1"/>
    <n v="4"/>
    <x v="3"/>
    <x v="1"/>
    <x v="1"/>
    <x v="2"/>
    <s v="Returning"/>
    <x v="3"/>
    <s v="Compact Sleeping Bag"/>
    <n v="1"/>
    <n v="121.66"/>
    <n v="0"/>
    <n v="61.37"/>
    <n v="121.66"/>
    <n v="61.37"/>
    <n v="60.29"/>
    <n v="0.49556140062469178"/>
    <n v="2026"/>
    <s v="Q2"/>
    <n v="4"/>
    <s v="Apr"/>
  </r>
  <r>
    <n v="4301"/>
    <d v="2026-04-04T00:00:00"/>
    <n v="2026"/>
    <x v="1"/>
    <n v="4"/>
    <x v="3"/>
    <x v="2"/>
    <x v="16"/>
    <x v="2"/>
    <s v="New"/>
    <x v="4"/>
    <s v="Weighted Vest"/>
    <n v="1"/>
    <n v="122.77"/>
    <n v="0.1"/>
    <n v="70.59"/>
    <n v="110.49299999999999"/>
    <n v="70.59"/>
    <n v="39.902999999999992"/>
    <n v="0.36113599956558329"/>
    <n v="2026"/>
    <s v="Q2"/>
    <n v="4"/>
    <s v="Apr"/>
  </r>
  <r>
    <n v="4692"/>
    <d v="2026-04-04T00:00:00"/>
    <n v="2026"/>
    <x v="1"/>
    <n v="4"/>
    <x v="3"/>
    <x v="3"/>
    <x v="13"/>
    <x v="0"/>
    <s v="Returning"/>
    <x v="0"/>
    <s v="Trail Bike Light"/>
    <n v="1"/>
    <n v="49.96"/>
    <n v="0"/>
    <n v="22.13"/>
    <n v="49.96"/>
    <n v="22.13"/>
    <n v="27.830000000000002"/>
    <n v="0.55704563650920735"/>
    <n v="2026"/>
    <s v="Q2"/>
    <n v="4"/>
    <s v="Apr"/>
  </r>
  <r>
    <n v="1951"/>
    <d v="2026-04-05T00:00:00"/>
    <n v="2026"/>
    <x v="1"/>
    <n v="4"/>
    <x v="3"/>
    <x v="3"/>
    <x v="8"/>
    <x v="3"/>
    <s v="Returning"/>
    <x v="1"/>
    <s v="Summit Backpack 45L"/>
    <n v="2"/>
    <n v="155.13"/>
    <n v="0.15"/>
    <n v="80.959999999999994"/>
    <n v="263.721"/>
    <n v="161.91999999999999"/>
    <n v="101.80100000000002"/>
    <n v="0.38601779911345707"/>
    <n v="2026"/>
    <s v="Q2"/>
    <n v="4"/>
    <s v="Apr"/>
  </r>
  <r>
    <n v="2111"/>
    <d v="2026-04-05T00:00:00"/>
    <n v="2026"/>
    <x v="1"/>
    <n v="4"/>
    <x v="3"/>
    <x v="3"/>
    <x v="13"/>
    <x v="0"/>
    <s v="New"/>
    <x v="1"/>
    <s v="Trekking Poles"/>
    <n v="3"/>
    <n v="69.83"/>
    <n v="0.05"/>
    <n v="31.53"/>
    <n v="199.0155"/>
    <n v="94.59"/>
    <n v="104.4255"/>
    <n v="0.52471038687941396"/>
    <n v="2026"/>
    <s v="Q2"/>
    <n v="4"/>
    <s v="Apr"/>
  </r>
  <r>
    <n v="2933"/>
    <d v="2026-04-05T00:00:00"/>
    <n v="2026"/>
    <x v="1"/>
    <n v="4"/>
    <x v="3"/>
    <x v="1"/>
    <x v="6"/>
    <x v="2"/>
    <s v="Returning"/>
    <x v="2"/>
    <s v="Insulated Bottle"/>
    <n v="1"/>
    <n v="35.4"/>
    <n v="0"/>
    <n v="13.37"/>
    <n v="35.4"/>
    <n v="13.37"/>
    <n v="22.03"/>
    <n v="0.62231638418079105"/>
    <n v="2026"/>
    <s v="Q2"/>
    <n v="4"/>
    <s v="Apr"/>
  </r>
  <r>
    <n v="3263"/>
    <d v="2026-04-05T00:00:00"/>
    <n v="2026"/>
    <x v="1"/>
    <n v="4"/>
    <x v="3"/>
    <x v="3"/>
    <x v="7"/>
    <x v="0"/>
    <s v="New"/>
    <x v="4"/>
    <s v="Training Mat"/>
    <n v="1"/>
    <n v="51.75"/>
    <n v="0.1"/>
    <n v="22.1"/>
    <n v="46.575000000000003"/>
    <n v="22.1"/>
    <n v="24.475000000000001"/>
    <n v="0.52549651100375738"/>
    <n v="2026"/>
    <s v="Q2"/>
    <n v="4"/>
    <s v="Apr"/>
  </r>
  <r>
    <n v="4764"/>
    <d v="2026-04-05T00:00:00"/>
    <n v="2026"/>
    <x v="1"/>
    <n v="4"/>
    <x v="3"/>
    <x v="3"/>
    <x v="13"/>
    <x v="3"/>
    <s v="New"/>
    <x v="0"/>
    <s v="Compact Repair Kit"/>
    <n v="6"/>
    <n v="39.6"/>
    <n v="0.15"/>
    <n v="17.010000000000002"/>
    <n v="201.96"/>
    <n v="102.06"/>
    <n v="99.9"/>
    <n v="0.49465240641711233"/>
    <n v="2026"/>
    <s v="Q2"/>
    <n v="4"/>
    <s v="Apr"/>
  </r>
  <r>
    <n v="28"/>
    <d v="2026-04-06T00:00:00"/>
    <n v="2026"/>
    <x v="1"/>
    <n v="4"/>
    <x v="3"/>
    <x v="1"/>
    <x v="6"/>
    <x v="2"/>
    <s v="New"/>
    <x v="4"/>
    <s v="Weighted Vest"/>
    <n v="2"/>
    <n v="125.94"/>
    <n v="0.05"/>
    <n v="70.94"/>
    <n v="239.28599999999997"/>
    <n v="141.88"/>
    <n v="97.405999999999977"/>
    <n v="0.40706936469329585"/>
    <n v="2026"/>
    <s v="Q2"/>
    <n v="4"/>
    <s v="Apr"/>
  </r>
  <r>
    <n v="581"/>
    <d v="2026-04-06T00:00:00"/>
    <n v="2026"/>
    <x v="1"/>
    <n v="4"/>
    <x v="3"/>
    <x v="1"/>
    <x v="1"/>
    <x v="0"/>
    <s v="Returning"/>
    <x v="3"/>
    <s v="Compact Sleeping Bag"/>
    <n v="3"/>
    <n v="124.67"/>
    <n v="0"/>
    <n v="61.46"/>
    <n v="374.01"/>
    <n v="184.38"/>
    <n v="189.63"/>
    <n v="0.50701852891633914"/>
    <n v="2026"/>
    <s v="Q2"/>
    <n v="4"/>
    <s v="Apr"/>
  </r>
  <r>
    <n v="643"/>
    <d v="2026-04-06T00:00:00"/>
    <n v="2026"/>
    <x v="1"/>
    <n v="4"/>
    <x v="3"/>
    <x v="3"/>
    <x v="8"/>
    <x v="0"/>
    <s v="Returning"/>
    <x v="1"/>
    <s v="Trekking Poles"/>
    <n v="2"/>
    <n v="72.260000000000005"/>
    <n v="0"/>
    <n v="33.21"/>
    <n v="144.52000000000001"/>
    <n v="66.42"/>
    <n v="78.100000000000009"/>
    <n v="0.54040963188486024"/>
    <n v="2026"/>
    <s v="Q2"/>
    <n v="4"/>
    <s v="Apr"/>
  </r>
  <r>
    <n v="1907"/>
    <d v="2026-04-06T00:00:00"/>
    <n v="2026"/>
    <x v="1"/>
    <n v="4"/>
    <x v="3"/>
    <x v="1"/>
    <x v="12"/>
    <x v="1"/>
    <s v="Business"/>
    <x v="0"/>
    <s v="Trail Bike Light"/>
    <n v="10"/>
    <n v="50.64"/>
    <n v="0.2"/>
    <n v="22.99"/>
    <n v="405.12"/>
    <n v="229.89999999999998"/>
    <n v="175.22000000000003"/>
    <n v="0.43251382306477099"/>
    <n v="2026"/>
    <s v="Q2"/>
    <n v="4"/>
    <s v="Apr"/>
  </r>
  <r>
    <n v="1950"/>
    <d v="2026-04-06T00:00:00"/>
    <n v="2026"/>
    <x v="1"/>
    <n v="4"/>
    <x v="3"/>
    <x v="0"/>
    <x v="9"/>
    <x v="0"/>
    <s v="New"/>
    <x v="1"/>
    <s v="Trekking Poles"/>
    <n v="1"/>
    <n v="73"/>
    <n v="0"/>
    <n v="32.4"/>
    <n v="73"/>
    <n v="32.4"/>
    <n v="40.6"/>
    <n v="0.55616438356164388"/>
    <n v="2026"/>
    <s v="Q2"/>
    <n v="4"/>
    <s v="Apr"/>
  </r>
  <r>
    <n v="2443"/>
    <d v="2026-04-06T00:00:00"/>
    <n v="2026"/>
    <x v="1"/>
    <n v="4"/>
    <x v="3"/>
    <x v="0"/>
    <x v="15"/>
    <x v="0"/>
    <s v="Returning"/>
    <x v="2"/>
    <s v="Insulated Bottle"/>
    <n v="1"/>
    <n v="35.700000000000003"/>
    <n v="0"/>
    <n v="13.8"/>
    <n v="35.700000000000003"/>
    <n v="13.8"/>
    <n v="21.900000000000002"/>
    <n v="0.61344537815126055"/>
    <n v="2026"/>
    <s v="Q2"/>
    <n v="4"/>
    <s v="Apr"/>
  </r>
  <r>
    <n v="2480"/>
    <d v="2026-04-06T00:00:00"/>
    <n v="2026"/>
    <x v="1"/>
    <n v="4"/>
    <x v="3"/>
    <x v="2"/>
    <x v="16"/>
    <x v="1"/>
    <s v="New"/>
    <x v="1"/>
    <s v="Summit Backpack 45L"/>
    <n v="8"/>
    <n v="152.41999999999999"/>
    <n v="0.05"/>
    <n v="80.11"/>
    <n v="1158.3919999999998"/>
    <n v="640.88"/>
    <n v="517.51199999999983"/>
    <n v="0.44675032286134564"/>
    <n v="2026"/>
    <s v="Q2"/>
    <n v="4"/>
    <s v="Apr"/>
  </r>
  <r>
    <n v="2515"/>
    <d v="2026-04-06T00:00:00"/>
    <n v="2026"/>
    <x v="1"/>
    <n v="4"/>
    <x v="3"/>
    <x v="3"/>
    <x v="8"/>
    <x v="0"/>
    <s v="Returning"/>
    <x v="0"/>
    <s v="Commuter Helmet"/>
    <n v="1"/>
    <n v="81.78"/>
    <n v="0"/>
    <n v="42.82"/>
    <n v="81.78"/>
    <n v="42.82"/>
    <n v="38.96"/>
    <n v="0.47640009782342874"/>
    <n v="2026"/>
    <s v="Q2"/>
    <n v="4"/>
    <s v="Apr"/>
  </r>
  <r>
    <n v="2829"/>
    <d v="2026-04-06T00:00:00"/>
    <n v="2026"/>
    <x v="1"/>
    <n v="4"/>
    <x v="3"/>
    <x v="1"/>
    <x v="6"/>
    <x v="0"/>
    <s v="Business"/>
    <x v="0"/>
    <s v="Cycling Pack 12L"/>
    <n v="6"/>
    <n v="102.59"/>
    <n v="0.1"/>
    <n v="49.6"/>
    <n v="553.98599999999999"/>
    <n v="297.60000000000002"/>
    <n v="256.38599999999997"/>
    <n v="0.46280230908362302"/>
    <n v="2026"/>
    <s v="Q2"/>
    <n v="4"/>
    <s v="Apr"/>
  </r>
  <r>
    <n v="4086"/>
    <d v="2026-04-06T00:00:00"/>
    <n v="2026"/>
    <x v="1"/>
    <n v="4"/>
    <x v="3"/>
    <x v="3"/>
    <x v="8"/>
    <x v="2"/>
    <s v="Returning"/>
    <x v="1"/>
    <s v="Summit Backpack 45L"/>
    <n v="2"/>
    <n v="152.44"/>
    <n v="0.15"/>
    <n v="76.680000000000007"/>
    <n v="259.14799999999997"/>
    <n v="153.36000000000001"/>
    <n v="105.78799999999995"/>
    <n v="0.4082146109559015"/>
    <n v="2026"/>
    <s v="Q2"/>
    <n v="4"/>
    <s v="Apr"/>
  </r>
  <r>
    <n v="4512"/>
    <d v="2026-04-06T00:00:00"/>
    <n v="2026"/>
    <x v="1"/>
    <n v="4"/>
    <x v="3"/>
    <x v="1"/>
    <x v="1"/>
    <x v="0"/>
    <s v="New"/>
    <x v="2"/>
    <s v="Carry-On Duffel"/>
    <n v="6"/>
    <n v="136.29"/>
    <n v="0"/>
    <n v="68.209999999999994"/>
    <n v="817.74"/>
    <n v="409.26"/>
    <n v="408.48"/>
    <n v="0.49952307579426225"/>
    <n v="2026"/>
    <s v="Q2"/>
    <n v="4"/>
    <s v="Apr"/>
  </r>
  <r>
    <n v="4837"/>
    <d v="2026-04-06T00:00:00"/>
    <n v="2026"/>
    <x v="1"/>
    <n v="4"/>
    <x v="3"/>
    <x v="0"/>
    <x v="9"/>
    <x v="1"/>
    <s v="Business"/>
    <x v="1"/>
    <s v="Summit Backpack 45L"/>
    <n v="4"/>
    <n v="157.51"/>
    <n v="0.2"/>
    <n v="79.209999999999994"/>
    <n v="504.03199999999998"/>
    <n v="316.83999999999997"/>
    <n v="187.19200000000001"/>
    <n v="0.37138911815122855"/>
    <n v="2026"/>
    <s v="Q2"/>
    <n v="4"/>
    <s v="Apr"/>
  </r>
  <r>
    <n v="1580"/>
    <d v="2026-04-07T00:00:00"/>
    <n v="2026"/>
    <x v="1"/>
    <n v="4"/>
    <x v="3"/>
    <x v="2"/>
    <x v="3"/>
    <x v="0"/>
    <s v="New"/>
    <x v="3"/>
    <s v="Compact Sleeping Bag"/>
    <n v="2"/>
    <n v="120.5"/>
    <n v="0"/>
    <n v="61.42"/>
    <n v="241"/>
    <n v="122.84"/>
    <n v="118.16"/>
    <n v="0.49029045643153524"/>
    <n v="2026"/>
    <s v="Q2"/>
    <n v="4"/>
    <s v="Apr"/>
  </r>
  <r>
    <n v="1962"/>
    <d v="2026-04-07T00:00:00"/>
    <n v="2026"/>
    <x v="1"/>
    <n v="4"/>
    <x v="3"/>
    <x v="0"/>
    <x v="0"/>
    <x v="0"/>
    <s v="Returning"/>
    <x v="1"/>
    <s v="Summit Backpack 45L"/>
    <n v="3"/>
    <n v="152.62"/>
    <n v="0.05"/>
    <n v="77.75"/>
    <n v="434.96699999999998"/>
    <n v="233.25"/>
    <n v="201.71699999999998"/>
    <n v="0.46375242259757637"/>
    <n v="2026"/>
    <s v="Q2"/>
    <n v="4"/>
    <s v="Apr"/>
  </r>
  <r>
    <n v="2381"/>
    <d v="2026-04-07T00:00:00"/>
    <n v="2026"/>
    <x v="1"/>
    <n v="4"/>
    <x v="3"/>
    <x v="1"/>
    <x v="11"/>
    <x v="0"/>
    <s v="Returning"/>
    <x v="2"/>
    <s v="Carry-On Duffel"/>
    <n v="2"/>
    <n v="134.16"/>
    <n v="0.05"/>
    <n v="67.08"/>
    <n v="254.90399999999997"/>
    <n v="134.16"/>
    <n v="120.74399999999997"/>
    <n v="0.47368421052631576"/>
    <n v="2026"/>
    <s v="Q2"/>
    <n v="4"/>
    <s v="Apr"/>
  </r>
  <r>
    <n v="2655"/>
    <d v="2026-04-07T00:00:00"/>
    <n v="2026"/>
    <x v="1"/>
    <n v="4"/>
    <x v="3"/>
    <x v="3"/>
    <x v="13"/>
    <x v="2"/>
    <s v="Business"/>
    <x v="0"/>
    <s v="Cycling Pack 12L"/>
    <n v="1"/>
    <n v="101.13"/>
    <n v="0"/>
    <n v="50.8"/>
    <n v="101.13"/>
    <n v="50.8"/>
    <n v="50.33"/>
    <n v="0.49767625828141998"/>
    <n v="2026"/>
    <s v="Q2"/>
    <n v="4"/>
    <s v="Apr"/>
  </r>
  <r>
    <n v="2944"/>
    <d v="2026-04-07T00:00:00"/>
    <n v="2026"/>
    <x v="1"/>
    <n v="4"/>
    <x v="3"/>
    <x v="1"/>
    <x v="14"/>
    <x v="2"/>
    <s v="New"/>
    <x v="4"/>
    <s v="Training Mat"/>
    <n v="1"/>
    <n v="51.36"/>
    <n v="0"/>
    <n v="22.21"/>
    <n v="51.36"/>
    <n v="22.21"/>
    <n v="29.15"/>
    <n v="0.56756230529595009"/>
    <n v="2026"/>
    <s v="Q2"/>
    <n v="4"/>
    <s v="Apr"/>
  </r>
  <r>
    <n v="4756"/>
    <d v="2026-04-07T00:00:00"/>
    <n v="2026"/>
    <x v="1"/>
    <n v="4"/>
    <x v="3"/>
    <x v="2"/>
    <x v="16"/>
    <x v="0"/>
    <s v="Business"/>
    <x v="1"/>
    <s v="Summit Backpack 45L"/>
    <n v="5"/>
    <n v="151.88"/>
    <n v="0"/>
    <n v="80.56"/>
    <n v="759.4"/>
    <n v="402.8"/>
    <n v="356.59999999999997"/>
    <n v="0.46958124835396364"/>
    <n v="2026"/>
    <s v="Q2"/>
    <n v="4"/>
    <s v="Apr"/>
  </r>
  <r>
    <n v="52"/>
    <d v="2026-04-08T00:00:00"/>
    <n v="2026"/>
    <x v="1"/>
    <n v="4"/>
    <x v="3"/>
    <x v="1"/>
    <x v="12"/>
    <x v="0"/>
    <s v="New"/>
    <x v="2"/>
    <s v="Carry-On Duffel"/>
    <n v="2"/>
    <n v="133.59"/>
    <n v="0"/>
    <n v="66.83"/>
    <n v="267.18"/>
    <n v="133.66"/>
    <n v="133.52000000000001"/>
    <n v="0.49973800434164234"/>
    <n v="2026"/>
    <s v="Q2"/>
    <n v="4"/>
    <s v="Apr"/>
  </r>
  <r>
    <n v="556"/>
    <d v="2026-04-08T00:00:00"/>
    <n v="2026"/>
    <x v="1"/>
    <n v="4"/>
    <x v="3"/>
    <x v="3"/>
    <x v="8"/>
    <x v="0"/>
    <s v="New"/>
    <x v="3"/>
    <s v="Compact Sleeping Bag"/>
    <n v="2"/>
    <n v="124.39"/>
    <n v="0"/>
    <n v="61.27"/>
    <n v="248.78"/>
    <n v="122.54"/>
    <n v="126.24"/>
    <n v="0.50743628909076288"/>
    <n v="2026"/>
    <s v="Q2"/>
    <n v="4"/>
    <s v="Apr"/>
  </r>
  <r>
    <n v="1233"/>
    <d v="2026-04-08T00:00:00"/>
    <n v="2026"/>
    <x v="1"/>
    <n v="4"/>
    <x v="3"/>
    <x v="0"/>
    <x v="15"/>
    <x v="0"/>
    <s v="New"/>
    <x v="0"/>
    <s v="Trail Bike Light"/>
    <n v="5"/>
    <n v="50.22"/>
    <n v="0.1"/>
    <n v="22.31"/>
    <n v="225.99"/>
    <n v="111.55"/>
    <n v="114.44000000000001"/>
    <n v="0.50639408823399268"/>
    <n v="2026"/>
    <s v="Q2"/>
    <n v="4"/>
    <s v="Apr"/>
  </r>
  <r>
    <n v="1492"/>
    <d v="2026-04-08T00:00:00"/>
    <n v="2026"/>
    <x v="1"/>
    <n v="4"/>
    <x v="3"/>
    <x v="1"/>
    <x v="14"/>
    <x v="0"/>
    <s v="Returning"/>
    <x v="0"/>
    <s v="Compact Repair Kit"/>
    <n v="2"/>
    <n v="41.08"/>
    <n v="0"/>
    <n v="16.79"/>
    <n v="82.16"/>
    <n v="33.58"/>
    <n v="48.58"/>
    <n v="0.59128529698149956"/>
    <n v="2026"/>
    <s v="Q2"/>
    <n v="4"/>
    <s v="Apr"/>
  </r>
  <r>
    <n v="1619"/>
    <d v="2026-04-08T00:00:00"/>
    <n v="2026"/>
    <x v="1"/>
    <n v="4"/>
    <x v="3"/>
    <x v="3"/>
    <x v="8"/>
    <x v="2"/>
    <s v="New"/>
    <x v="2"/>
    <s v="Packing Cube Set"/>
    <n v="5"/>
    <n v="46.11"/>
    <n v="0"/>
    <n v="18.88"/>
    <n v="230.55"/>
    <n v="94.399999999999991"/>
    <n v="136.15000000000003"/>
    <n v="0.5905443504662764"/>
    <n v="2026"/>
    <s v="Q2"/>
    <n v="4"/>
    <s v="Apr"/>
  </r>
  <r>
    <n v="1631"/>
    <d v="2026-04-08T00:00:00"/>
    <n v="2026"/>
    <x v="1"/>
    <n v="4"/>
    <x v="3"/>
    <x v="3"/>
    <x v="8"/>
    <x v="0"/>
    <s v="Returning"/>
    <x v="2"/>
    <s v="Packing Cube Set"/>
    <n v="1"/>
    <n v="45.54"/>
    <n v="0"/>
    <n v="18.36"/>
    <n v="45.54"/>
    <n v="18.36"/>
    <n v="27.18"/>
    <n v="0.59683794466403162"/>
    <n v="2026"/>
    <s v="Q2"/>
    <n v="4"/>
    <s v="Apr"/>
  </r>
  <r>
    <n v="1844"/>
    <d v="2026-04-08T00:00:00"/>
    <n v="2026"/>
    <x v="1"/>
    <n v="4"/>
    <x v="3"/>
    <x v="1"/>
    <x v="14"/>
    <x v="2"/>
    <s v="New"/>
    <x v="4"/>
    <s v="Recovery Roller"/>
    <n v="2"/>
    <n v="37.1"/>
    <n v="0.1"/>
    <n v="14.17"/>
    <n v="66.78"/>
    <n v="28.34"/>
    <n v="38.44"/>
    <n v="0.57562144354597178"/>
    <n v="2026"/>
    <s v="Q2"/>
    <n v="4"/>
    <s v="Apr"/>
  </r>
  <r>
    <n v="4246"/>
    <d v="2026-04-08T00:00:00"/>
    <n v="2026"/>
    <x v="1"/>
    <n v="4"/>
    <x v="3"/>
    <x v="3"/>
    <x v="8"/>
    <x v="1"/>
    <s v="Business"/>
    <x v="1"/>
    <s v="Summit Backpack 45L"/>
    <n v="5"/>
    <n v="156.57"/>
    <n v="0.15"/>
    <n v="80.849999999999994"/>
    <n v="665.4224999999999"/>
    <n v="404.25"/>
    <n v="261.1724999999999"/>
    <n v="0.39249123677062309"/>
    <n v="2026"/>
    <s v="Q2"/>
    <n v="4"/>
    <s v="Apr"/>
  </r>
  <r>
    <n v="5139"/>
    <d v="2026-04-08T00:00:00"/>
    <n v="2026"/>
    <x v="1"/>
    <n v="4"/>
    <x v="3"/>
    <x v="0"/>
    <x v="15"/>
    <x v="0"/>
    <s v="Returning"/>
    <x v="4"/>
    <s v="Training Mat"/>
    <n v="2"/>
    <n v="51.4"/>
    <n v="0"/>
    <n v="21.99"/>
    <n v="102.8"/>
    <n v="43.98"/>
    <n v="58.82"/>
    <n v="0.57217898832684821"/>
    <n v="2026"/>
    <s v="Q2"/>
    <n v="4"/>
    <s v="Apr"/>
  </r>
  <r>
    <n v="186"/>
    <d v="2026-04-09T00:00:00"/>
    <n v="2026"/>
    <x v="1"/>
    <n v="4"/>
    <x v="3"/>
    <x v="0"/>
    <x v="0"/>
    <x v="0"/>
    <s v="New"/>
    <x v="2"/>
    <s v="Packing Cube Set"/>
    <n v="2"/>
    <n v="46.42"/>
    <n v="0.1"/>
    <n v="18.73"/>
    <n v="83.556000000000012"/>
    <n v="37.46"/>
    <n v="46.096000000000011"/>
    <n v="0.55167791660682663"/>
    <n v="2026"/>
    <s v="Q2"/>
    <n v="4"/>
    <s v="Apr"/>
  </r>
  <r>
    <n v="1742"/>
    <d v="2026-04-09T00:00:00"/>
    <n v="2026"/>
    <x v="1"/>
    <n v="4"/>
    <x v="3"/>
    <x v="3"/>
    <x v="4"/>
    <x v="3"/>
    <s v="Returning"/>
    <x v="3"/>
    <s v="Compact Sleeping Bag"/>
    <n v="2"/>
    <n v="120.75"/>
    <n v="0.05"/>
    <n v="60.31"/>
    <n v="229.42499999999998"/>
    <n v="120.62"/>
    <n v="108.80499999999998"/>
    <n v="0.47425084450256066"/>
    <n v="2026"/>
    <s v="Q2"/>
    <n v="4"/>
    <s v="Apr"/>
  </r>
  <r>
    <n v="3189"/>
    <d v="2026-04-09T00:00:00"/>
    <n v="2026"/>
    <x v="1"/>
    <n v="4"/>
    <x v="3"/>
    <x v="1"/>
    <x v="11"/>
    <x v="1"/>
    <s v="Business"/>
    <x v="1"/>
    <s v="Summit Backpack 45L"/>
    <n v="6"/>
    <n v="157.38999999999999"/>
    <n v="0.05"/>
    <n v="79.239999999999995"/>
    <n v="897.12299999999993"/>
    <n v="475.43999999999994"/>
    <n v="421.68299999999999"/>
    <n v="0.47003922539049831"/>
    <n v="2026"/>
    <s v="Q2"/>
    <n v="4"/>
    <s v="Apr"/>
  </r>
  <r>
    <n v="3747"/>
    <d v="2026-04-09T00:00:00"/>
    <n v="2026"/>
    <x v="1"/>
    <n v="4"/>
    <x v="3"/>
    <x v="3"/>
    <x v="7"/>
    <x v="2"/>
    <s v="Returning"/>
    <x v="3"/>
    <s v="Compact Sleeping Bag"/>
    <n v="2"/>
    <n v="122.36"/>
    <n v="0.05"/>
    <n v="59.06"/>
    <n v="232.48399999999998"/>
    <n v="118.12"/>
    <n v="114.36399999999998"/>
    <n v="0.49192202474148755"/>
    <n v="2026"/>
    <s v="Q2"/>
    <n v="4"/>
    <s v="Apr"/>
  </r>
  <r>
    <n v="3782"/>
    <d v="2026-04-09T00:00:00"/>
    <n v="2026"/>
    <x v="1"/>
    <n v="4"/>
    <x v="3"/>
    <x v="0"/>
    <x v="0"/>
    <x v="2"/>
    <s v="Returning"/>
    <x v="4"/>
    <s v="Resistance Band Set"/>
    <n v="2"/>
    <n v="39.68"/>
    <n v="0.05"/>
    <n v="14.98"/>
    <n v="75.391999999999996"/>
    <n v="29.96"/>
    <n v="45.431999999999995"/>
    <n v="0.60261035653650252"/>
    <n v="2026"/>
    <s v="Q2"/>
    <n v="4"/>
    <s v="Apr"/>
  </r>
  <r>
    <n v="4344"/>
    <d v="2026-04-09T00:00:00"/>
    <n v="2026"/>
    <x v="1"/>
    <n v="4"/>
    <x v="3"/>
    <x v="2"/>
    <x v="5"/>
    <x v="2"/>
    <s v="Business"/>
    <x v="3"/>
    <s v="Compact Sleeping Bag"/>
    <n v="3"/>
    <n v="121.56"/>
    <n v="0.15"/>
    <n v="61.31"/>
    <n v="309.97800000000001"/>
    <n v="183.93"/>
    <n v="126.048"/>
    <n v="0.40663530960261696"/>
    <n v="2026"/>
    <s v="Q2"/>
    <n v="4"/>
    <s v="Apr"/>
  </r>
  <r>
    <n v="4901"/>
    <d v="2026-04-09T00:00:00"/>
    <n v="2026"/>
    <x v="1"/>
    <n v="4"/>
    <x v="3"/>
    <x v="0"/>
    <x v="0"/>
    <x v="3"/>
    <s v="New"/>
    <x v="0"/>
    <s v="Commuter Helmet"/>
    <n v="1"/>
    <n v="80.19"/>
    <n v="0.1"/>
    <n v="42.15"/>
    <n v="72.171000000000006"/>
    <n v="42.15"/>
    <n v="30.021000000000008"/>
    <n v="0.4159704036247247"/>
    <n v="2026"/>
    <s v="Q2"/>
    <n v="4"/>
    <s v="Apr"/>
  </r>
  <r>
    <n v="4969"/>
    <d v="2026-04-09T00:00:00"/>
    <n v="2026"/>
    <x v="1"/>
    <n v="4"/>
    <x v="3"/>
    <x v="3"/>
    <x v="7"/>
    <x v="3"/>
    <s v="Business"/>
    <x v="0"/>
    <s v="Commuter Helmet"/>
    <n v="2"/>
    <n v="81.14"/>
    <n v="0"/>
    <n v="43.43"/>
    <n v="162.28"/>
    <n v="86.86"/>
    <n v="75.42"/>
    <n v="0.46475228000985952"/>
    <n v="2026"/>
    <s v="Q2"/>
    <n v="4"/>
    <s v="Apr"/>
  </r>
  <r>
    <n v="673"/>
    <d v="2026-04-10T00:00:00"/>
    <n v="2026"/>
    <x v="1"/>
    <n v="4"/>
    <x v="3"/>
    <x v="3"/>
    <x v="8"/>
    <x v="2"/>
    <s v="New"/>
    <x v="3"/>
    <s v="Trail Tent 2P"/>
    <n v="2"/>
    <n v="191.11"/>
    <n v="0"/>
    <n v="103.58"/>
    <n v="382.22"/>
    <n v="207.16"/>
    <n v="175.06000000000003"/>
    <n v="0.45800847679346979"/>
    <n v="2026"/>
    <s v="Q2"/>
    <n v="4"/>
    <s v="Apr"/>
  </r>
  <r>
    <n v="888"/>
    <d v="2026-04-10T00:00:00"/>
    <n v="2026"/>
    <x v="1"/>
    <n v="4"/>
    <x v="3"/>
    <x v="3"/>
    <x v="7"/>
    <x v="2"/>
    <s v="New"/>
    <x v="0"/>
    <s v="Compact Repair Kit"/>
    <n v="2"/>
    <n v="40.58"/>
    <n v="0.05"/>
    <n v="17.149999999999999"/>
    <n v="77.10199999999999"/>
    <n v="34.299999999999997"/>
    <n v="42.801999999999992"/>
    <n v="0.55513475655625011"/>
    <n v="2026"/>
    <s v="Q2"/>
    <n v="4"/>
    <s v="Apr"/>
  </r>
  <r>
    <n v="1541"/>
    <d v="2026-04-10T00:00:00"/>
    <n v="2026"/>
    <x v="1"/>
    <n v="4"/>
    <x v="3"/>
    <x v="0"/>
    <x v="15"/>
    <x v="3"/>
    <s v="Returning"/>
    <x v="3"/>
    <s v="Portable Camp Stove"/>
    <n v="1"/>
    <n v="83.44"/>
    <n v="0"/>
    <n v="40.299999999999997"/>
    <n v="83.44"/>
    <n v="40.299999999999997"/>
    <n v="43.14"/>
    <n v="0.51701821668264625"/>
    <n v="2026"/>
    <s v="Q2"/>
    <n v="4"/>
    <s v="Apr"/>
  </r>
  <r>
    <n v="1881"/>
    <d v="2026-04-10T00:00:00"/>
    <n v="2026"/>
    <x v="1"/>
    <n v="4"/>
    <x v="3"/>
    <x v="3"/>
    <x v="7"/>
    <x v="3"/>
    <s v="New"/>
    <x v="4"/>
    <s v="Training Mat"/>
    <n v="1"/>
    <n v="49.61"/>
    <n v="0"/>
    <n v="21.92"/>
    <n v="49.61"/>
    <n v="21.92"/>
    <n v="27.689999999999998"/>
    <n v="0.55815359806490628"/>
    <n v="2026"/>
    <s v="Q2"/>
    <n v="4"/>
    <s v="Apr"/>
  </r>
  <r>
    <n v="2007"/>
    <d v="2026-04-10T00:00:00"/>
    <n v="2026"/>
    <x v="1"/>
    <n v="4"/>
    <x v="3"/>
    <x v="3"/>
    <x v="8"/>
    <x v="0"/>
    <s v="Returning"/>
    <x v="4"/>
    <s v="Weighted Vest"/>
    <n v="2"/>
    <n v="123.31"/>
    <n v="0"/>
    <n v="69.239999999999995"/>
    <n v="246.62"/>
    <n v="138.47999999999999"/>
    <n v="108.14000000000001"/>
    <n v="0.43848836266320662"/>
    <n v="2026"/>
    <s v="Q2"/>
    <n v="4"/>
    <s v="Apr"/>
  </r>
  <r>
    <n v="2312"/>
    <d v="2026-04-10T00:00:00"/>
    <n v="2026"/>
    <x v="1"/>
    <n v="4"/>
    <x v="3"/>
    <x v="0"/>
    <x v="15"/>
    <x v="2"/>
    <s v="New"/>
    <x v="1"/>
    <s v="Hiking Daypack 20L"/>
    <n v="1"/>
    <n v="93.35"/>
    <n v="0.1"/>
    <n v="45.54"/>
    <n v="84.015000000000001"/>
    <n v="45.54"/>
    <n v="38.475000000000001"/>
    <n v="0.45795393679700053"/>
    <n v="2026"/>
    <s v="Q2"/>
    <n v="4"/>
    <s v="Apr"/>
  </r>
  <r>
    <n v="4493"/>
    <d v="2026-04-10T00:00:00"/>
    <n v="2026"/>
    <x v="1"/>
    <n v="4"/>
    <x v="3"/>
    <x v="0"/>
    <x v="0"/>
    <x v="1"/>
    <s v="Business"/>
    <x v="1"/>
    <s v="Hiking Daypack 20L"/>
    <n v="5"/>
    <n v="92.63"/>
    <n v="0.15"/>
    <n v="46.33"/>
    <n v="393.67749999999995"/>
    <n v="231.64999999999998"/>
    <n v="162.02749999999997"/>
    <n v="0.41157419461361139"/>
    <n v="2026"/>
    <s v="Q2"/>
    <n v="4"/>
    <s v="Apr"/>
  </r>
  <r>
    <n v="2072"/>
    <d v="2026-04-11T00:00:00"/>
    <n v="2026"/>
    <x v="1"/>
    <n v="4"/>
    <x v="3"/>
    <x v="0"/>
    <x v="9"/>
    <x v="0"/>
    <s v="New"/>
    <x v="3"/>
    <s v="Compact Sleeping Bag"/>
    <n v="4"/>
    <n v="124.87"/>
    <n v="0.1"/>
    <n v="62.03"/>
    <n v="449.53200000000004"/>
    <n v="248.12"/>
    <n v="201.41200000000003"/>
    <n v="0.44804819234225823"/>
    <n v="2026"/>
    <s v="Q2"/>
    <n v="4"/>
    <s v="Apr"/>
  </r>
  <r>
    <n v="2142"/>
    <d v="2026-04-11T00:00:00"/>
    <n v="2026"/>
    <x v="1"/>
    <n v="4"/>
    <x v="3"/>
    <x v="3"/>
    <x v="4"/>
    <x v="3"/>
    <s v="New"/>
    <x v="3"/>
    <s v="Alpine Tent 4P"/>
    <n v="1"/>
    <n v="339.64"/>
    <n v="0.1"/>
    <n v="195.81"/>
    <n v="305.67599999999999"/>
    <n v="195.81"/>
    <n v="109.86599999999999"/>
    <n v="0.35941977780394924"/>
    <n v="2026"/>
    <s v="Q2"/>
    <n v="4"/>
    <s v="Apr"/>
  </r>
  <r>
    <n v="2911"/>
    <d v="2026-04-11T00:00:00"/>
    <n v="2026"/>
    <x v="1"/>
    <n v="4"/>
    <x v="3"/>
    <x v="2"/>
    <x v="2"/>
    <x v="2"/>
    <s v="New"/>
    <x v="0"/>
    <s v="Trail Bike Light"/>
    <n v="1"/>
    <n v="50.86"/>
    <n v="0.05"/>
    <n v="22.1"/>
    <n v="48.317"/>
    <n v="22.1"/>
    <n v="26.216999999999999"/>
    <n v="0.54260405240391574"/>
    <n v="2026"/>
    <s v="Q2"/>
    <n v="4"/>
    <s v="Apr"/>
  </r>
  <r>
    <n v="4276"/>
    <d v="2026-04-11T00:00:00"/>
    <n v="2026"/>
    <x v="1"/>
    <n v="4"/>
    <x v="3"/>
    <x v="3"/>
    <x v="8"/>
    <x v="0"/>
    <s v="New"/>
    <x v="2"/>
    <s v="Travel Backpack 35L"/>
    <n v="2"/>
    <n v="167.01"/>
    <n v="0"/>
    <n v="89.8"/>
    <n v="334.02"/>
    <n v="179.6"/>
    <n v="154.41999999999999"/>
    <n v="0.46230764624872761"/>
    <n v="2026"/>
    <s v="Q2"/>
    <n v="4"/>
    <s v="Apr"/>
  </r>
  <r>
    <n v="5077"/>
    <d v="2026-04-11T00:00:00"/>
    <n v="2026"/>
    <x v="1"/>
    <n v="4"/>
    <x v="3"/>
    <x v="3"/>
    <x v="8"/>
    <x v="3"/>
    <s v="Returning"/>
    <x v="1"/>
    <s v="Hiking Daypack 20L"/>
    <n v="2"/>
    <n v="92.63"/>
    <n v="0.15"/>
    <n v="44.96"/>
    <n v="157.47099999999998"/>
    <n v="89.92"/>
    <n v="67.550999999999974"/>
    <n v="0.42897422382533917"/>
    <n v="2026"/>
    <s v="Q2"/>
    <n v="4"/>
    <s v="Apr"/>
  </r>
  <r>
    <n v="1259"/>
    <d v="2026-04-12T00:00:00"/>
    <n v="2026"/>
    <x v="1"/>
    <n v="4"/>
    <x v="3"/>
    <x v="1"/>
    <x v="12"/>
    <x v="3"/>
    <s v="New"/>
    <x v="1"/>
    <s v="Summit Backpack 45L"/>
    <n v="2"/>
    <n v="151.01"/>
    <n v="0"/>
    <n v="80.209999999999994"/>
    <n v="302.02"/>
    <n v="160.41999999999999"/>
    <n v="141.6"/>
    <n v="0.4688431229719886"/>
    <n v="2026"/>
    <s v="Q2"/>
    <n v="4"/>
    <s v="Apr"/>
  </r>
  <r>
    <n v="1720"/>
    <d v="2026-04-12T00:00:00"/>
    <n v="2026"/>
    <x v="1"/>
    <n v="4"/>
    <x v="3"/>
    <x v="0"/>
    <x v="15"/>
    <x v="0"/>
    <s v="New"/>
    <x v="1"/>
    <s v="Hiking Daypack 20L"/>
    <n v="2"/>
    <n v="92.07"/>
    <n v="0"/>
    <n v="44.1"/>
    <n v="184.14"/>
    <n v="88.2"/>
    <n v="95.939999999999984"/>
    <n v="0.52101661779081132"/>
    <n v="2026"/>
    <s v="Q2"/>
    <n v="4"/>
    <s v="Apr"/>
  </r>
  <r>
    <n v="1975"/>
    <d v="2026-04-12T00:00:00"/>
    <n v="2026"/>
    <x v="1"/>
    <n v="4"/>
    <x v="3"/>
    <x v="0"/>
    <x v="15"/>
    <x v="0"/>
    <s v="Returning"/>
    <x v="4"/>
    <s v="Recovery Roller"/>
    <n v="1"/>
    <n v="36.840000000000003"/>
    <n v="0.1"/>
    <n v="13.86"/>
    <n v="33.156000000000006"/>
    <n v="13.86"/>
    <n v="19.296000000000006"/>
    <n v="0.58197611292073836"/>
    <n v="2026"/>
    <s v="Q2"/>
    <n v="4"/>
    <s v="Apr"/>
  </r>
  <r>
    <n v="2848"/>
    <d v="2026-04-12T00:00:00"/>
    <n v="2026"/>
    <x v="1"/>
    <n v="4"/>
    <x v="3"/>
    <x v="1"/>
    <x v="6"/>
    <x v="0"/>
    <s v="New"/>
    <x v="1"/>
    <s v="Trekking Poles"/>
    <n v="1"/>
    <n v="71.64"/>
    <n v="0.05"/>
    <n v="32.729999999999997"/>
    <n v="68.057999999999993"/>
    <n v="32.729999999999997"/>
    <n v="35.327999999999996"/>
    <n v="0.51908666137706072"/>
    <n v="2026"/>
    <s v="Q2"/>
    <n v="4"/>
    <s v="Apr"/>
  </r>
  <r>
    <n v="2979"/>
    <d v="2026-04-12T00:00:00"/>
    <n v="2026"/>
    <x v="1"/>
    <n v="4"/>
    <x v="3"/>
    <x v="1"/>
    <x v="14"/>
    <x v="0"/>
    <s v="New"/>
    <x v="4"/>
    <s v="Weighted Vest"/>
    <n v="1"/>
    <n v="124.18"/>
    <n v="0"/>
    <n v="67.42"/>
    <n v="124.18"/>
    <n v="67.42"/>
    <n v="56.760000000000005"/>
    <n v="0.45707843453052022"/>
    <n v="2026"/>
    <s v="Q2"/>
    <n v="4"/>
    <s v="Apr"/>
  </r>
  <r>
    <n v="2996"/>
    <d v="2026-04-12T00:00:00"/>
    <n v="2026"/>
    <x v="1"/>
    <n v="4"/>
    <x v="3"/>
    <x v="1"/>
    <x v="12"/>
    <x v="2"/>
    <s v="New"/>
    <x v="2"/>
    <s v="Carry-On Duffel"/>
    <n v="1"/>
    <n v="134.94999999999999"/>
    <n v="0"/>
    <n v="67.849999999999994"/>
    <n v="134.94999999999999"/>
    <n v="67.849999999999994"/>
    <n v="67.099999999999994"/>
    <n v="0.49722119303445722"/>
    <n v="2026"/>
    <s v="Q2"/>
    <n v="4"/>
    <s v="Apr"/>
  </r>
  <r>
    <n v="749"/>
    <d v="2026-04-13T00:00:00"/>
    <n v="2026"/>
    <x v="1"/>
    <n v="4"/>
    <x v="3"/>
    <x v="0"/>
    <x v="15"/>
    <x v="0"/>
    <s v="New"/>
    <x v="3"/>
    <s v="Compact Sleeping Bag"/>
    <n v="2"/>
    <n v="124"/>
    <n v="0"/>
    <n v="60.14"/>
    <n v="248"/>
    <n v="120.28"/>
    <n v="127.72"/>
    <n v="0.51500000000000001"/>
    <n v="2026"/>
    <s v="Q2"/>
    <n v="4"/>
    <s v="Apr"/>
  </r>
  <r>
    <n v="1928"/>
    <d v="2026-04-13T00:00:00"/>
    <n v="2026"/>
    <x v="1"/>
    <n v="4"/>
    <x v="3"/>
    <x v="3"/>
    <x v="13"/>
    <x v="3"/>
    <s v="Returning"/>
    <x v="4"/>
    <s v="Training Mat"/>
    <n v="2"/>
    <n v="50.2"/>
    <n v="0.1"/>
    <n v="21.48"/>
    <n v="90.360000000000014"/>
    <n v="42.96"/>
    <n v="47.400000000000013"/>
    <n v="0.5245683930942896"/>
    <n v="2026"/>
    <s v="Q2"/>
    <n v="4"/>
    <s v="Apr"/>
  </r>
  <r>
    <n v="2486"/>
    <d v="2026-04-13T00:00:00"/>
    <n v="2026"/>
    <x v="1"/>
    <n v="4"/>
    <x v="3"/>
    <x v="1"/>
    <x v="11"/>
    <x v="0"/>
    <s v="Business"/>
    <x v="1"/>
    <s v="Hiking Daypack 20L"/>
    <n v="1"/>
    <n v="93.65"/>
    <n v="0"/>
    <n v="44.15"/>
    <n v="93.65"/>
    <n v="44.15"/>
    <n v="49.500000000000007"/>
    <n v="0.5285638013881474"/>
    <n v="2026"/>
    <s v="Q2"/>
    <n v="4"/>
    <s v="Apr"/>
  </r>
  <r>
    <n v="2688"/>
    <d v="2026-04-13T00:00:00"/>
    <n v="2026"/>
    <x v="1"/>
    <n v="4"/>
    <x v="3"/>
    <x v="2"/>
    <x v="16"/>
    <x v="3"/>
    <s v="New"/>
    <x v="2"/>
    <s v="Packing Cube Set"/>
    <n v="5"/>
    <n v="47.25"/>
    <n v="0.1"/>
    <n v="17.93"/>
    <n v="212.625"/>
    <n v="89.65"/>
    <n v="122.97499999999999"/>
    <n v="0.57836566725455607"/>
    <n v="2026"/>
    <s v="Q2"/>
    <n v="4"/>
    <s v="Apr"/>
  </r>
  <r>
    <n v="2712"/>
    <d v="2026-04-13T00:00:00"/>
    <n v="2026"/>
    <x v="1"/>
    <n v="4"/>
    <x v="3"/>
    <x v="2"/>
    <x v="5"/>
    <x v="0"/>
    <s v="Returning"/>
    <x v="4"/>
    <s v="Recovery Roller"/>
    <n v="1"/>
    <n v="35.69"/>
    <n v="0.05"/>
    <n v="13.53"/>
    <n v="33.905499999999996"/>
    <n v="13.53"/>
    <n v="20.375499999999995"/>
    <n v="0.60094969842650892"/>
    <n v="2026"/>
    <s v="Q2"/>
    <n v="4"/>
    <s v="Apr"/>
  </r>
  <r>
    <n v="3853"/>
    <d v="2026-04-13T00:00:00"/>
    <n v="2026"/>
    <x v="1"/>
    <n v="4"/>
    <x v="3"/>
    <x v="3"/>
    <x v="13"/>
    <x v="0"/>
    <s v="Returning"/>
    <x v="2"/>
    <s v="Carry-On Duffel"/>
    <n v="3"/>
    <n v="136.12"/>
    <n v="0"/>
    <n v="66.58"/>
    <n v="408.36"/>
    <n v="199.74"/>
    <n v="208.62"/>
    <n v="0.51087275933000298"/>
    <n v="2026"/>
    <s v="Q2"/>
    <n v="4"/>
    <s v="Apr"/>
  </r>
  <r>
    <n v="4043"/>
    <d v="2026-04-13T00:00:00"/>
    <n v="2026"/>
    <x v="1"/>
    <n v="4"/>
    <x v="3"/>
    <x v="3"/>
    <x v="7"/>
    <x v="3"/>
    <s v="New"/>
    <x v="1"/>
    <s v="Summit Backpack 45L"/>
    <n v="1"/>
    <n v="155.88999999999999"/>
    <n v="0"/>
    <n v="77.260000000000005"/>
    <n v="155.88999999999999"/>
    <n v="77.260000000000005"/>
    <n v="78.629999999999981"/>
    <n v="0.50439412406183837"/>
    <n v="2026"/>
    <s v="Q2"/>
    <n v="4"/>
    <s v="Apr"/>
  </r>
  <r>
    <n v="290"/>
    <d v="2026-04-14T00:00:00"/>
    <n v="2026"/>
    <x v="1"/>
    <n v="4"/>
    <x v="3"/>
    <x v="0"/>
    <x v="15"/>
    <x v="0"/>
    <s v="Business"/>
    <x v="2"/>
    <s v="Carry-On Duffel"/>
    <n v="1"/>
    <n v="130.81"/>
    <n v="0"/>
    <n v="67.86"/>
    <n v="130.81"/>
    <n v="67.86"/>
    <n v="62.95"/>
    <n v="0.48123232168794439"/>
    <n v="2026"/>
    <s v="Q2"/>
    <n v="4"/>
    <s v="Apr"/>
  </r>
  <r>
    <n v="2953"/>
    <d v="2026-04-14T00:00:00"/>
    <n v="2026"/>
    <x v="1"/>
    <n v="4"/>
    <x v="3"/>
    <x v="0"/>
    <x v="0"/>
    <x v="0"/>
    <s v="Returning"/>
    <x v="2"/>
    <s v="Packing Cube Set"/>
    <n v="2"/>
    <n v="47.56"/>
    <n v="0.05"/>
    <n v="18.649999999999999"/>
    <n v="90.364000000000004"/>
    <n v="37.299999999999997"/>
    <n v="53.064000000000007"/>
    <n v="0.58722500110663545"/>
    <n v="2026"/>
    <s v="Q2"/>
    <n v="4"/>
    <s v="Apr"/>
  </r>
  <r>
    <n v="3179"/>
    <d v="2026-04-14T00:00:00"/>
    <n v="2026"/>
    <x v="1"/>
    <n v="4"/>
    <x v="3"/>
    <x v="1"/>
    <x v="14"/>
    <x v="0"/>
    <s v="New"/>
    <x v="1"/>
    <s v="Trail Boots"/>
    <n v="2"/>
    <n v="140.65"/>
    <n v="0.05"/>
    <n v="78.900000000000006"/>
    <n v="267.23500000000001"/>
    <n v="157.80000000000001"/>
    <n v="109.435"/>
    <n v="0.40950848504125581"/>
    <n v="2026"/>
    <s v="Q2"/>
    <n v="4"/>
    <s v="Apr"/>
  </r>
  <r>
    <n v="3301"/>
    <d v="2026-04-14T00:00:00"/>
    <n v="2026"/>
    <x v="1"/>
    <n v="4"/>
    <x v="3"/>
    <x v="3"/>
    <x v="4"/>
    <x v="2"/>
    <s v="New"/>
    <x v="0"/>
    <s v="Commuter Helmet"/>
    <n v="1"/>
    <n v="82.75"/>
    <n v="0"/>
    <n v="43.18"/>
    <n v="82.75"/>
    <n v="43.18"/>
    <n v="39.57"/>
    <n v="0.47818731117824775"/>
    <n v="2026"/>
    <s v="Q2"/>
    <n v="4"/>
    <s v="Apr"/>
  </r>
  <r>
    <n v="3349"/>
    <d v="2026-04-14T00:00:00"/>
    <n v="2026"/>
    <x v="1"/>
    <n v="4"/>
    <x v="3"/>
    <x v="3"/>
    <x v="8"/>
    <x v="0"/>
    <s v="Returning"/>
    <x v="4"/>
    <s v="Resistance Band Set"/>
    <n v="2"/>
    <n v="40.909999999999997"/>
    <n v="0.1"/>
    <n v="14.95"/>
    <n v="73.637999999999991"/>
    <n v="29.9"/>
    <n v="43.737999999999992"/>
    <n v="0.59395964040305271"/>
    <n v="2026"/>
    <s v="Q2"/>
    <n v="4"/>
    <s v="Apr"/>
  </r>
  <r>
    <n v="4874"/>
    <d v="2026-04-14T00:00:00"/>
    <n v="2026"/>
    <x v="1"/>
    <n v="4"/>
    <x v="3"/>
    <x v="0"/>
    <x v="0"/>
    <x v="2"/>
    <s v="Returning"/>
    <x v="2"/>
    <s v="Packing Cube Set"/>
    <n v="1"/>
    <n v="46.62"/>
    <n v="0"/>
    <n v="18.86"/>
    <n v="46.62"/>
    <n v="18.86"/>
    <n v="27.759999999999998"/>
    <n v="0.59545259545259543"/>
    <n v="2026"/>
    <s v="Q2"/>
    <n v="4"/>
    <s v="Apr"/>
  </r>
  <r>
    <n v="1045"/>
    <d v="2026-04-15T00:00:00"/>
    <n v="2026"/>
    <x v="1"/>
    <n v="4"/>
    <x v="3"/>
    <x v="0"/>
    <x v="15"/>
    <x v="0"/>
    <s v="Returning"/>
    <x v="3"/>
    <s v="Trail Tent 2P"/>
    <n v="2"/>
    <n v="196.57"/>
    <n v="0.05"/>
    <n v="106.2"/>
    <n v="373.48299999999995"/>
    <n v="212.4"/>
    <n v="161.08299999999994"/>
    <n v="0.43129941657317727"/>
    <n v="2026"/>
    <s v="Q2"/>
    <n v="4"/>
    <s v="Apr"/>
  </r>
  <r>
    <n v="1703"/>
    <d v="2026-04-15T00:00:00"/>
    <n v="2026"/>
    <x v="1"/>
    <n v="4"/>
    <x v="3"/>
    <x v="1"/>
    <x v="1"/>
    <x v="0"/>
    <s v="Returning"/>
    <x v="1"/>
    <s v="Hiking Daypack 20L"/>
    <n v="1"/>
    <n v="90.52"/>
    <n v="0"/>
    <n v="46.5"/>
    <n v="90.52"/>
    <n v="46.5"/>
    <n v="44.019999999999996"/>
    <n v="0.4863013698630137"/>
    <n v="2026"/>
    <s v="Q2"/>
    <n v="4"/>
    <s v="Apr"/>
  </r>
  <r>
    <n v="2107"/>
    <d v="2026-04-15T00:00:00"/>
    <n v="2026"/>
    <x v="1"/>
    <n v="4"/>
    <x v="3"/>
    <x v="0"/>
    <x v="15"/>
    <x v="0"/>
    <s v="Returning"/>
    <x v="2"/>
    <s v="Travel Backpack 35L"/>
    <n v="5"/>
    <n v="165.35"/>
    <n v="0.05"/>
    <n v="89.38"/>
    <n v="785.41249999999991"/>
    <n v="446.9"/>
    <n v="338.51249999999993"/>
    <n v="0.43099963395031271"/>
    <n v="2026"/>
    <s v="Q2"/>
    <n v="4"/>
    <s v="Apr"/>
  </r>
  <r>
    <n v="2265"/>
    <d v="2026-04-15T00:00:00"/>
    <n v="2026"/>
    <x v="1"/>
    <n v="4"/>
    <x v="3"/>
    <x v="1"/>
    <x v="11"/>
    <x v="2"/>
    <s v="Returning"/>
    <x v="2"/>
    <s v="Insulated Bottle"/>
    <n v="2"/>
    <n v="36.35"/>
    <n v="0"/>
    <n v="13.55"/>
    <n v="72.7"/>
    <n v="27.1"/>
    <n v="45.6"/>
    <n v="0.6272352132049519"/>
    <n v="2026"/>
    <s v="Q2"/>
    <n v="4"/>
    <s v="Apr"/>
  </r>
  <r>
    <n v="2839"/>
    <d v="2026-04-15T00:00:00"/>
    <n v="2026"/>
    <x v="1"/>
    <n v="4"/>
    <x v="3"/>
    <x v="1"/>
    <x v="14"/>
    <x v="2"/>
    <s v="New"/>
    <x v="2"/>
    <s v="Packing Cube Set"/>
    <n v="1"/>
    <n v="47"/>
    <n v="0"/>
    <n v="18.64"/>
    <n v="47"/>
    <n v="18.64"/>
    <n v="28.36"/>
    <n v="0.60340425531914887"/>
    <n v="2026"/>
    <s v="Q2"/>
    <n v="4"/>
    <s v="Apr"/>
  </r>
  <r>
    <n v="4742"/>
    <d v="2026-04-15T00:00:00"/>
    <n v="2026"/>
    <x v="1"/>
    <n v="4"/>
    <x v="3"/>
    <x v="3"/>
    <x v="13"/>
    <x v="3"/>
    <s v="Returning"/>
    <x v="2"/>
    <s v="Packing Cube Set"/>
    <n v="1"/>
    <n v="46.86"/>
    <n v="0"/>
    <n v="18.190000000000001"/>
    <n v="46.86"/>
    <n v="18.190000000000001"/>
    <n v="28.669999999999998"/>
    <n v="0.61182244985061884"/>
    <n v="2026"/>
    <s v="Q2"/>
    <n v="4"/>
    <s v="Apr"/>
  </r>
  <r>
    <n v="4899"/>
    <d v="2026-04-15T00:00:00"/>
    <n v="2026"/>
    <x v="1"/>
    <n v="4"/>
    <x v="3"/>
    <x v="0"/>
    <x v="9"/>
    <x v="0"/>
    <s v="New"/>
    <x v="3"/>
    <s v="Portable Camp Stove"/>
    <n v="2"/>
    <n v="82.13"/>
    <n v="0.05"/>
    <n v="39.909999999999997"/>
    <n v="156.047"/>
    <n v="79.819999999999993"/>
    <n v="76.227000000000004"/>
    <n v="0.48848744288579726"/>
    <n v="2026"/>
    <s v="Q2"/>
    <n v="4"/>
    <s v="Apr"/>
  </r>
  <r>
    <n v="5042"/>
    <d v="2026-04-15T00:00:00"/>
    <n v="2026"/>
    <x v="1"/>
    <n v="4"/>
    <x v="3"/>
    <x v="1"/>
    <x v="6"/>
    <x v="2"/>
    <s v="Business"/>
    <x v="2"/>
    <s v="Travel Backpack 35L"/>
    <n v="1"/>
    <n v="163.16"/>
    <n v="0"/>
    <n v="88.78"/>
    <n v="163.16"/>
    <n v="88.78"/>
    <n v="74.38"/>
    <n v="0.45587153714145623"/>
    <n v="2026"/>
    <s v="Q2"/>
    <n v="4"/>
    <s v="Apr"/>
  </r>
  <r>
    <n v="2248"/>
    <d v="2026-04-16T00:00:00"/>
    <n v="2026"/>
    <x v="1"/>
    <n v="4"/>
    <x v="3"/>
    <x v="0"/>
    <x v="15"/>
    <x v="2"/>
    <s v="New"/>
    <x v="2"/>
    <s v="Insulated Bottle"/>
    <n v="2"/>
    <n v="36.68"/>
    <n v="0.1"/>
    <n v="13.92"/>
    <n v="66.024000000000001"/>
    <n v="27.84"/>
    <n v="38.183999999999997"/>
    <n v="0.57833515085423481"/>
    <n v="2026"/>
    <s v="Q2"/>
    <n v="4"/>
    <s v="Apr"/>
  </r>
  <r>
    <n v="2427"/>
    <d v="2026-04-16T00:00:00"/>
    <n v="2026"/>
    <x v="1"/>
    <n v="4"/>
    <x v="3"/>
    <x v="3"/>
    <x v="13"/>
    <x v="0"/>
    <s v="New"/>
    <x v="2"/>
    <s v="Packing Cube Set"/>
    <n v="1"/>
    <n v="45.82"/>
    <n v="0.1"/>
    <n v="18.48"/>
    <n v="41.238"/>
    <n v="18.48"/>
    <n v="22.757999999999999"/>
    <n v="0.55186963480285167"/>
    <n v="2026"/>
    <s v="Q2"/>
    <n v="4"/>
    <s v="Apr"/>
  </r>
  <r>
    <n v="2445"/>
    <d v="2026-04-16T00:00:00"/>
    <n v="2026"/>
    <x v="1"/>
    <n v="4"/>
    <x v="3"/>
    <x v="0"/>
    <x v="15"/>
    <x v="0"/>
    <s v="Returning"/>
    <x v="1"/>
    <s v="Trekking Poles"/>
    <n v="1"/>
    <n v="70.95"/>
    <n v="0"/>
    <n v="31.43"/>
    <n v="70.95"/>
    <n v="31.43"/>
    <n v="39.520000000000003"/>
    <n v="0.55701198026779419"/>
    <n v="2026"/>
    <s v="Q2"/>
    <n v="4"/>
    <s v="Apr"/>
  </r>
  <r>
    <n v="3311"/>
    <d v="2026-04-16T00:00:00"/>
    <n v="2026"/>
    <x v="1"/>
    <n v="4"/>
    <x v="3"/>
    <x v="1"/>
    <x v="11"/>
    <x v="0"/>
    <s v="New"/>
    <x v="2"/>
    <s v="Packing Cube Set"/>
    <n v="1"/>
    <n v="46.68"/>
    <n v="0.05"/>
    <n v="18.350000000000001"/>
    <n v="44.345999999999997"/>
    <n v="18.350000000000001"/>
    <n v="25.995999999999995"/>
    <n v="0.58620845172056102"/>
    <n v="2026"/>
    <s v="Q2"/>
    <n v="4"/>
    <s v="Apr"/>
  </r>
  <r>
    <n v="3320"/>
    <d v="2026-04-16T00:00:00"/>
    <n v="2026"/>
    <x v="1"/>
    <n v="4"/>
    <x v="3"/>
    <x v="2"/>
    <x v="16"/>
    <x v="0"/>
    <s v="Business"/>
    <x v="2"/>
    <s v="Travel Backpack 35L"/>
    <n v="5"/>
    <n v="164.31"/>
    <n v="0.05"/>
    <n v="85.41"/>
    <n v="780.47249999999997"/>
    <n v="427.04999999999995"/>
    <n v="353.42250000000001"/>
    <n v="0.45283145786686912"/>
    <n v="2026"/>
    <s v="Q2"/>
    <n v="4"/>
    <s v="Apr"/>
  </r>
  <r>
    <n v="3321"/>
    <d v="2026-04-16T00:00:00"/>
    <n v="2026"/>
    <x v="1"/>
    <n v="4"/>
    <x v="3"/>
    <x v="1"/>
    <x v="6"/>
    <x v="0"/>
    <s v="Business"/>
    <x v="2"/>
    <s v="Insulated Bottle"/>
    <n v="3"/>
    <n v="35.57"/>
    <n v="0"/>
    <n v="13.67"/>
    <n v="106.71000000000001"/>
    <n v="41.01"/>
    <n v="65.700000000000017"/>
    <n v="0.61568737700309262"/>
    <n v="2026"/>
    <s v="Q2"/>
    <n v="4"/>
    <s v="Apr"/>
  </r>
  <r>
    <n v="5181"/>
    <d v="2026-04-16T00:00:00"/>
    <n v="2026"/>
    <x v="1"/>
    <n v="4"/>
    <x v="3"/>
    <x v="0"/>
    <x v="0"/>
    <x v="3"/>
    <s v="New"/>
    <x v="2"/>
    <s v="Packing Cube Set"/>
    <n v="2"/>
    <n v="45.51"/>
    <n v="0.1"/>
    <n v="18.809999999999999"/>
    <n v="81.917999999999992"/>
    <n v="37.619999999999997"/>
    <n v="44.297999999999995"/>
    <n v="0.54076027246758951"/>
    <n v="2026"/>
    <s v="Q2"/>
    <n v="4"/>
    <s v="Apr"/>
  </r>
  <r>
    <n v="5187"/>
    <d v="2026-04-16T00:00:00"/>
    <n v="2026"/>
    <x v="1"/>
    <n v="4"/>
    <x v="3"/>
    <x v="3"/>
    <x v="8"/>
    <x v="0"/>
    <s v="Returning"/>
    <x v="3"/>
    <s v="Trail Tent 2P"/>
    <n v="2"/>
    <n v="198.32"/>
    <n v="0"/>
    <n v="106.8"/>
    <n v="396.64"/>
    <n v="213.6"/>
    <n v="183.04"/>
    <n v="0.46147640177490923"/>
    <n v="2026"/>
    <s v="Q2"/>
    <n v="4"/>
    <s v="Apr"/>
  </r>
  <r>
    <n v="605"/>
    <d v="2026-04-17T00:00:00"/>
    <n v="2026"/>
    <x v="1"/>
    <n v="4"/>
    <x v="3"/>
    <x v="3"/>
    <x v="8"/>
    <x v="3"/>
    <s v="Business"/>
    <x v="2"/>
    <s v="Carry-On Duffel"/>
    <n v="2"/>
    <n v="130.94"/>
    <n v="0"/>
    <n v="67.459999999999994"/>
    <n v="261.88"/>
    <n v="134.91999999999999"/>
    <n v="126.96000000000001"/>
    <n v="0.48480219948067821"/>
    <n v="2026"/>
    <s v="Q2"/>
    <n v="4"/>
    <s v="Apr"/>
  </r>
  <r>
    <n v="3244"/>
    <d v="2026-04-17T00:00:00"/>
    <n v="2026"/>
    <x v="1"/>
    <n v="4"/>
    <x v="3"/>
    <x v="1"/>
    <x v="11"/>
    <x v="3"/>
    <s v="Returning"/>
    <x v="2"/>
    <s v="Carry-On Duffel"/>
    <n v="1"/>
    <n v="131.62"/>
    <n v="0"/>
    <n v="66.95"/>
    <n v="131.62"/>
    <n v="66.95"/>
    <n v="64.67"/>
    <n v="0.49133870232487464"/>
    <n v="2026"/>
    <s v="Q2"/>
    <n v="4"/>
    <s v="Apr"/>
  </r>
  <r>
    <n v="4047"/>
    <d v="2026-04-17T00:00:00"/>
    <n v="2026"/>
    <x v="1"/>
    <n v="4"/>
    <x v="3"/>
    <x v="0"/>
    <x v="0"/>
    <x v="1"/>
    <s v="Business"/>
    <x v="2"/>
    <s v="Travel Backpack 35L"/>
    <n v="8"/>
    <n v="168.34"/>
    <n v="0.15"/>
    <n v="88.7"/>
    <n v="1144.712"/>
    <n v="709.6"/>
    <n v="435.11199999999997"/>
    <n v="0.38010608781946897"/>
    <n v="2026"/>
    <s v="Q2"/>
    <n v="4"/>
    <s v="Apr"/>
  </r>
  <r>
    <n v="4101"/>
    <d v="2026-04-17T00:00:00"/>
    <n v="2026"/>
    <x v="1"/>
    <n v="4"/>
    <x v="3"/>
    <x v="1"/>
    <x v="6"/>
    <x v="0"/>
    <s v="Returning"/>
    <x v="3"/>
    <s v="Portable Camp Stove"/>
    <n v="1"/>
    <n v="81.040000000000006"/>
    <n v="0"/>
    <n v="39.97"/>
    <n v="81.040000000000006"/>
    <n v="39.97"/>
    <n v="41.070000000000007"/>
    <n v="0.50678677196446209"/>
    <n v="2026"/>
    <s v="Q2"/>
    <n v="4"/>
    <s v="Apr"/>
  </r>
  <r>
    <n v="4537"/>
    <d v="2026-04-17T00:00:00"/>
    <n v="2026"/>
    <x v="1"/>
    <n v="4"/>
    <x v="3"/>
    <x v="3"/>
    <x v="8"/>
    <x v="0"/>
    <s v="Business"/>
    <x v="3"/>
    <s v="Portable Camp Stove"/>
    <n v="3"/>
    <n v="81.53"/>
    <n v="0.05"/>
    <n v="38.630000000000003"/>
    <n v="232.3605"/>
    <n v="115.89000000000001"/>
    <n v="116.47049999999999"/>
    <n v="0.50124913657872139"/>
    <n v="2026"/>
    <s v="Q2"/>
    <n v="4"/>
    <s v="Apr"/>
  </r>
  <r>
    <n v="754"/>
    <d v="2026-04-18T00:00:00"/>
    <n v="2026"/>
    <x v="1"/>
    <n v="4"/>
    <x v="3"/>
    <x v="2"/>
    <x v="10"/>
    <x v="3"/>
    <s v="Returning"/>
    <x v="0"/>
    <s v="Cycling Pack 12L"/>
    <n v="3"/>
    <n v="104.8"/>
    <n v="0.1"/>
    <n v="50.59"/>
    <n v="282.95999999999998"/>
    <n v="151.77000000000001"/>
    <n v="131.18999999999997"/>
    <n v="0.46363443596268017"/>
    <n v="2026"/>
    <s v="Q2"/>
    <n v="4"/>
    <s v="Apr"/>
  </r>
  <r>
    <n v="1340"/>
    <d v="2026-04-18T00:00:00"/>
    <n v="2026"/>
    <x v="1"/>
    <n v="4"/>
    <x v="3"/>
    <x v="3"/>
    <x v="8"/>
    <x v="0"/>
    <s v="New"/>
    <x v="4"/>
    <s v="Training Mat"/>
    <n v="2"/>
    <n v="51.24"/>
    <n v="0"/>
    <n v="22.52"/>
    <n v="102.48"/>
    <n v="45.04"/>
    <n v="57.440000000000005"/>
    <n v="0.56049960967993762"/>
    <n v="2026"/>
    <s v="Q2"/>
    <n v="4"/>
    <s v="Apr"/>
  </r>
  <r>
    <n v="1444"/>
    <d v="2026-04-18T00:00:00"/>
    <n v="2026"/>
    <x v="1"/>
    <n v="4"/>
    <x v="3"/>
    <x v="2"/>
    <x v="10"/>
    <x v="2"/>
    <s v="Returning"/>
    <x v="3"/>
    <s v="Compact Sleeping Bag"/>
    <n v="1"/>
    <n v="120.52"/>
    <n v="0.1"/>
    <n v="59.01"/>
    <n v="108.468"/>
    <n v="59.01"/>
    <n v="49.458000000000006"/>
    <n v="0.45596858059519862"/>
    <n v="2026"/>
    <s v="Q2"/>
    <n v="4"/>
    <s v="Apr"/>
  </r>
  <r>
    <n v="2390"/>
    <d v="2026-04-18T00:00:00"/>
    <n v="2026"/>
    <x v="1"/>
    <n v="4"/>
    <x v="3"/>
    <x v="3"/>
    <x v="8"/>
    <x v="2"/>
    <s v="Returning"/>
    <x v="3"/>
    <s v="Portable Camp Stove"/>
    <n v="1"/>
    <n v="80.98"/>
    <n v="0"/>
    <n v="40.19"/>
    <n v="80.98"/>
    <n v="40.19"/>
    <n v="40.790000000000006"/>
    <n v="0.50370461842430236"/>
    <n v="2026"/>
    <s v="Q2"/>
    <n v="4"/>
    <s v="Apr"/>
  </r>
  <r>
    <n v="3076"/>
    <d v="2026-04-18T00:00:00"/>
    <n v="2026"/>
    <x v="1"/>
    <n v="4"/>
    <x v="3"/>
    <x v="2"/>
    <x v="2"/>
    <x v="0"/>
    <s v="Business"/>
    <x v="3"/>
    <s v="Portable Camp Stove"/>
    <n v="2"/>
    <n v="82.58"/>
    <n v="0.1"/>
    <n v="39.93"/>
    <n v="148.64400000000001"/>
    <n v="79.86"/>
    <n v="68.784000000000006"/>
    <n v="0.46274319851457174"/>
    <n v="2026"/>
    <s v="Q2"/>
    <n v="4"/>
    <s v="Apr"/>
  </r>
  <r>
    <n v="3157"/>
    <d v="2026-04-18T00:00:00"/>
    <n v="2026"/>
    <x v="1"/>
    <n v="4"/>
    <x v="3"/>
    <x v="3"/>
    <x v="8"/>
    <x v="0"/>
    <s v="New"/>
    <x v="3"/>
    <s v="Trail Tent 2P"/>
    <n v="2"/>
    <n v="200.36"/>
    <n v="0"/>
    <n v="105.12"/>
    <n v="400.72"/>
    <n v="210.24"/>
    <n v="190.48000000000002"/>
    <n v="0.47534438011579161"/>
    <n v="2026"/>
    <s v="Q2"/>
    <n v="4"/>
    <s v="Apr"/>
  </r>
  <r>
    <n v="4516"/>
    <d v="2026-04-18T00:00:00"/>
    <n v="2026"/>
    <x v="1"/>
    <n v="4"/>
    <x v="3"/>
    <x v="2"/>
    <x v="5"/>
    <x v="0"/>
    <s v="Returning"/>
    <x v="3"/>
    <s v="Trail Tent 2P"/>
    <n v="1"/>
    <n v="196.24"/>
    <n v="0"/>
    <n v="106.34"/>
    <n v="196.24"/>
    <n v="106.34"/>
    <n v="89.9"/>
    <n v="0.45811251528740321"/>
    <n v="2026"/>
    <s v="Q2"/>
    <n v="4"/>
    <s v="Apr"/>
  </r>
  <r>
    <n v="5119"/>
    <d v="2026-04-18T00:00:00"/>
    <n v="2026"/>
    <x v="1"/>
    <n v="4"/>
    <x v="3"/>
    <x v="0"/>
    <x v="15"/>
    <x v="0"/>
    <s v="Business"/>
    <x v="1"/>
    <s v="Hiking Daypack 20L"/>
    <n v="1"/>
    <n v="93.32"/>
    <n v="0"/>
    <n v="44.82"/>
    <n v="93.32"/>
    <n v="44.82"/>
    <n v="48.499999999999993"/>
    <n v="0.51971710244320612"/>
    <n v="2026"/>
    <s v="Q2"/>
    <n v="4"/>
    <s v="Apr"/>
  </r>
  <r>
    <n v="125"/>
    <d v="2026-04-19T00:00:00"/>
    <n v="2026"/>
    <x v="1"/>
    <n v="4"/>
    <x v="3"/>
    <x v="3"/>
    <x v="7"/>
    <x v="0"/>
    <s v="Returning"/>
    <x v="0"/>
    <s v="Cycling Pack 12L"/>
    <n v="2"/>
    <n v="101.61"/>
    <n v="0"/>
    <n v="49.9"/>
    <n v="203.22"/>
    <n v="99.8"/>
    <n v="103.42"/>
    <n v="0.50890660368074014"/>
    <n v="2026"/>
    <s v="Q2"/>
    <n v="4"/>
    <s v="Apr"/>
  </r>
  <r>
    <n v="728"/>
    <d v="2026-04-19T00:00:00"/>
    <n v="2026"/>
    <x v="1"/>
    <n v="4"/>
    <x v="3"/>
    <x v="1"/>
    <x v="14"/>
    <x v="0"/>
    <s v="Returning"/>
    <x v="0"/>
    <s v="Cycling Pack 12L"/>
    <n v="1"/>
    <n v="104.91"/>
    <n v="0"/>
    <n v="51.68"/>
    <n v="104.91"/>
    <n v="51.68"/>
    <n v="53.23"/>
    <n v="0.50738728433895719"/>
    <n v="2026"/>
    <s v="Q2"/>
    <n v="4"/>
    <s v="Apr"/>
  </r>
  <r>
    <n v="1271"/>
    <d v="2026-04-19T00:00:00"/>
    <n v="2026"/>
    <x v="1"/>
    <n v="4"/>
    <x v="3"/>
    <x v="2"/>
    <x v="2"/>
    <x v="1"/>
    <s v="Business"/>
    <x v="4"/>
    <s v="Resistance Band Set"/>
    <n v="8"/>
    <n v="39.99"/>
    <n v="0.15"/>
    <n v="14.92"/>
    <n v="271.93200000000002"/>
    <n v="119.36"/>
    <n v="152.572"/>
    <n v="0.56106673727255341"/>
    <n v="2026"/>
    <s v="Q2"/>
    <n v="4"/>
    <s v="Apr"/>
  </r>
  <r>
    <n v="1284"/>
    <d v="2026-04-19T00:00:00"/>
    <n v="2026"/>
    <x v="1"/>
    <n v="4"/>
    <x v="3"/>
    <x v="1"/>
    <x v="12"/>
    <x v="2"/>
    <s v="New"/>
    <x v="2"/>
    <s v="Carry-On Duffel"/>
    <n v="1"/>
    <n v="136.01"/>
    <n v="0"/>
    <n v="66.59"/>
    <n v="136.01"/>
    <n v="66.59"/>
    <n v="69.419999999999987"/>
    <n v="0.51040364679067707"/>
    <n v="2026"/>
    <s v="Q2"/>
    <n v="4"/>
    <s v="Apr"/>
  </r>
  <r>
    <n v="1657"/>
    <d v="2026-04-19T00:00:00"/>
    <n v="2026"/>
    <x v="1"/>
    <n v="4"/>
    <x v="3"/>
    <x v="0"/>
    <x v="0"/>
    <x v="1"/>
    <s v="Business"/>
    <x v="3"/>
    <s v="Compact Sleeping Bag"/>
    <n v="15"/>
    <n v="122.1"/>
    <n v="0.15"/>
    <n v="62.33"/>
    <n v="1556.7749999999999"/>
    <n v="934.94999999999993"/>
    <n v="621.82499999999993"/>
    <n v="0.39943151707857588"/>
    <n v="2026"/>
    <s v="Q2"/>
    <n v="4"/>
    <s v="Apr"/>
  </r>
  <r>
    <n v="2240"/>
    <d v="2026-04-19T00:00:00"/>
    <n v="2026"/>
    <x v="1"/>
    <n v="4"/>
    <x v="3"/>
    <x v="0"/>
    <x v="15"/>
    <x v="3"/>
    <s v="Returning"/>
    <x v="3"/>
    <s v="Alpine Tent 4P"/>
    <n v="4"/>
    <n v="341.75"/>
    <n v="0.1"/>
    <n v="191.91"/>
    <n v="1230.3"/>
    <n v="767.64"/>
    <n v="462.65999999999997"/>
    <n v="0.37605462082418922"/>
    <n v="2026"/>
    <s v="Q2"/>
    <n v="4"/>
    <s v="Apr"/>
  </r>
  <r>
    <n v="3050"/>
    <d v="2026-04-19T00:00:00"/>
    <n v="2026"/>
    <x v="1"/>
    <n v="4"/>
    <x v="3"/>
    <x v="3"/>
    <x v="13"/>
    <x v="2"/>
    <s v="Returning"/>
    <x v="1"/>
    <s v="Summit Backpack 45L"/>
    <n v="3"/>
    <n v="156.16"/>
    <n v="0.05"/>
    <n v="77.81"/>
    <n v="445.05599999999998"/>
    <n v="233.43"/>
    <n v="211.62599999999998"/>
    <n v="0.47550420621225192"/>
    <n v="2026"/>
    <s v="Q2"/>
    <n v="4"/>
    <s v="Apr"/>
  </r>
  <r>
    <n v="3213"/>
    <d v="2026-04-19T00:00:00"/>
    <n v="2026"/>
    <x v="1"/>
    <n v="4"/>
    <x v="3"/>
    <x v="0"/>
    <x v="15"/>
    <x v="0"/>
    <s v="Returning"/>
    <x v="2"/>
    <s v="Carry-On Duffel"/>
    <n v="2"/>
    <n v="132.53"/>
    <n v="0.05"/>
    <n v="66.39"/>
    <n v="251.80699999999999"/>
    <n v="132.78"/>
    <n v="119.02699999999999"/>
    <n v="0.47269138665724142"/>
    <n v="2026"/>
    <s v="Q2"/>
    <n v="4"/>
    <s v="Apr"/>
  </r>
  <r>
    <n v="3367"/>
    <d v="2026-04-19T00:00:00"/>
    <n v="2026"/>
    <x v="1"/>
    <n v="4"/>
    <x v="3"/>
    <x v="2"/>
    <x v="3"/>
    <x v="0"/>
    <s v="Returning"/>
    <x v="2"/>
    <s v="Packing Cube Set"/>
    <n v="3"/>
    <n v="45.79"/>
    <n v="0"/>
    <n v="17.98"/>
    <n v="137.37"/>
    <n v="53.94"/>
    <n v="83.43"/>
    <n v="0.60733784669141733"/>
    <n v="2026"/>
    <s v="Q2"/>
    <n v="4"/>
    <s v="Apr"/>
  </r>
  <r>
    <n v="3885"/>
    <d v="2026-04-19T00:00:00"/>
    <n v="2026"/>
    <x v="1"/>
    <n v="4"/>
    <x v="3"/>
    <x v="0"/>
    <x v="15"/>
    <x v="0"/>
    <s v="New"/>
    <x v="2"/>
    <s v="Carry-On Duffel"/>
    <n v="2"/>
    <n v="133.97"/>
    <n v="0.15"/>
    <n v="67.36"/>
    <n v="227.749"/>
    <n v="134.72"/>
    <n v="93.028999999999996"/>
    <n v="0.40847160690057915"/>
    <n v="2026"/>
    <s v="Q2"/>
    <n v="4"/>
    <s v="Apr"/>
  </r>
  <r>
    <n v="4372"/>
    <d v="2026-04-19T00:00:00"/>
    <n v="2026"/>
    <x v="1"/>
    <n v="4"/>
    <x v="3"/>
    <x v="0"/>
    <x v="15"/>
    <x v="0"/>
    <s v="New"/>
    <x v="4"/>
    <s v="Recovery Roller"/>
    <n v="1"/>
    <n v="37.11"/>
    <n v="0.1"/>
    <n v="14.27"/>
    <n v="33.399000000000001"/>
    <n v="14.27"/>
    <n v="19.129000000000001"/>
    <n v="0.5727416988532591"/>
    <n v="2026"/>
    <s v="Q2"/>
    <n v="4"/>
    <s v="Apr"/>
  </r>
  <r>
    <n v="4417"/>
    <d v="2026-04-19T00:00:00"/>
    <n v="2026"/>
    <x v="1"/>
    <n v="4"/>
    <x v="3"/>
    <x v="3"/>
    <x v="8"/>
    <x v="2"/>
    <s v="New"/>
    <x v="3"/>
    <s v="Alpine Tent 4P"/>
    <n v="3"/>
    <n v="334.01"/>
    <n v="0.15"/>
    <n v="192.17"/>
    <n v="851.72550000000001"/>
    <n v="576.51"/>
    <n v="275.21550000000002"/>
    <n v="0.32312699337990941"/>
    <n v="2026"/>
    <s v="Q2"/>
    <n v="4"/>
    <s v="Apr"/>
  </r>
  <r>
    <n v="1147"/>
    <d v="2026-04-20T00:00:00"/>
    <n v="2026"/>
    <x v="1"/>
    <n v="4"/>
    <x v="3"/>
    <x v="3"/>
    <x v="7"/>
    <x v="0"/>
    <s v="New"/>
    <x v="2"/>
    <s v="Carry-On Duffel"/>
    <n v="1"/>
    <n v="131.46"/>
    <n v="0"/>
    <n v="67.77"/>
    <n v="131.46"/>
    <n v="67.77"/>
    <n v="63.690000000000012"/>
    <n v="0.48448197170241902"/>
    <n v="2026"/>
    <s v="Q2"/>
    <n v="4"/>
    <s v="Apr"/>
  </r>
  <r>
    <n v="1514"/>
    <d v="2026-04-20T00:00:00"/>
    <n v="2026"/>
    <x v="1"/>
    <n v="4"/>
    <x v="3"/>
    <x v="2"/>
    <x v="3"/>
    <x v="2"/>
    <s v="Returning"/>
    <x v="1"/>
    <s v="Trekking Poles"/>
    <n v="3"/>
    <n v="72.48"/>
    <n v="0"/>
    <n v="32.36"/>
    <n v="217.44"/>
    <n v="97.08"/>
    <n v="120.36"/>
    <n v="0.55353200883002207"/>
    <n v="2026"/>
    <s v="Q2"/>
    <n v="4"/>
    <s v="Apr"/>
  </r>
  <r>
    <n v="1538"/>
    <d v="2026-04-20T00:00:00"/>
    <n v="2026"/>
    <x v="1"/>
    <n v="4"/>
    <x v="3"/>
    <x v="2"/>
    <x v="2"/>
    <x v="3"/>
    <s v="New"/>
    <x v="0"/>
    <s v="Commuter Helmet"/>
    <n v="1"/>
    <n v="81.98"/>
    <n v="0"/>
    <n v="43.15"/>
    <n v="81.98"/>
    <n v="43.15"/>
    <n v="38.830000000000005"/>
    <n v="0.47365211027079779"/>
    <n v="2026"/>
    <s v="Q2"/>
    <n v="4"/>
    <s v="Apr"/>
  </r>
  <r>
    <n v="1679"/>
    <d v="2026-04-20T00:00:00"/>
    <n v="2026"/>
    <x v="1"/>
    <n v="4"/>
    <x v="3"/>
    <x v="3"/>
    <x v="13"/>
    <x v="3"/>
    <s v="Returning"/>
    <x v="2"/>
    <s v="Packing Cube Set"/>
    <n v="1"/>
    <n v="46.71"/>
    <n v="0"/>
    <n v="18.18"/>
    <n v="46.71"/>
    <n v="18.18"/>
    <n v="28.53"/>
    <n v="0.61078998073217727"/>
    <n v="2026"/>
    <s v="Q2"/>
    <n v="4"/>
    <s v="Apr"/>
  </r>
  <r>
    <n v="1708"/>
    <d v="2026-04-20T00:00:00"/>
    <n v="2026"/>
    <x v="1"/>
    <n v="4"/>
    <x v="3"/>
    <x v="2"/>
    <x v="5"/>
    <x v="3"/>
    <s v="New"/>
    <x v="4"/>
    <s v="Resistance Band Set"/>
    <n v="1"/>
    <n v="41.01"/>
    <n v="0"/>
    <n v="14.5"/>
    <n v="41.01"/>
    <n v="14.5"/>
    <n v="26.509999999999998"/>
    <n v="0.64642770056083876"/>
    <n v="2026"/>
    <s v="Q2"/>
    <n v="4"/>
    <s v="Apr"/>
  </r>
  <r>
    <n v="2686"/>
    <d v="2026-04-20T00:00:00"/>
    <n v="2026"/>
    <x v="1"/>
    <n v="4"/>
    <x v="3"/>
    <x v="1"/>
    <x v="12"/>
    <x v="0"/>
    <s v="Returning"/>
    <x v="1"/>
    <s v="Trekking Poles"/>
    <n v="1"/>
    <n v="70.45"/>
    <n v="0.05"/>
    <n v="31.98"/>
    <n v="66.927499999999995"/>
    <n v="31.98"/>
    <n v="34.947499999999991"/>
    <n v="0.52216951178514059"/>
    <n v="2026"/>
    <s v="Q2"/>
    <n v="4"/>
    <s v="Apr"/>
  </r>
  <r>
    <n v="3307"/>
    <d v="2026-04-20T00:00:00"/>
    <n v="2026"/>
    <x v="1"/>
    <n v="4"/>
    <x v="3"/>
    <x v="3"/>
    <x v="13"/>
    <x v="2"/>
    <s v="Business"/>
    <x v="0"/>
    <s v="Trail Bike Light"/>
    <n v="2"/>
    <n v="51.39"/>
    <n v="0.05"/>
    <n v="22.28"/>
    <n v="97.640999999999991"/>
    <n v="44.56"/>
    <n v="53.080999999999989"/>
    <n v="0.54363433393758764"/>
    <n v="2026"/>
    <s v="Q2"/>
    <n v="4"/>
    <s v="Apr"/>
  </r>
  <r>
    <n v="3772"/>
    <d v="2026-04-20T00:00:00"/>
    <n v="2026"/>
    <x v="1"/>
    <n v="4"/>
    <x v="3"/>
    <x v="0"/>
    <x v="15"/>
    <x v="2"/>
    <s v="Returning"/>
    <x v="3"/>
    <s v="Compact Sleeping Bag"/>
    <n v="2"/>
    <n v="122.03"/>
    <n v="0"/>
    <n v="59.43"/>
    <n v="244.06"/>
    <n v="118.86"/>
    <n v="125.2"/>
    <n v="0.51298860935835455"/>
    <n v="2026"/>
    <s v="Q2"/>
    <n v="4"/>
    <s v="Apr"/>
  </r>
  <r>
    <n v="3877"/>
    <d v="2026-04-20T00:00:00"/>
    <n v="2026"/>
    <x v="1"/>
    <n v="4"/>
    <x v="3"/>
    <x v="3"/>
    <x v="4"/>
    <x v="0"/>
    <s v="New"/>
    <x v="2"/>
    <s v="Carry-On Duffel"/>
    <n v="3"/>
    <n v="132.07"/>
    <n v="0.05"/>
    <n v="66.41"/>
    <n v="376.39949999999999"/>
    <n v="199.23"/>
    <n v="177.1695"/>
    <n v="0.47069536489819991"/>
    <n v="2026"/>
    <s v="Q2"/>
    <n v="4"/>
    <s v="Apr"/>
  </r>
  <r>
    <n v="4117"/>
    <d v="2026-04-20T00:00:00"/>
    <n v="2026"/>
    <x v="1"/>
    <n v="4"/>
    <x v="3"/>
    <x v="3"/>
    <x v="7"/>
    <x v="3"/>
    <s v="Returning"/>
    <x v="0"/>
    <s v="Compact Repair Kit"/>
    <n v="1"/>
    <n v="41.04"/>
    <n v="0.1"/>
    <n v="17.02"/>
    <n v="36.936"/>
    <n v="17.02"/>
    <n v="19.916"/>
    <n v="0.53920294563569415"/>
    <n v="2026"/>
    <s v="Q2"/>
    <n v="4"/>
    <s v="Apr"/>
  </r>
  <r>
    <n v="4562"/>
    <d v="2026-04-20T00:00:00"/>
    <n v="2026"/>
    <x v="1"/>
    <n v="4"/>
    <x v="3"/>
    <x v="1"/>
    <x v="1"/>
    <x v="2"/>
    <s v="New"/>
    <x v="4"/>
    <s v="Resistance Band Set"/>
    <n v="2"/>
    <n v="40.56"/>
    <n v="0"/>
    <n v="15.09"/>
    <n v="81.12"/>
    <n v="30.18"/>
    <n v="50.940000000000005"/>
    <n v="0.62795857988165682"/>
    <n v="2026"/>
    <s v="Q2"/>
    <n v="4"/>
    <s v="Apr"/>
  </r>
  <r>
    <n v="4683"/>
    <d v="2026-04-20T00:00:00"/>
    <n v="2026"/>
    <x v="1"/>
    <n v="4"/>
    <x v="3"/>
    <x v="2"/>
    <x v="16"/>
    <x v="0"/>
    <s v="Business"/>
    <x v="4"/>
    <s v="Training Mat"/>
    <n v="3"/>
    <n v="51.36"/>
    <n v="0"/>
    <n v="22.05"/>
    <n v="154.07999999999998"/>
    <n v="66.150000000000006"/>
    <n v="87.929999999999978"/>
    <n v="0.57067757009345788"/>
    <n v="2026"/>
    <s v="Q2"/>
    <n v="4"/>
    <s v="Apr"/>
  </r>
  <r>
    <n v="308"/>
    <d v="2026-04-21T00:00:00"/>
    <n v="2026"/>
    <x v="1"/>
    <n v="4"/>
    <x v="3"/>
    <x v="3"/>
    <x v="7"/>
    <x v="0"/>
    <s v="Returning"/>
    <x v="1"/>
    <s v="Hiking Daypack 20L"/>
    <n v="6"/>
    <n v="93.58"/>
    <n v="0"/>
    <n v="46.68"/>
    <n v="561.48"/>
    <n v="280.08"/>
    <n v="281.40000000000003"/>
    <n v="0.5011754648429152"/>
    <n v="2026"/>
    <s v="Q2"/>
    <n v="4"/>
    <s v="Apr"/>
  </r>
  <r>
    <n v="773"/>
    <d v="2026-04-21T00:00:00"/>
    <n v="2026"/>
    <x v="1"/>
    <n v="4"/>
    <x v="3"/>
    <x v="3"/>
    <x v="7"/>
    <x v="0"/>
    <s v="Business"/>
    <x v="0"/>
    <s v="Commuter Helmet"/>
    <n v="5"/>
    <n v="80.16"/>
    <n v="0.1"/>
    <n v="42.5"/>
    <n v="360.71999999999997"/>
    <n v="212.5"/>
    <n v="148.21999999999997"/>
    <n v="0.41090042137946325"/>
    <n v="2026"/>
    <s v="Q2"/>
    <n v="4"/>
    <s v="Apr"/>
  </r>
  <r>
    <n v="1303"/>
    <d v="2026-04-21T00:00:00"/>
    <n v="2026"/>
    <x v="1"/>
    <n v="4"/>
    <x v="3"/>
    <x v="1"/>
    <x v="12"/>
    <x v="0"/>
    <s v="New"/>
    <x v="1"/>
    <s v="Trail Boots"/>
    <n v="1"/>
    <n v="142.22999999999999"/>
    <n v="0.05"/>
    <n v="77.66"/>
    <n v="135.11849999999998"/>
    <n v="77.66"/>
    <n v="57.458499999999987"/>
    <n v="0.42524524768999061"/>
    <n v="2026"/>
    <s v="Q2"/>
    <n v="4"/>
    <s v="Apr"/>
  </r>
  <r>
    <n v="1348"/>
    <d v="2026-04-21T00:00:00"/>
    <n v="2026"/>
    <x v="1"/>
    <n v="4"/>
    <x v="3"/>
    <x v="1"/>
    <x v="14"/>
    <x v="0"/>
    <s v="Returning"/>
    <x v="1"/>
    <s v="Trekking Poles"/>
    <n v="2"/>
    <n v="71.77"/>
    <n v="0"/>
    <n v="32.450000000000003"/>
    <n v="143.54"/>
    <n v="64.900000000000006"/>
    <n v="78.639999999999986"/>
    <n v="0.54786122335237553"/>
    <n v="2026"/>
    <s v="Q2"/>
    <n v="4"/>
    <s v="Apr"/>
  </r>
  <r>
    <n v="1496"/>
    <d v="2026-04-21T00:00:00"/>
    <n v="2026"/>
    <x v="1"/>
    <n v="4"/>
    <x v="3"/>
    <x v="0"/>
    <x v="0"/>
    <x v="3"/>
    <s v="Returning"/>
    <x v="1"/>
    <s v="Trekking Poles"/>
    <n v="1"/>
    <n v="71.23"/>
    <n v="0.05"/>
    <n v="33.28"/>
    <n v="67.668499999999995"/>
    <n v="33.28"/>
    <n v="34.388499999999993"/>
    <n v="0.50819066478494423"/>
    <n v="2026"/>
    <s v="Q2"/>
    <n v="4"/>
    <s v="Apr"/>
  </r>
  <r>
    <n v="1695"/>
    <d v="2026-04-21T00:00:00"/>
    <n v="2026"/>
    <x v="1"/>
    <n v="4"/>
    <x v="3"/>
    <x v="0"/>
    <x v="0"/>
    <x v="2"/>
    <s v="Returning"/>
    <x v="1"/>
    <s v="Trekking Poles"/>
    <n v="1"/>
    <n v="71.239999999999995"/>
    <n v="0.1"/>
    <n v="33.07"/>
    <n v="64.116"/>
    <n v="33.07"/>
    <n v="31.045999999999999"/>
    <n v="0.48421610830369954"/>
    <n v="2026"/>
    <s v="Q2"/>
    <n v="4"/>
    <s v="Apr"/>
  </r>
  <r>
    <n v="2812"/>
    <d v="2026-04-21T00:00:00"/>
    <n v="2026"/>
    <x v="1"/>
    <n v="4"/>
    <x v="3"/>
    <x v="1"/>
    <x v="6"/>
    <x v="0"/>
    <s v="New"/>
    <x v="0"/>
    <s v="Trail Bike Light"/>
    <n v="1"/>
    <n v="51.39"/>
    <n v="0"/>
    <n v="22.08"/>
    <n v="51.39"/>
    <n v="22.08"/>
    <n v="29.310000000000002"/>
    <n v="0.57034442498540572"/>
    <n v="2026"/>
    <s v="Q2"/>
    <n v="4"/>
    <s v="Apr"/>
  </r>
  <r>
    <n v="3017"/>
    <d v="2026-04-21T00:00:00"/>
    <n v="2026"/>
    <x v="1"/>
    <n v="4"/>
    <x v="3"/>
    <x v="1"/>
    <x v="12"/>
    <x v="0"/>
    <s v="Returning"/>
    <x v="0"/>
    <s v="Cycling Pack 12L"/>
    <n v="1"/>
    <n v="102.64"/>
    <n v="0"/>
    <n v="51.86"/>
    <n v="102.64"/>
    <n v="51.86"/>
    <n v="50.78"/>
    <n v="0.49473889321901793"/>
    <n v="2026"/>
    <s v="Q2"/>
    <n v="4"/>
    <s v="Apr"/>
  </r>
  <r>
    <n v="3719"/>
    <d v="2026-04-21T00:00:00"/>
    <n v="2026"/>
    <x v="1"/>
    <n v="4"/>
    <x v="3"/>
    <x v="2"/>
    <x v="2"/>
    <x v="0"/>
    <s v="New"/>
    <x v="4"/>
    <s v="Recovery Roller"/>
    <n v="2"/>
    <n v="35.56"/>
    <n v="0.1"/>
    <n v="13.85"/>
    <n v="64.00800000000001"/>
    <n v="27.7"/>
    <n v="36.308000000000007"/>
    <n v="0.56724159480064995"/>
    <n v="2026"/>
    <s v="Q2"/>
    <n v="4"/>
    <s v="Apr"/>
  </r>
  <r>
    <n v="3920"/>
    <d v="2026-04-21T00:00:00"/>
    <n v="2026"/>
    <x v="1"/>
    <n v="4"/>
    <x v="3"/>
    <x v="1"/>
    <x v="11"/>
    <x v="0"/>
    <s v="Returning"/>
    <x v="0"/>
    <s v="Cycling Pack 12L"/>
    <n v="2"/>
    <n v="100.39"/>
    <n v="0"/>
    <n v="49.05"/>
    <n v="200.78"/>
    <n v="98.1"/>
    <n v="102.68"/>
    <n v="0.51140551847793603"/>
    <n v="2026"/>
    <s v="Q2"/>
    <n v="4"/>
    <s v="Apr"/>
  </r>
  <r>
    <n v="4654"/>
    <d v="2026-04-21T00:00:00"/>
    <n v="2026"/>
    <x v="1"/>
    <n v="4"/>
    <x v="3"/>
    <x v="0"/>
    <x v="15"/>
    <x v="2"/>
    <s v="Returning"/>
    <x v="3"/>
    <s v="Trail Tent 2P"/>
    <n v="2"/>
    <n v="191.51"/>
    <n v="0.1"/>
    <n v="101.25"/>
    <n v="344.71800000000002"/>
    <n v="202.5"/>
    <n v="142.21800000000002"/>
    <n v="0.41256331262075091"/>
    <n v="2026"/>
    <s v="Q2"/>
    <n v="4"/>
    <s v="Apr"/>
  </r>
  <r>
    <n v="4920"/>
    <d v="2026-04-21T00:00:00"/>
    <n v="2026"/>
    <x v="1"/>
    <n v="4"/>
    <x v="3"/>
    <x v="1"/>
    <x v="12"/>
    <x v="2"/>
    <s v="New"/>
    <x v="1"/>
    <s v="Trail Boots"/>
    <n v="2"/>
    <n v="147.30000000000001"/>
    <n v="0"/>
    <n v="81.2"/>
    <n v="294.60000000000002"/>
    <n v="162.4"/>
    <n v="132.20000000000002"/>
    <n v="0.44874405974202308"/>
    <n v="2026"/>
    <s v="Q2"/>
    <n v="4"/>
    <s v="Apr"/>
  </r>
  <r>
    <n v="5191"/>
    <d v="2026-04-21T00:00:00"/>
    <n v="2026"/>
    <x v="1"/>
    <n v="4"/>
    <x v="3"/>
    <x v="1"/>
    <x v="11"/>
    <x v="2"/>
    <s v="Returning"/>
    <x v="0"/>
    <s v="Commuter Helmet"/>
    <n v="1"/>
    <n v="79.92"/>
    <n v="0.1"/>
    <n v="43.13"/>
    <n v="71.927999999999997"/>
    <n v="43.13"/>
    <n v="28.797999999999995"/>
    <n v="0.40037259481703918"/>
    <n v="2026"/>
    <s v="Q2"/>
    <n v="4"/>
    <s v="Apr"/>
  </r>
  <r>
    <n v="413"/>
    <d v="2026-04-22T00:00:00"/>
    <n v="2026"/>
    <x v="1"/>
    <n v="4"/>
    <x v="3"/>
    <x v="1"/>
    <x v="1"/>
    <x v="0"/>
    <s v="Returning"/>
    <x v="3"/>
    <s v="Alpine Tent 4P"/>
    <n v="2"/>
    <n v="344.29"/>
    <n v="0.1"/>
    <n v="192.66"/>
    <n v="619.72200000000009"/>
    <n v="385.32"/>
    <n v="234.4020000000001"/>
    <n v="0.37823733867766524"/>
    <n v="2026"/>
    <s v="Q2"/>
    <n v="4"/>
    <s v="Apr"/>
  </r>
  <r>
    <n v="1658"/>
    <d v="2026-04-22T00:00:00"/>
    <n v="2026"/>
    <x v="1"/>
    <n v="4"/>
    <x v="3"/>
    <x v="2"/>
    <x v="5"/>
    <x v="0"/>
    <s v="Returning"/>
    <x v="1"/>
    <s v="Summit Backpack 45L"/>
    <n v="1"/>
    <n v="151.15"/>
    <n v="0"/>
    <n v="77.680000000000007"/>
    <n v="151.15"/>
    <n v="77.680000000000007"/>
    <n v="73.47"/>
    <n v="0.48607343698312933"/>
    <n v="2026"/>
    <s v="Q2"/>
    <n v="4"/>
    <s v="Apr"/>
  </r>
  <r>
    <n v="2024"/>
    <d v="2026-04-22T00:00:00"/>
    <n v="2026"/>
    <x v="1"/>
    <n v="4"/>
    <x v="3"/>
    <x v="1"/>
    <x v="6"/>
    <x v="2"/>
    <s v="New"/>
    <x v="3"/>
    <s v="Portable Camp Stove"/>
    <n v="1"/>
    <n v="81.73"/>
    <n v="0.05"/>
    <n v="39.979999999999997"/>
    <n v="77.643500000000003"/>
    <n v="39.979999999999997"/>
    <n v="37.663500000000006"/>
    <n v="0.48508246021882068"/>
    <n v="2026"/>
    <s v="Q2"/>
    <n v="4"/>
    <s v="Apr"/>
  </r>
  <r>
    <n v="3980"/>
    <d v="2026-04-22T00:00:00"/>
    <n v="2026"/>
    <x v="1"/>
    <n v="4"/>
    <x v="3"/>
    <x v="3"/>
    <x v="4"/>
    <x v="2"/>
    <s v="New"/>
    <x v="1"/>
    <s v="Trail Boots"/>
    <n v="1"/>
    <n v="142.53"/>
    <n v="0.05"/>
    <n v="77.77"/>
    <n v="135.40350000000001"/>
    <n v="77.77"/>
    <n v="57.633500000000012"/>
    <n v="0.4256426163282338"/>
    <n v="2026"/>
    <s v="Q2"/>
    <n v="4"/>
    <s v="Apr"/>
  </r>
  <r>
    <n v="4239"/>
    <d v="2026-04-22T00:00:00"/>
    <n v="2026"/>
    <x v="1"/>
    <n v="4"/>
    <x v="3"/>
    <x v="1"/>
    <x v="1"/>
    <x v="0"/>
    <s v="New"/>
    <x v="3"/>
    <s v="Portable Camp Stove"/>
    <n v="2"/>
    <n v="83.24"/>
    <n v="0"/>
    <n v="40.03"/>
    <n v="166.48"/>
    <n v="80.06"/>
    <n v="86.419999999999987"/>
    <n v="0.51910139356078799"/>
    <n v="2026"/>
    <s v="Q2"/>
    <n v="4"/>
    <s v="Apr"/>
  </r>
  <r>
    <n v="4761"/>
    <d v="2026-04-22T00:00:00"/>
    <n v="2026"/>
    <x v="1"/>
    <n v="4"/>
    <x v="3"/>
    <x v="0"/>
    <x v="0"/>
    <x v="3"/>
    <s v="New"/>
    <x v="1"/>
    <s v="Trail Boots"/>
    <n v="1"/>
    <n v="141.99"/>
    <n v="0.05"/>
    <n v="79.7"/>
    <n v="134.8905"/>
    <n v="79.7"/>
    <n v="55.1905"/>
    <n v="0.40915038494186023"/>
    <n v="2026"/>
    <s v="Q2"/>
    <n v="4"/>
    <s v="Apr"/>
  </r>
  <r>
    <n v="5160"/>
    <d v="2026-04-22T00:00:00"/>
    <n v="2026"/>
    <x v="1"/>
    <n v="4"/>
    <x v="3"/>
    <x v="1"/>
    <x v="12"/>
    <x v="0"/>
    <s v="New"/>
    <x v="4"/>
    <s v="Recovery Roller"/>
    <n v="2"/>
    <n v="35.94"/>
    <n v="0.05"/>
    <n v="14.17"/>
    <n v="68.285999999999987"/>
    <n v="28.34"/>
    <n v="39.945999999999984"/>
    <n v="0.5849808159798493"/>
    <n v="2026"/>
    <s v="Q2"/>
    <n v="4"/>
    <s v="Apr"/>
  </r>
  <r>
    <n v="2224"/>
    <d v="2026-04-23T00:00:00"/>
    <n v="2026"/>
    <x v="1"/>
    <n v="4"/>
    <x v="3"/>
    <x v="1"/>
    <x v="1"/>
    <x v="0"/>
    <s v="New"/>
    <x v="4"/>
    <s v="Training Mat"/>
    <n v="3"/>
    <n v="49.55"/>
    <n v="0"/>
    <n v="22.55"/>
    <n v="148.64999999999998"/>
    <n v="67.650000000000006"/>
    <n v="80.999999999999972"/>
    <n v="0.54490413723511588"/>
    <n v="2026"/>
    <s v="Q2"/>
    <n v="4"/>
    <s v="Apr"/>
  </r>
  <r>
    <n v="2832"/>
    <d v="2026-04-23T00:00:00"/>
    <n v="2026"/>
    <x v="1"/>
    <n v="4"/>
    <x v="3"/>
    <x v="3"/>
    <x v="8"/>
    <x v="3"/>
    <s v="Returning"/>
    <x v="4"/>
    <s v="Resistance Band Set"/>
    <n v="1"/>
    <n v="39.89"/>
    <n v="0.05"/>
    <n v="15.06"/>
    <n v="37.895499999999998"/>
    <n v="15.06"/>
    <n v="22.835499999999996"/>
    <n v="0.60259133670224685"/>
    <n v="2026"/>
    <s v="Q2"/>
    <n v="4"/>
    <s v="Apr"/>
  </r>
  <r>
    <n v="3000"/>
    <d v="2026-04-23T00:00:00"/>
    <n v="2026"/>
    <x v="1"/>
    <n v="4"/>
    <x v="3"/>
    <x v="3"/>
    <x v="7"/>
    <x v="3"/>
    <s v="New"/>
    <x v="4"/>
    <s v="Resistance Band Set"/>
    <n v="1"/>
    <n v="40.630000000000003"/>
    <n v="0.1"/>
    <n v="14.67"/>
    <n v="36.567"/>
    <n v="14.67"/>
    <n v="21.896999999999998"/>
    <n v="0.59881860694068423"/>
    <n v="2026"/>
    <s v="Q2"/>
    <n v="4"/>
    <s v="Apr"/>
  </r>
  <r>
    <n v="3206"/>
    <d v="2026-04-23T00:00:00"/>
    <n v="2026"/>
    <x v="1"/>
    <n v="4"/>
    <x v="3"/>
    <x v="3"/>
    <x v="8"/>
    <x v="3"/>
    <s v="Returning"/>
    <x v="0"/>
    <s v="Compact Repair Kit"/>
    <n v="4"/>
    <n v="39.78"/>
    <n v="0.05"/>
    <n v="16.7"/>
    <n v="151.16399999999999"/>
    <n v="66.8"/>
    <n v="84.36399999999999"/>
    <n v="0.55809584292556425"/>
    <n v="2026"/>
    <s v="Q2"/>
    <n v="4"/>
    <s v="Apr"/>
  </r>
  <r>
    <n v="3777"/>
    <d v="2026-04-23T00:00:00"/>
    <n v="2026"/>
    <x v="1"/>
    <n v="4"/>
    <x v="3"/>
    <x v="3"/>
    <x v="4"/>
    <x v="3"/>
    <s v="Business"/>
    <x v="1"/>
    <s v="Hiking Daypack 20L"/>
    <n v="1"/>
    <n v="92.74"/>
    <n v="0"/>
    <n v="46.1"/>
    <n v="92.74"/>
    <n v="46.1"/>
    <n v="46.639999999999993"/>
    <n v="0.50291136510675005"/>
    <n v="2026"/>
    <s v="Q2"/>
    <n v="4"/>
    <s v="Apr"/>
  </r>
  <r>
    <n v="4980"/>
    <d v="2026-04-23T00:00:00"/>
    <n v="2026"/>
    <x v="1"/>
    <n v="4"/>
    <x v="3"/>
    <x v="1"/>
    <x v="6"/>
    <x v="2"/>
    <s v="Returning"/>
    <x v="3"/>
    <s v="Compact Sleeping Bag"/>
    <n v="2"/>
    <n v="120.49"/>
    <n v="0.1"/>
    <n v="62.23"/>
    <n v="216.88200000000001"/>
    <n v="124.46"/>
    <n v="92.422000000000011"/>
    <n v="0.42613955976060719"/>
    <n v="2026"/>
    <s v="Q2"/>
    <n v="4"/>
    <s v="Apr"/>
  </r>
  <r>
    <n v="1102"/>
    <d v="2026-04-24T00:00:00"/>
    <n v="2026"/>
    <x v="1"/>
    <n v="4"/>
    <x v="3"/>
    <x v="1"/>
    <x v="6"/>
    <x v="0"/>
    <s v="Business"/>
    <x v="1"/>
    <s v="Trekking Poles"/>
    <n v="2"/>
    <n v="70.53"/>
    <n v="0"/>
    <n v="32.229999999999997"/>
    <n v="141.06"/>
    <n v="64.459999999999994"/>
    <n v="76.600000000000009"/>
    <n v="0.54303133418403526"/>
    <n v="2026"/>
    <s v="Q2"/>
    <n v="4"/>
    <s v="Apr"/>
  </r>
  <r>
    <n v="1333"/>
    <d v="2026-04-24T00:00:00"/>
    <n v="2026"/>
    <x v="1"/>
    <n v="4"/>
    <x v="3"/>
    <x v="1"/>
    <x v="14"/>
    <x v="0"/>
    <s v="New"/>
    <x v="1"/>
    <s v="Hiking Daypack 20L"/>
    <n v="1"/>
    <n v="90.87"/>
    <n v="0.1"/>
    <n v="44.4"/>
    <n v="81.783000000000001"/>
    <n v="44.4"/>
    <n v="37.383000000000003"/>
    <n v="0.45709988628443565"/>
    <n v="2026"/>
    <s v="Q2"/>
    <n v="4"/>
    <s v="Apr"/>
  </r>
  <r>
    <n v="1369"/>
    <d v="2026-04-24T00:00:00"/>
    <n v="2026"/>
    <x v="1"/>
    <n v="4"/>
    <x v="3"/>
    <x v="1"/>
    <x v="14"/>
    <x v="1"/>
    <s v="Returning"/>
    <x v="4"/>
    <s v="Weighted Vest"/>
    <n v="3"/>
    <n v="124.31"/>
    <n v="0.2"/>
    <n v="67.97"/>
    <n v="298.34399999999999"/>
    <n v="203.91"/>
    <n v="94.433999999999997"/>
    <n v="0.31652723031131846"/>
    <n v="2026"/>
    <s v="Q2"/>
    <n v="4"/>
    <s v="Apr"/>
  </r>
  <r>
    <n v="1712"/>
    <d v="2026-04-24T00:00:00"/>
    <n v="2026"/>
    <x v="1"/>
    <n v="4"/>
    <x v="3"/>
    <x v="1"/>
    <x v="1"/>
    <x v="1"/>
    <s v="Returning"/>
    <x v="0"/>
    <s v="Compact Repair Kit"/>
    <n v="15"/>
    <n v="41.21"/>
    <n v="0.15"/>
    <n v="16.760000000000002"/>
    <n v="525.42750000000001"/>
    <n v="251.40000000000003"/>
    <n v="274.02749999999997"/>
    <n v="0.52153246642020068"/>
    <n v="2026"/>
    <s v="Q2"/>
    <n v="4"/>
    <s v="Apr"/>
  </r>
  <r>
    <n v="2229"/>
    <d v="2026-04-24T00:00:00"/>
    <n v="2026"/>
    <x v="1"/>
    <n v="4"/>
    <x v="3"/>
    <x v="0"/>
    <x v="0"/>
    <x v="0"/>
    <s v="New"/>
    <x v="1"/>
    <s v="Trail Boots"/>
    <n v="2"/>
    <n v="145.75"/>
    <n v="0.1"/>
    <n v="78.900000000000006"/>
    <n v="262.35000000000002"/>
    <n v="157.80000000000001"/>
    <n v="104.55000000000001"/>
    <n v="0.39851343624928531"/>
    <n v="2026"/>
    <s v="Q2"/>
    <n v="4"/>
    <s v="Apr"/>
  </r>
  <r>
    <n v="3458"/>
    <d v="2026-04-24T00:00:00"/>
    <n v="2026"/>
    <x v="1"/>
    <n v="4"/>
    <x v="3"/>
    <x v="2"/>
    <x v="3"/>
    <x v="0"/>
    <s v="New"/>
    <x v="2"/>
    <s v="Carry-On Duffel"/>
    <n v="1"/>
    <n v="134.86000000000001"/>
    <n v="0"/>
    <n v="66.040000000000006"/>
    <n v="134.86000000000001"/>
    <n v="66.040000000000006"/>
    <n v="68.820000000000007"/>
    <n v="0.51030698502150373"/>
    <n v="2026"/>
    <s v="Q2"/>
    <n v="4"/>
    <s v="Apr"/>
  </r>
  <r>
    <n v="4637"/>
    <d v="2026-04-24T00:00:00"/>
    <n v="2026"/>
    <x v="1"/>
    <n v="4"/>
    <x v="3"/>
    <x v="3"/>
    <x v="13"/>
    <x v="2"/>
    <s v="New"/>
    <x v="2"/>
    <s v="Carry-On Duffel"/>
    <n v="1"/>
    <n v="136.07"/>
    <n v="0"/>
    <n v="65.17"/>
    <n v="136.07"/>
    <n v="65.17"/>
    <n v="70.899999999999991"/>
    <n v="0.52105533916366575"/>
    <n v="2026"/>
    <s v="Q2"/>
    <n v="4"/>
    <s v="Apr"/>
  </r>
  <r>
    <n v="4726"/>
    <d v="2026-04-24T00:00:00"/>
    <n v="2026"/>
    <x v="1"/>
    <n v="4"/>
    <x v="3"/>
    <x v="0"/>
    <x v="15"/>
    <x v="2"/>
    <s v="Business"/>
    <x v="2"/>
    <s v="Packing Cube Set"/>
    <n v="1"/>
    <n v="47.25"/>
    <n v="0.1"/>
    <n v="18.25"/>
    <n v="42.524999999999999"/>
    <n v="18.25"/>
    <n v="24.274999999999999"/>
    <n v="0.57084068195179305"/>
    <n v="2026"/>
    <s v="Q2"/>
    <n v="4"/>
    <s v="Apr"/>
  </r>
  <r>
    <n v="4838"/>
    <d v="2026-04-24T00:00:00"/>
    <n v="2026"/>
    <x v="1"/>
    <n v="4"/>
    <x v="3"/>
    <x v="0"/>
    <x v="0"/>
    <x v="0"/>
    <s v="Business"/>
    <x v="0"/>
    <s v="Compact Repair Kit"/>
    <n v="2"/>
    <n v="41.32"/>
    <n v="0.1"/>
    <n v="16.66"/>
    <n v="74.376000000000005"/>
    <n v="33.32"/>
    <n v="41.056000000000004"/>
    <n v="0.5520060234484242"/>
    <n v="2026"/>
    <s v="Q2"/>
    <n v="4"/>
    <s v="Apr"/>
  </r>
  <r>
    <n v="5075"/>
    <d v="2026-04-24T00:00:00"/>
    <n v="2026"/>
    <x v="1"/>
    <n v="4"/>
    <x v="3"/>
    <x v="0"/>
    <x v="15"/>
    <x v="3"/>
    <s v="New"/>
    <x v="0"/>
    <s v="Commuter Helmet"/>
    <n v="2"/>
    <n v="81.75"/>
    <n v="0"/>
    <n v="41.92"/>
    <n v="163.5"/>
    <n v="83.84"/>
    <n v="79.66"/>
    <n v="0.48721712538226297"/>
    <n v="2026"/>
    <s v="Q2"/>
    <n v="4"/>
    <s v="Apr"/>
  </r>
  <r>
    <n v="149"/>
    <d v="2026-04-25T00:00:00"/>
    <n v="2026"/>
    <x v="1"/>
    <n v="4"/>
    <x v="3"/>
    <x v="1"/>
    <x v="12"/>
    <x v="0"/>
    <s v="Returning"/>
    <x v="2"/>
    <s v="Insulated Bottle"/>
    <n v="1"/>
    <n v="36.020000000000003"/>
    <n v="0.05"/>
    <n v="13.72"/>
    <n v="34.219000000000001"/>
    <n v="13.72"/>
    <n v="20.499000000000002"/>
    <n v="0.59905315760250155"/>
    <n v="2026"/>
    <s v="Q2"/>
    <n v="4"/>
    <s v="Apr"/>
  </r>
  <r>
    <n v="449"/>
    <d v="2026-04-25T00:00:00"/>
    <n v="2026"/>
    <x v="1"/>
    <n v="4"/>
    <x v="3"/>
    <x v="2"/>
    <x v="5"/>
    <x v="0"/>
    <s v="Business"/>
    <x v="2"/>
    <s v="Insulated Bottle"/>
    <n v="1"/>
    <n v="36.68"/>
    <n v="0"/>
    <n v="13.27"/>
    <n v="36.68"/>
    <n v="13.27"/>
    <n v="23.41"/>
    <n v="0.63822246455834242"/>
    <n v="2026"/>
    <s v="Q2"/>
    <n v="4"/>
    <s v="Apr"/>
  </r>
  <r>
    <n v="1422"/>
    <d v="2026-04-25T00:00:00"/>
    <n v="2026"/>
    <x v="1"/>
    <n v="4"/>
    <x v="3"/>
    <x v="3"/>
    <x v="8"/>
    <x v="1"/>
    <s v="Business"/>
    <x v="3"/>
    <s v="Alpine Tent 4P"/>
    <n v="6"/>
    <n v="348.16"/>
    <n v="0.1"/>
    <n v="198.24"/>
    <n v="1880.0640000000001"/>
    <n v="1189.44"/>
    <n v="690.62400000000002"/>
    <n v="0.36734068627450978"/>
    <n v="2026"/>
    <s v="Q2"/>
    <n v="4"/>
    <s v="Apr"/>
  </r>
  <r>
    <n v="3248"/>
    <d v="2026-04-25T00:00:00"/>
    <n v="2026"/>
    <x v="1"/>
    <n v="4"/>
    <x v="3"/>
    <x v="2"/>
    <x v="16"/>
    <x v="0"/>
    <s v="Returning"/>
    <x v="0"/>
    <s v="Compact Repair Kit"/>
    <n v="2"/>
    <n v="39.799999999999997"/>
    <n v="0.05"/>
    <n v="16.23"/>
    <n v="75.61999999999999"/>
    <n v="32.46"/>
    <n v="43.159999999999989"/>
    <n v="0.57074847923829664"/>
    <n v="2026"/>
    <s v="Q2"/>
    <n v="4"/>
    <s v="Apr"/>
  </r>
  <r>
    <n v="3445"/>
    <d v="2026-04-25T00:00:00"/>
    <n v="2026"/>
    <x v="1"/>
    <n v="4"/>
    <x v="3"/>
    <x v="0"/>
    <x v="15"/>
    <x v="0"/>
    <s v="Returning"/>
    <x v="0"/>
    <s v="Compact Repair Kit"/>
    <n v="5"/>
    <n v="39.369999999999997"/>
    <n v="0.05"/>
    <n v="16.760000000000002"/>
    <n v="187.00749999999999"/>
    <n v="83.800000000000011"/>
    <n v="103.20749999999998"/>
    <n v="0.55188963009504954"/>
    <n v="2026"/>
    <s v="Q2"/>
    <n v="4"/>
    <s v="Apr"/>
  </r>
  <r>
    <n v="3930"/>
    <d v="2026-04-25T00:00:00"/>
    <n v="2026"/>
    <x v="1"/>
    <n v="4"/>
    <x v="3"/>
    <x v="1"/>
    <x v="12"/>
    <x v="3"/>
    <s v="Returning"/>
    <x v="4"/>
    <s v="Resistance Band Set"/>
    <n v="2"/>
    <n v="40.85"/>
    <n v="0"/>
    <n v="14.99"/>
    <n v="81.7"/>
    <n v="29.98"/>
    <n v="51.72"/>
    <n v="0.633047735618115"/>
    <n v="2026"/>
    <s v="Q2"/>
    <n v="4"/>
    <s v="Apr"/>
  </r>
  <r>
    <n v="3969"/>
    <d v="2026-04-25T00:00:00"/>
    <n v="2026"/>
    <x v="1"/>
    <n v="4"/>
    <x v="3"/>
    <x v="3"/>
    <x v="8"/>
    <x v="3"/>
    <s v="Returning"/>
    <x v="1"/>
    <s v="Hiking Daypack 20L"/>
    <n v="1"/>
    <n v="92.91"/>
    <n v="0.05"/>
    <n v="46"/>
    <n v="88.264499999999998"/>
    <n v="46"/>
    <n v="42.264499999999998"/>
    <n v="0.4788391709010984"/>
    <n v="2026"/>
    <s v="Q2"/>
    <n v="4"/>
    <s v="Apr"/>
  </r>
  <r>
    <n v="4190"/>
    <d v="2026-04-25T00:00:00"/>
    <n v="2026"/>
    <x v="1"/>
    <n v="4"/>
    <x v="3"/>
    <x v="3"/>
    <x v="13"/>
    <x v="0"/>
    <s v="New"/>
    <x v="1"/>
    <s v="Summit Backpack 45L"/>
    <n v="1"/>
    <n v="152.01"/>
    <n v="0"/>
    <n v="80.33"/>
    <n v="152.01"/>
    <n v="80.33"/>
    <n v="71.679999999999993"/>
    <n v="0.47154792447865268"/>
    <n v="2026"/>
    <s v="Q2"/>
    <n v="4"/>
    <s v="Apr"/>
  </r>
  <r>
    <n v="4442"/>
    <d v="2026-04-25T00:00:00"/>
    <n v="2026"/>
    <x v="1"/>
    <n v="4"/>
    <x v="3"/>
    <x v="1"/>
    <x v="6"/>
    <x v="3"/>
    <s v="New"/>
    <x v="2"/>
    <s v="Insulated Bottle"/>
    <n v="1"/>
    <n v="36.65"/>
    <n v="0"/>
    <n v="13.28"/>
    <n v="36.65"/>
    <n v="13.28"/>
    <n v="23.369999999999997"/>
    <n v="0.63765347885402446"/>
    <n v="2026"/>
    <s v="Q2"/>
    <n v="4"/>
    <s v="Apr"/>
  </r>
  <r>
    <n v="228"/>
    <d v="2026-04-26T00:00:00"/>
    <n v="2026"/>
    <x v="1"/>
    <n v="4"/>
    <x v="3"/>
    <x v="3"/>
    <x v="8"/>
    <x v="0"/>
    <s v="Returning"/>
    <x v="3"/>
    <s v="Portable Camp Stove"/>
    <n v="5"/>
    <n v="80.819999999999993"/>
    <n v="0"/>
    <n v="40.47"/>
    <n v="404.09999999999997"/>
    <n v="202.35"/>
    <n v="201.74999999999997"/>
    <n v="0.49925760950259834"/>
    <n v="2026"/>
    <s v="Q2"/>
    <n v="4"/>
    <s v="Apr"/>
  </r>
  <r>
    <n v="2101"/>
    <d v="2026-04-26T00:00:00"/>
    <n v="2026"/>
    <x v="1"/>
    <n v="4"/>
    <x v="3"/>
    <x v="3"/>
    <x v="4"/>
    <x v="0"/>
    <s v="New"/>
    <x v="1"/>
    <s v="Trail Boots"/>
    <n v="4"/>
    <n v="144.69999999999999"/>
    <n v="0"/>
    <n v="79.41"/>
    <n v="578.79999999999995"/>
    <n v="317.64"/>
    <n v="261.15999999999997"/>
    <n v="0.45120939875604699"/>
    <n v="2026"/>
    <s v="Q2"/>
    <n v="4"/>
    <s v="Apr"/>
  </r>
  <r>
    <n v="2590"/>
    <d v="2026-04-26T00:00:00"/>
    <n v="2026"/>
    <x v="1"/>
    <n v="4"/>
    <x v="3"/>
    <x v="1"/>
    <x v="6"/>
    <x v="2"/>
    <s v="New"/>
    <x v="4"/>
    <s v="Recovery Roller"/>
    <n v="2"/>
    <n v="36.51"/>
    <n v="0.1"/>
    <n v="14.18"/>
    <n v="65.718000000000004"/>
    <n v="28.36"/>
    <n v="37.358000000000004"/>
    <n v="0.56845917404668433"/>
    <n v="2026"/>
    <s v="Q2"/>
    <n v="4"/>
    <s v="Apr"/>
  </r>
  <r>
    <n v="2957"/>
    <d v="2026-04-26T00:00:00"/>
    <n v="2026"/>
    <x v="1"/>
    <n v="4"/>
    <x v="3"/>
    <x v="3"/>
    <x v="7"/>
    <x v="3"/>
    <s v="New"/>
    <x v="2"/>
    <s v="Insulated Bottle"/>
    <n v="3"/>
    <n v="36.58"/>
    <n v="0.05"/>
    <n v="13.71"/>
    <n v="104.25299999999999"/>
    <n v="41.13"/>
    <n v="63.122999999999983"/>
    <n v="0.60547897902218628"/>
    <n v="2026"/>
    <s v="Q2"/>
    <n v="4"/>
    <s v="Apr"/>
  </r>
  <r>
    <n v="4270"/>
    <d v="2026-04-26T00:00:00"/>
    <n v="2026"/>
    <x v="1"/>
    <n v="4"/>
    <x v="3"/>
    <x v="3"/>
    <x v="7"/>
    <x v="2"/>
    <s v="Business"/>
    <x v="3"/>
    <s v="Trail Tent 2P"/>
    <n v="2"/>
    <n v="191.59"/>
    <n v="0"/>
    <n v="102.52"/>
    <n v="383.18"/>
    <n v="205.04"/>
    <n v="178.14000000000001"/>
    <n v="0.46489900307949272"/>
    <n v="2026"/>
    <s v="Q2"/>
    <n v="4"/>
    <s v="Apr"/>
  </r>
  <r>
    <n v="4324"/>
    <d v="2026-04-26T00:00:00"/>
    <n v="2026"/>
    <x v="1"/>
    <n v="4"/>
    <x v="3"/>
    <x v="3"/>
    <x v="8"/>
    <x v="1"/>
    <s v="Business"/>
    <x v="3"/>
    <s v="Alpine Tent 4P"/>
    <n v="6"/>
    <n v="337.24"/>
    <n v="0.05"/>
    <n v="198.63"/>
    <n v="1922.268"/>
    <n v="1191.78"/>
    <n v="730.48800000000006"/>
    <n v="0.38001360892445801"/>
    <n v="2026"/>
    <s v="Q2"/>
    <n v="4"/>
    <s v="Apr"/>
  </r>
  <r>
    <n v="5010"/>
    <d v="2026-04-26T00:00:00"/>
    <n v="2026"/>
    <x v="1"/>
    <n v="4"/>
    <x v="3"/>
    <x v="3"/>
    <x v="7"/>
    <x v="1"/>
    <s v="Business"/>
    <x v="2"/>
    <s v="Packing Cube Set"/>
    <n v="3"/>
    <n v="46.2"/>
    <n v="0.1"/>
    <n v="18.149999999999999"/>
    <n v="124.74000000000002"/>
    <n v="54.449999999999996"/>
    <n v="70.29000000000002"/>
    <n v="0.5634920634920636"/>
    <n v="2026"/>
    <s v="Q2"/>
    <n v="4"/>
    <s v="Apr"/>
  </r>
  <r>
    <n v="5092"/>
    <d v="2026-04-26T00:00:00"/>
    <n v="2026"/>
    <x v="1"/>
    <n v="4"/>
    <x v="3"/>
    <x v="1"/>
    <x v="1"/>
    <x v="3"/>
    <s v="Business"/>
    <x v="4"/>
    <s v="Training Mat"/>
    <n v="4"/>
    <n v="50.84"/>
    <n v="0.05"/>
    <n v="22.63"/>
    <n v="193.19200000000001"/>
    <n v="90.52"/>
    <n v="102.67200000000001"/>
    <n v="0.53145057766367143"/>
    <n v="2026"/>
    <s v="Q2"/>
    <n v="4"/>
    <s v="Apr"/>
  </r>
  <r>
    <n v="1061"/>
    <d v="2026-04-27T00:00:00"/>
    <n v="2026"/>
    <x v="1"/>
    <n v="4"/>
    <x v="3"/>
    <x v="3"/>
    <x v="13"/>
    <x v="0"/>
    <s v="Returning"/>
    <x v="2"/>
    <s v="Travel Backpack 35L"/>
    <n v="1"/>
    <n v="166.5"/>
    <n v="0"/>
    <n v="85.55"/>
    <n v="166.5"/>
    <n v="85.55"/>
    <n v="80.95"/>
    <n v="0.4861861861861862"/>
    <n v="2026"/>
    <s v="Q2"/>
    <n v="4"/>
    <s v="Apr"/>
  </r>
  <r>
    <n v="1099"/>
    <d v="2026-04-27T00:00:00"/>
    <n v="2026"/>
    <x v="1"/>
    <n v="4"/>
    <x v="3"/>
    <x v="3"/>
    <x v="4"/>
    <x v="3"/>
    <s v="New"/>
    <x v="1"/>
    <s v="Trekking Poles"/>
    <n v="1"/>
    <n v="70.2"/>
    <n v="0"/>
    <n v="32.06"/>
    <n v="70.2"/>
    <n v="32.06"/>
    <n v="38.14"/>
    <n v="0.5433048433048433"/>
    <n v="2026"/>
    <s v="Q2"/>
    <n v="4"/>
    <s v="Apr"/>
  </r>
  <r>
    <n v="3500"/>
    <d v="2026-04-27T00:00:00"/>
    <n v="2026"/>
    <x v="1"/>
    <n v="4"/>
    <x v="3"/>
    <x v="1"/>
    <x v="12"/>
    <x v="0"/>
    <s v="New"/>
    <x v="4"/>
    <s v="Training Mat"/>
    <n v="4"/>
    <n v="50.67"/>
    <n v="0"/>
    <n v="22.62"/>
    <n v="202.68"/>
    <n v="90.48"/>
    <n v="112.2"/>
    <n v="0.55358200118413259"/>
    <n v="2026"/>
    <s v="Q2"/>
    <n v="4"/>
    <s v="Apr"/>
  </r>
  <r>
    <n v="3856"/>
    <d v="2026-04-27T00:00:00"/>
    <n v="2026"/>
    <x v="1"/>
    <n v="4"/>
    <x v="3"/>
    <x v="1"/>
    <x v="11"/>
    <x v="2"/>
    <s v="New"/>
    <x v="2"/>
    <s v="Travel Backpack 35L"/>
    <n v="3"/>
    <n v="161.05000000000001"/>
    <n v="0.05"/>
    <n v="87.43"/>
    <n v="458.99250000000001"/>
    <n v="262.29000000000002"/>
    <n v="196.70249999999999"/>
    <n v="0.4285527541299694"/>
    <n v="2026"/>
    <s v="Q2"/>
    <n v="4"/>
    <s v="Apr"/>
  </r>
  <r>
    <n v="4044"/>
    <d v="2026-04-27T00:00:00"/>
    <n v="2026"/>
    <x v="1"/>
    <n v="4"/>
    <x v="3"/>
    <x v="1"/>
    <x v="6"/>
    <x v="1"/>
    <s v="New"/>
    <x v="4"/>
    <s v="Weighted Vest"/>
    <n v="10"/>
    <n v="124.59"/>
    <n v="0.15"/>
    <n v="67.14"/>
    <n v="1059.0150000000001"/>
    <n v="671.4"/>
    <n v="387.61500000000012"/>
    <n v="0.36601464568490538"/>
    <n v="2026"/>
    <s v="Q2"/>
    <n v="4"/>
    <s v="Apr"/>
  </r>
  <r>
    <n v="4235"/>
    <d v="2026-04-27T00:00:00"/>
    <n v="2026"/>
    <x v="1"/>
    <n v="4"/>
    <x v="3"/>
    <x v="2"/>
    <x v="16"/>
    <x v="0"/>
    <s v="Business"/>
    <x v="4"/>
    <s v="Training Mat"/>
    <n v="1"/>
    <n v="50.18"/>
    <n v="0"/>
    <n v="22.05"/>
    <n v="50.18"/>
    <n v="22.05"/>
    <n v="28.13"/>
    <n v="0.56058190514149064"/>
    <n v="2026"/>
    <s v="Q2"/>
    <n v="4"/>
    <s v="Apr"/>
  </r>
  <r>
    <n v="122"/>
    <d v="2026-04-28T00:00:00"/>
    <n v="2026"/>
    <x v="1"/>
    <n v="4"/>
    <x v="3"/>
    <x v="1"/>
    <x v="11"/>
    <x v="0"/>
    <s v="New"/>
    <x v="3"/>
    <s v="Portable Camp Stove"/>
    <n v="1"/>
    <n v="83.38"/>
    <n v="0"/>
    <n v="38.979999999999997"/>
    <n v="83.38"/>
    <n v="38.979999999999997"/>
    <n v="44.4"/>
    <n v="0.53250179899256422"/>
    <n v="2026"/>
    <s v="Q2"/>
    <n v="4"/>
    <s v="Apr"/>
  </r>
  <r>
    <n v="239"/>
    <d v="2026-04-28T00:00:00"/>
    <n v="2026"/>
    <x v="1"/>
    <n v="4"/>
    <x v="3"/>
    <x v="3"/>
    <x v="7"/>
    <x v="0"/>
    <s v="Returning"/>
    <x v="2"/>
    <s v="Insulated Bottle"/>
    <n v="1"/>
    <n v="35.549999999999997"/>
    <n v="0.05"/>
    <n v="13.25"/>
    <n v="33.772499999999994"/>
    <n v="13.25"/>
    <n v="20.522499999999994"/>
    <n v="0.60766896143311855"/>
    <n v="2026"/>
    <s v="Q2"/>
    <n v="4"/>
    <s v="Apr"/>
  </r>
  <r>
    <n v="356"/>
    <d v="2026-04-28T00:00:00"/>
    <n v="2026"/>
    <x v="1"/>
    <n v="4"/>
    <x v="3"/>
    <x v="3"/>
    <x v="8"/>
    <x v="2"/>
    <s v="New"/>
    <x v="1"/>
    <s v="Summit Backpack 45L"/>
    <n v="1"/>
    <n v="154.36000000000001"/>
    <n v="0"/>
    <n v="77.760000000000005"/>
    <n v="154.36000000000001"/>
    <n v="77.760000000000005"/>
    <n v="76.600000000000009"/>
    <n v="0.49624254988338951"/>
    <n v="2026"/>
    <s v="Q2"/>
    <n v="4"/>
    <s v="Apr"/>
  </r>
  <r>
    <n v="785"/>
    <d v="2026-04-28T00:00:00"/>
    <n v="2026"/>
    <x v="1"/>
    <n v="4"/>
    <x v="3"/>
    <x v="0"/>
    <x v="9"/>
    <x v="3"/>
    <s v="New"/>
    <x v="1"/>
    <s v="Summit Backpack 45L"/>
    <n v="1"/>
    <n v="155.68"/>
    <n v="0"/>
    <n v="77.97"/>
    <n v="155.68"/>
    <n v="77.97"/>
    <n v="77.710000000000008"/>
    <n v="0.49916495375128472"/>
    <n v="2026"/>
    <s v="Q2"/>
    <n v="4"/>
    <s v="Apr"/>
  </r>
  <r>
    <n v="2325"/>
    <d v="2026-04-28T00:00:00"/>
    <n v="2026"/>
    <x v="1"/>
    <n v="4"/>
    <x v="3"/>
    <x v="0"/>
    <x v="0"/>
    <x v="0"/>
    <s v="Returning"/>
    <x v="4"/>
    <s v="Resistance Band Set"/>
    <n v="1"/>
    <n v="40.950000000000003"/>
    <n v="0.15"/>
    <n v="14.89"/>
    <n v="34.807500000000005"/>
    <n v="14.89"/>
    <n v="19.917500000000004"/>
    <n v="0.57221863104216053"/>
    <n v="2026"/>
    <s v="Q2"/>
    <n v="4"/>
    <s v="Apr"/>
  </r>
  <r>
    <n v="2566"/>
    <d v="2026-04-28T00:00:00"/>
    <n v="2026"/>
    <x v="1"/>
    <n v="4"/>
    <x v="3"/>
    <x v="3"/>
    <x v="13"/>
    <x v="3"/>
    <s v="Returning"/>
    <x v="2"/>
    <s v="Packing Cube Set"/>
    <n v="3"/>
    <n v="47.28"/>
    <n v="0.05"/>
    <n v="18.52"/>
    <n v="134.74799999999999"/>
    <n v="55.56"/>
    <n v="79.187999999999988"/>
    <n v="0.58767477068305274"/>
    <n v="2026"/>
    <s v="Q2"/>
    <n v="4"/>
    <s v="Apr"/>
  </r>
  <r>
    <n v="3105"/>
    <d v="2026-04-28T00:00:00"/>
    <n v="2026"/>
    <x v="1"/>
    <n v="4"/>
    <x v="3"/>
    <x v="3"/>
    <x v="7"/>
    <x v="0"/>
    <s v="Returning"/>
    <x v="4"/>
    <s v="Training Mat"/>
    <n v="4"/>
    <n v="51.57"/>
    <n v="0.1"/>
    <n v="22.58"/>
    <n v="185.65200000000002"/>
    <n v="90.32"/>
    <n v="95.332000000000022"/>
    <n v="0.51349837330058401"/>
    <n v="2026"/>
    <s v="Q2"/>
    <n v="4"/>
    <s v="Apr"/>
  </r>
  <r>
    <n v="3167"/>
    <d v="2026-04-28T00:00:00"/>
    <n v="2026"/>
    <x v="1"/>
    <n v="4"/>
    <x v="3"/>
    <x v="3"/>
    <x v="8"/>
    <x v="0"/>
    <s v="Business"/>
    <x v="0"/>
    <s v="Trail Bike Light"/>
    <n v="1"/>
    <n v="51.61"/>
    <n v="0"/>
    <n v="23"/>
    <n v="51.61"/>
    <n v="23"/>
    <n v="28.61"/>
    <n v="0.55434993218368533"/>
    <n v="2026"/>
    <s v="Q2"/>
    <n v="4"/>
    <s v="Apr"/>
  </r>
  <r>
    <n v="4396"/>
    <d v="2026-04-28T00:00:00"/>
    <n v="2026"/>
    <x v="1"/>
    <n v="4"/>
    <x v="3"/>
    <x v="0"/>
    <x v="15"/>
    <x v="2"/>
    <s v="Returning"/>
    <x v="4"/>
    <s v="Training Mat"/>
    <n v="1"/>
    <n v="50.56"/>
    <n v="0.05"/>
    <n v="22.06"/>
    <n v="48.031999999999996"/>
    <n v="22.06"/>
    <n v="25.971999999999998"/>
    <n v="0.54072285143237842"/>
    <n v="2026"/>
    <s v="Q2"/>
    <n v="4"/>
    <s v="Apr"/>
  </r>
  <r>
    <n v="4475"/>
    <d v="2026-04-28T00:00:00"/>
    <n v="2026"/>
    <x v="1"/>
    <n v="4"/>
    <x v="3"/>
    <x v="2"/>
    <x v="5"/>
    <x v="3"/>
    <s v="Business"/>
    <x v="2"/>
    <s v="Travel Backpack 35L"/>
    <n v="2"/>
    <n v="165.74"/>
    <n v="0"/>
    <n v="87.73"/>
    <n v="331.48"/>
    <n v="175.46"/>
    <n v="156.02000000000001"/>
    <n v="0.47067696391939184"/>
    <n v="2026"/>
    <s v="Q2"/>
    <n v="4"/>
    <s v="Apr"/>
  </r>
  <r>
    <n v="4482"/>
    <d v="2026-04-28T00:00:00"/>
    <n v="2026"/>
    <x v="1"/>
    <n v="4"/>
    <x v="3"/>
    <x v="2"/>
    <x v="2"/>
    <x v="0"/>
    <s v="Business"/>
    <x v="4"/>
    <s v="Recovery Roller"/>
    <n v="3"/>
    <n v="36.770000000000003"/>
    <n v="0"/>
    <n v="13.63"/>
    <n v="110.31"/>
    <n v="40.89"/>
    <n v="69.42"/>
    <n v="0.62931737829752521"/>
    <n v="2026"/>
    <s v="Q2"/>
    <n v="4"/>
    <s v="Apr"/>
  </r>
  <r>
    <n v="5022"/>
    <d v="2026-04-28T00:00:00"/>
    <n v="2026"/>
    <x v="1"/>
    <n v="4"/>
    <x v="3"/>
    <x v="3"/>
    <x v="7"/>
    <x v="0"/>
    <s v="Business"/>
    <x v="3"/>
    <s v="Trail Tent 2P"/>
    <n v="2"/>
    <n v="196.37"/>
    <n v="0"/>
    <n v="101.73"/>
    <n v="392.74"/>
    <n v="203.46"/>
    <n v="189.28"/>
    <n v="0.48194734429902736"/>
    <n v="2026"/>
    <s v="Q2"/>
    <n v="4"/>
    <s v="Apr"/>
  </r>
  <r>
    <n v="1304"/>
    <d v="2026-04-29T00:00:00"/>
    <n v="2026"/>
    <x v="1"/>
    <n v="4"/>
    <x v="3"/>
    <x v="0"/>
    <x v="0"/>
    <x v="3"/>
    <s v="Returning"/>
    <x v="2"/>
    <s v="Insulated Bottle"/>
    <n v="2"/>
    <n v="35.33"/>
    <n v="0"/>
    <n v="13.69"/>
    <n v="70.66"/>
    <n v="27.38"/>
    <n v="43.28"/>
    <n v="0.61251061420888764"/>
    <n v="2026"/>
    <s v="Q2"/>
    <n v="4"/>
    <s v="Apr"/>
  </r>
  <r>
    <n v="3008"/>
    <d v="2026-04-29T00:00:00"/>
    <n v="2026"/>
    <x v="1"/>
    <n v="4"/>
    <x v="3"/>
    <x v="2"/>
    <x v="2"/>
    <x v="1"/>
    <s v="Business"/>
    <x v="2"/>
    <s v="Packing Cube Set"/>
    <n v="4"/>
    <n v="46.43"/>
    <n v="0.1"/>
    <n v="18.04"/>
    <n v="167.148"/>
    <n v="72.16"/>
    <n v="94.988"/>
    <n v="0.56828678775695796"/>
    <n v="2026"/>
    <s v="Q2"/>
    <n v="4"/>
    <s v="Apr"/>
  </r>
  <r>
    <n v="4140"/>
    <d v="2026-04-29T00:00:00"/>
    <n v="2026"/>
    <x v="1"/>
    <n v="4"/>
    <x v="3"/>
    <x v="3"/>
    <x v="7"/>
    <x v="3"/>
    <s v="New"/>
    <x v="4"/>
    <s v="Weighted Vest"/>
    <n v="1"/>
    <n v="125.25"/>
    <n v="0"/>
    <n v="70.88"/>
    <n v="125.25"/>
    <n v="70.88"/>
    <n v="54.370000000000005"/>
    <n v="0.43409181636726552"/>
    <n v="2026"/>
    <s v="Q2"/>
    <n v="4"/>
    <s v="Apr"/>
  </r>
  <r>
    <n v="4151"/>
    <d v="2026-04-29T00:00:00"/>
    <n v="2026"/>
    <x v="1"/>
    <n v="4"/>
    <x v="3"/>
    <x v="1"/>
    <x v="14"/>
    <x v="0"/>
    <s v="Returning"/>
    <x v="3"/>
    <s v="Alpine Tent 4P"/>
    <n v="1"/>
    <n v="341.98"/>
    <n v="0"/>
    <n v="192.43"/>
    <n v="341.98"/>
    <n v="192.43"/>
    <n v="149.55000000000001"/>
    <n v="0.43730627522077314"/>
    <n v="2026"/>
    <s v="Q2"/>
    <n v="4"/>
    <s v="Apr"/>
  </r>
  <r>
    <n v="4650"/>
    <d v="2026-04-29T00:00:00"/>
    <n v="2026"/>
    <x v="1"/>
    <n v="4"/>
    <x v="3"/>
    <x v="1"/>
    <x v="6"/>
    <x v="3"/>
    <s v="Business"/>
    <x v="4"/>
    <s v="Resistance Band Set"/>
    <n v="1"/>
    <n v="40.04"/>
    <n v="0"/>
    <n v="14.72"/>
    <n v="40.04"/>
    <n v="14.72"/>
    <n v="25.32"/>
    <n v="0.63236763236763238"/>
    <n v="2026"/>
    <s v="Q2"/>
    <n v="4"/>
    <s v="Apr"/>
  </r>
  <r>
    <n v="4897"/>
    <d v="2026-04-29T00:00:00"/>
    <n v="2026"/>
    <x v="1"/>
    <n v="4"/>
    <x v="3"/>
    <x v="3"/>
    <x v="13"/>
    <x v="0"/>
    <s v="Returning"/>
    <x v="0"/>
    <s v="Compact Repair Kit"/>
    <n v="3"/>
    <n v="40.47"/>
    <n v="0.05"/>
    <n v="17.14"/>
    <n v="115.33949999999999"/>
    <n v="51.42"/>
    <n v="63.919499999999985"/>
    <n v="0.5541856866034619"/>
    <n v="2026"/>
    <s v="Q2"/>
    <n v="4"/>
    <s v="Apr"/>
  </r>
  <r>
    <n v="792"/>
    <d v="2026-04-30T00:00:00"/>
    <n v="2026"/>
    <x v="1"/>
    <n v="4"/>
    <x v="3"/>
    <x v="3"/>
    <x v="8"/>
    <x v="1"/>
    <s v="Returning"/>
    <x v="3"/>
    <s v="Portable Camp Stove"/>
    <n v="6"/>
    <n v="83.7"/>
    <n v="0.2"/>
    <n v="38.58"/>
    <n v="401.76000000000005"/>
    <n v="231.48"/>
    <n v="170.28000000000006"/>
    <n v="0.42383512544802876"/>
    <n v="2026"/>
    <s v="Q2"/>
    <n v="4"/>
    <s v="Apr"/>
  </r>
  <r>
    <n v="1796"/>
    <d v="2026-04-30T00:00:00"/>
    <n v="2026"/>
    <x v="1"/>
    <n v="4"/>
    <x v="3"/>
    <x v="0"/>
    <x v="15"/>
    <x v="0"/>
    <s v="Returning"/>
    <x v="3"/>
    <s v="Portable Camp Stove"/>
    <n v="4"/>
    <n v="83.27"/>
    <n v="0"/>
    <n v="39.979999999999997"/>
    <n v="333.08"/>
    <n v="159.91999999999999"/>
    <n v="173.16"/>
    <n v="0.51987510507986068"/>
    <n v="2026"/>
    <s v="Q2"/>
    <n v="4"/>
    <s v="Apr"/>
  </r>
  <r>
    <n v="3222"/>
    <d v="2026-04-30T00:00:00"/>
    <n v="2026"/>
    <x v="1"/>
    <n v="4"/>
    <x v="3"/>
    <x v="2"/>
    <x v="16"/>
    <x v="1"/>
    <s v="Business"/>
    <x v="3"/>
    <s v="Compact Sleeping Bag"/>
    <n v="3"/>
    <n v="126.03"/>
    <n v="0.1"/>
    <n v="61.75"/>
    <n v="340.28100000000006"/>
    <n v="185.25"/>
    <n v="155.03100000000006"/>
    <n v="0.45559699189787273"/>
    <n v="2026"/>
    <s v="Q2"/>
    <n v="4"/>
    <s v="Apr"/>
  </r>
  <r>
    <n v="3237"/>
    <d v="2026-04-30T00:00:00"/>
    <n v="2026"/>
    <x v="1"/>
    <n v="4"/>
    <x v="3"/>
    <x v="1"/>
    <x v="14"/>
    <x v="0"/>
    <s v="New"/>
    <x v="3"/>
    <s v="Compact Sleeping Bag"/>
    <n v="1"/>
    <n v="122.86"/>
    <n v="0.05"/>
    <n v="59.22"/>
    <n v="116.717"/>
    <n v="59.22"/>
    <n v="57.497"/>
    <n v="0.49261889870370212"/>
    <n v="2026"/>
    <s v="Q2"/>
    <n v="4"/>
    <s v="Apr"/>
  </r>
  <r>
    <n v="3695"/>
    <d v="2026-04-30T00:00:00"/>
    <n v="2026"/>
    <x v="1"/>
    <n v="4"/>
    <x v="3"/>
    <x v="2"/>
    <x v="2"/>
    <x v="0"/>
    <s v="New"/>
    <x v="0"/>
    <s v="Compact Repair Kit"/>
    <n v="1"/>
    <n v="39.44"/>
    <n v="0.1"/>
    <n v="16.63"/>
    <n v="35.496000000000002"/>
    <n v="16.63"/>
    <n v="18.866000000000003"/>
    <n v="0.53149650664863657"/>
    <n v="2026"/>
    <s v="Q2"/>
    <n v="4"/>
    <s v="Apr"/>
  </r>
  <r>
    <n v="5148"/>
    <d v="2026-04-30T00:00:00"/>
    <n v="2026"/>
    <x v="1"/>
    <n v="4"/>
    <x v="3"/>
    <x v="2"/>
    <x v="10"/>
    <x v="0"/>
    <s v="Returning"/>
    <x v="2"/>
    <s v="Carry-On Duffel"/>
    <n v="1"/>
    <n v="130.34"/>
    <n v="0.1"/>
    <n v="66.680000000000007"/>
    <n v="117.30600000000001"/>
    <n v="66.680000000000007"/>
    <n v="50.626000000000005"/>
    <n v="0.43157212759790631"/>
    <n v="2026"/>
    <s v="Q2"/>
    <n v="4"/>
    <s v="Apr"/>
  </r>
  <r>
    <n v="534"/>
    <d v="2026-05-01T00:00:00"/>
    <n v="2026"/>
    <x v="1"/>
    <n v="5"/>
    <x v="4"/>
    <x v="1"/>
    <x v="12"/>
    <x v="0"/>
    <s v="Business"/>
    <x v="1"/>
    <s v="Summit Backpack 45L"/>
    <n v="1"/>
    <n v="154.86000000000001"/>
    <n v="0"/>
    <n v="78.37"/>
    <n v="154.86000000000001"/>
    <n v="78.37"/>
    <n v="76.490000000000009"/>
    <n v="0.49393000129148912"/>
    <n v="2026"/>
    <s v="Q2"/>
    <n v="5"/>
    <s v="May"/>
  </r>
  <r>
    <n v="551"/>
    <d v="2026-05-01T00:00:00"/>
    <n v="2026"/>
    <x v="1"/>
    <n v="5"/>
    <x v="4"/>
    <x v="3"/>
    <x v="8"/>
    <x v="2"/>
    <s v="Returning"/>
    <x v="0"/>
    <s v="Cycling Pack 12L"/>
    <n v="4"/>
    <n v="103.64"/>
    <n v="0"/>
    <n v="50.59"/>
    <n v="414.56"/>
    <n v="202.36"/>
    <n v="212.2"/>
    <n v="0.51186800463141646"/>
    <n v="2026"/>
    <s v="Q2"/>
    <n v="5"/>
    <s v="May"/>
  </r>
  <r>
    <n v="2110"/>
    <d v="2026-05-01T00:00:00"/>
    <n v="2026"/>
    <x v="1"/>
    <n v="5"/>
    <x v="4"/>
    <x v="0"/>
    <x v="15"/>
    <x v="0"/>
    <s v="Returning"/>
    <x v="2"/>
    <s v="Travel Backpack 35L"/>
    <n v="1"/>
    <n v="164.49"/>
    <n v="0.05"/>
    <n v="87.81"/>
    <n v="156.2655"/>
    <n v="87.81"/>
    <n v="68.455500000000001"/>
    <n v="0.43807174328306631"/>
    <n v="2026"/>
    <s v="Q2"/>
    <n v="5"/>
    <s v="May"/>
  </r>
  <r>
    <n v="2217"/>
    <d v="2026-05-01T00:00:00"/>
    <n v="2026"/>
    <x v="1"/>
    <n v="5"/>
    <x v="4"/>
    <x v="3"/>
    <x v="8"/>
    <x v="1"/>
    <s v="Returning"/>
    <x v="2"/>
    <s v="Travel Backpack 35L"/>
    <n v="3"/>
    <n v="163.44999999999999"/>
    <n v="0.05"/>
    <n v="87.54"/>
    <n v="465.83249999999992"/>
    <n v="262.62"/>
    <n v="203.21249999999992"/>
    <n v="0.4362351274331438"/>
    <n v="2026"/>
    <s v="Q2"/>
    <n v="5"/>
    <s v="May"/>
  </r>
  <r>
    <n v="2544"/>
    <d v="2026-05-01T00:00:00"/>
    <n v="2026"/>
    <x v="1"/>
    <n v="5"/>
    <x v="4"/>
    <x v="3"/>
    <x v="4"/>
    <x v="0"/>
    <s v="Returning"/>
    <x v="1"/>
    <s v="Trekking Poles"/>
    <n v="1"/>
    <n v="71.87"/>
    <n v="0.05"/>
    <n v="31.97"/>
    <n v="68.276499999999999"/>
    <n v="31.97"/>
    <n v="36.3065"/>
    <n v="0.53175690025118449"/>
    <n v="2026"/>
    <s v="Q2"/>
    <n v="5"/>
    <s v="May"/>
  </r>
  <r>
    <n v="3678"/>
    <d v="2026-05-01T00:00:00"/>
    <n v="2026"/>
    <x v="1"/>
    <n v="5"/>
    <x v="4"/>
    <x v="1"/>
    <x v="14"/>
    <x v="3"/>
    <s v="Returning"/>
    <x v="3"/>
    <s v="Trail Tent 2P"/>
    <n v="2"/>
    <n v="194.97"/>
    <n v="0"/>
    <n v="101.14"/>
    <n v="389.94"/>
    <n v="202.28"/>
    <n v="187.66"/>
    <n v="0.48125352618351541"/>
    <n v="2026"/>
    <s v="Q2"/>
    <n v="5"/>
    <s v="May"/>
  </r>
  <r>
    <n v="3726"/>
    <d v="2026-05-01T00:00:00"/>
    <n v="2026"/>
    <x v="1"/>
    <n v="5"/>
    <x v="4"/>
    <x v="3"/>
    <x v="8"/>
    <x v="3"/>
    <s v="Returning"/>
    <x v="0"/>
    <s v="Trail Bike Light"/>
    <n v="2"/>
    <n v="49.53"/>
    <n v="0"/>
    <n v="22.91"/>
    <n v="99.06"/>
    <n v="45.82"/>
    <n v="53.24"/>
    <n v="0.53745204926307288"/>
    <n v="2026"/>
    <s v="Q2"/>
    <n v="5"/>
    <s v="May"/>
  </r>
  <r>
    <n v="3897"/>
    <d v="2026-05-01T00:00:00"/>
    <n v="2026"/>
    <x v="1"/>
    <n v="5"/>
    <x v="4"/>
    <x v="3"/>
    <x v="8"/>
    <x v="1"/>
    <s v="Business"/>
    <x v="4"/>
    <s v="Recovery Roller"/>
    <n v="4"/>
    <n v="35.619999999999997"/>
    <n v="0.15"/>
    <n v="13.76"/>
    <n v="121.10799999999999"/>
    <n v="55.04"/>
    <n v="66.067999999999984"/>
    <n v="0.54552960993493405"/>
    <n v="2026"/>
    <s v="Q2"/>
    <n v="5"/>
    <s v="May"/>
  </r>
  <r>
    <n v="1262"/>
    <d v="2026-05-02T00:00:00"/>
    <n v="2026"/>
    <x v="1"/>
    <n v="5"/>
    <x v="4"/>
    <x v="3"/>
    <x v="7"/>
    <x v="2"/>
    <s v="Returning"/>
    <x v="2"/>
    <s v="Packing Cube Set"/>
    <n v="2"/>
    <n v="45.47"/>
    <n v="0"/>
    <n v="18.37"/>
    <n v="90.94"/>
    <n v="36.74"/>
    <n v="54.199999999999996"/>
    <n v="0.59599736089729494"/>
    <n v="2026"/>
    <s v="Q2"/>
    <n v="5"/>
    <s v="May"/>
  </r>
  <r>
    <n v="2657"/>
    <d v="2026-05-02T00:00:00"/>
    <n v="2026"/>
    <x v="1"/>
    <n v="5"/>
    <x v="4"/>
    <x v="0"/>
    <x v="0"/>
    <x v="2"/>
    <s v="New"/>
    <x v="1"/>
    <s v="Trail Boots"/>
    <n v="1"/>
    <n v="145.68"/>
    <n v="0"/>
    <n v="77.8"/>
    <n v="145.68"/>
    <n v="77.8"/>
    <n v="67.88000000000001"/>
    <n v="0.46595277320153766"/>
    <n v="2026"/>
    <s v="Q2"/>
    <n v="5"/>
    <s v="May"/>
  </r>
  <r>
    <n v="3238"/>
    <d v="2026-05-02T00:00:00"/>
    <n v="2026"/>
    <x v="1"/>
    <n v="5"/>
    <x v="4"/>
    <x v="3"/>
    <x v="8"/>
    <x v="3"/>
    <s v="Returning"/>
    <x v="3"/>
    <s v="Portable Camp Stove"/>
    <n v="2"/>
    <n v="82.65"/>
    <n v="0.05"/>
    <n v="40.46"/>
    <n v="157.035"/>
    <n v="80.92"/>
    <n v="76.114999999999995"/>
    <n v="0.48470086286496639"/>
    <n v="2026"/>
    <s v="Q2"/>
    <n v="5"/>
    <s v="May"/>
  </r>
  <r>
    <n v="3607"/>
    <d v="2026-05-02T00:00:00"/>
    <n v="2026"/>
    <x v="1"/>
    <n v="5"/>
    <x v="4"/>
    <x v="1"/>
    <x v="6"/>
    <x v="0"/>
    <s v="Business"/>
    <x v="2"/>
    <s v="Insulated Bottle"/>
    <n v="1"/>
    <n v="36.270000000000003"/>
    <n v="0"/>
    <n v="13.8"/>
    <n v="36.270000000000003"/>
    <n v="13.8"/>
    <n v="22.470000000000002"/>
    <n v="0.61952026468155497"/>
    <n v="2026"/>
    <s v="Q2"/>
    <n v="5"/>
    <s v="May"/>
  </r>
  <r>
    <n v="5070"/>
    <d v="2026-05-02T00:00:00"/>
    <n v="2026"/>
    <x v="1"/>
    <n v="5"/>
    <x v="4"/>
    <x v="2"/>
    <x v="16"/>
    <x v="2"/>
    <s v="New"/>
    <x v="3"/>
    <s v="Portable Camp Stove"/>
    <n v="1"/>
    <n v="80.819999999999993"/>
    <n v="0"/>
    <n v="39.950000000000003"/>
    <n v="80.819999999999993"/>
    <n v="39.950000000000003"/>
    <n v="40.86999999999999"/>
    <n v="0.50569166048007907"/>
    <n v="2026"/>
    <s v="Q2"/>
    <n v="5"/>
    <s v="May"/>
  </r>
  <r>
    <n v="5171"/>
    <d v="2026-05-02T00:00:00"/>
    <n v="2026"/>
    <x v="1"/>
    <n v="5"/>
    <x v="4"/>
    <x v="1"/>
    <x v="1"/>
    <x v="2"/>
    <s v="New"/>
    <x v="1"/>
    <s v="Summit Backpack 45L"/>
    <n v="2"/>
    <n v="157.84"/>
    <n v="0.1"/>
    <n v="79.28"/>
    <n v="284.11200000000002"/>
    <n v="158.56"/>
    <n v="125.55200000000002"/>
    <n v="0.44191023258433298"/>
    <n v="2026"/>
    <s v="Q2"/>
    <n v="5"/>
    <s v="May"/>
  </r>
  <r>
    <n v="617"/>
    <d v="2026-05-03T00:00:00"/>
    <n v="2026"/>
    <x v="1"/>
    <n v="5"/>
    <x v="4"/>
    <x v="1"/>
    <x v="14"/>
    <x v="3"/>
    <s v="Returning"/>
    <x v="4"/>
    <s v="Recovery Roller"/>
    <n v="4"/>
    <n v="36.909999999999997"/>
    <n v="0.1"/>
    <n v="13.85"/>
    <n v="132.876"/>
    <n v="55.4"/>
    <n v="77.475999999999999"/>
    <n v="0.58306992985941775"/>
    <n v="2026"/>
    <s v="Q2"/>
    <n v="5"/>
    <s v="May"/>
  </r>
  <r>
    <n v="849"/>
    <d v="2026-05-03T00:00:00"/>
    <n v="2026"/>
    <x v="1"/>
    <n v="5"/>
    <x v="4"/>
    <x v="1"/>
    <x v="14"/>
    <x v="1"/>
    <s v="Business"/>
    <x v="3"/>
    <s v="Trail Tent 2P"/>
    <n v="3"/>
    <n v="193.18"/>
    <n v="0.1"/>
    <n v="102.31"/>
    <n v="521.58600000000001"/>
    <n v="306.93"/>
    <n v="214.65600000000001"/>
    <n v="0.41154478839539405"/>
    <n v="2026"/>
    <s v="Q2"/>
    <n v="5"/>
    <s v="May"/>
  </r>
  <r>
    <n v="956"/>
    <d v="2026-05-03T00:00:00"/>
    <n v="2026"/>
    <x v="1"/>
    <n v="5"/>
    <x v="4"/>
    <x v="0"/>
    <x v="15"/>
    <x v="0"/>
    <s v="Business"/>
    <x v="1"/>
    <s v="Summit Backpack 45L"/>
    <n v="1"/>
    <n v="157.59"/>
    <n v="0.05"/>
    <n v="77.599999999999994"/>
    <n v="149.7105"/>
    <n v="77.599999999999994"/>
    <n v="72.110500000000002"/>
    <n v="0.48166628259206939"/>
    <n v="2026"/>
    <s v="Q2"/>
    <n v="5"/>
    <s v="May"/>
  </r>
  <r>
    <n v="1896"/>
    <d v="2026-05-03T00:00:00"/>
    <n v="2026"/>
    <x v="1"/>
    <n v="5"/>
    <x v="4"/>
    <x v="1"/>
    <x v="12"/>
    <x v="3"/>
    <s v="New"/>
    <x v="4"/>
    <s v="Training Mat"/>
    <n v="2"/>
    <n v="49.97"/>
    <n v="0"/>
    <n v="22.63"/>
    <n v="99.94"/>
    <n v="45.26"/>
    <n v="54.68"/>
    <n v="0.54712827696617972"/>
    <n v="2026"/>
    <s v="Q2"/>
    <n v="5"/>
    <s v="May"/>
  </r>
  <r>
    <n v="2317"/>
    <d v="2026-05-03T00:00:00"/>
    <n v="2026"/>
    <x v="1"/>
    <n v="5"/>
    <x v="4"/>
    <x v="0"/>
    <x v="15"/>
    <x v="1"/>
    <s v="Business"/>
    <x v="1"/>
    <s v="Summit Backpack 45L"/>
    <n v="5"/>
    <n v="155.54"/>
    <n v="0.1"/>
    <n v="78.02"/>
    <n v="699.93"/>
    <n v="390.09999999999997"/>
    <n v="309.83"/>
    <n v="0.44265855156944267"/>
    <n v="2026"/>
    <s v="Q2"/>
    <n v="5"/>
    <s v="May"/>
  </r>
  <r>
    <n v="2542"/>
    <d v="2026-05-03T00:00:00"/>
    <n v="2026"/>
    <x v="1"/>
    <n v="5"/>
    <x v="4"/>
    <x v="3"/>
    <x v="8"/>
    <x v="2"/>
    <s v="New"/>
    <x v="2"/>
    <s v="Carry-On Duffel"/>
    <n v="1"/>
    <n v="131.13"/>
    <n v="0.05"/>
    <n v="67.010000000000005"/>
    <n v="124.5735"/>
    <n v="67.010000000000005"/>
    <n v="57.563499999999991"/>
    <n v="0.46208463276700096"/>
    <n v="2026"/>
    <s v="Q2"/>
    <n v="5"/>
    <s v="May"/>
  </r>
  <r>
    <n v="4535"/>
    <d v="2026-05-03T00:00:00"/>
    <n v="2026"/>
    <x v="1"/>
    <n v="5"/>
    <x v="4"/>
    <x v="2"/>
    <x v="5"/>
    <x v="0"/>
    <s v="New"/>
    <x v="2"/>
    <s v="Insulated Bottle"/>
    <n v="1"/>
    <n v="36.82"/>
    <n v="0.1"/>
    <n v="13.4"/>
    <n v="33.137999999999998"/>
    <n v="13.4"/>
    <n v="19.738"/>
    <n v="0.5956303941094816"/>
    <n v="2026"/>
    <s v="Q2"/>
    <n v="5"/>
    <s v="May"/>
  </r>
  <r>
    <n v="4988"/>
    <d v="2026-05-03T00:00:00"/>
    <n v="2026"/>
    <x v="1"/>
    <n v="5"/>
    <x v="4"/>
    <x v="2"/>
    <x v="10"/>
    <x v="2"/>
    <s v="New"/>
    <x v="4"/>
    <s v="Weighted Vest"/>
    <n v="1"/>
    <n v="122.28"/>
    <n v="0"/>
    <n v="67.28"/>
    <n v="122.28"/>
    <n v="67.28"/>
    <n v="55"/>
    <n v="0.44978737324174028"/>
    <n v="2026"/>
    <s v="Q2"/>
    <n v="5"/>
    <s v="May"/>
  </r>
  <r>
    <n v="253"/>
    <d v="2026-05-04T00:00:00"/>
    <n v="2026"/>
    <x v="1"/>
    <n v="5"/>
    <x v="4"/>
    <x v="2"/>
    <x v="10"/>
    <x v="2"/>
    <s v="Business"/>
    <x v="1"/>
    <s v="Hiking Daypack 20L"/>
    <n v="1"/>
    <n v="90.92"/>
    <n v="0.15"/>
    <n v="44.93"/>
    <n v="77.281999999999996"/>
    <n v="44.93"/>
    <n v="32.351999999999997"/>
    <n v="0.41862270645169636"/>
    <n v="2026"/>
    <s v="Q2"/>
    <n v="5"/>
    <s v="May"/>
  </r>
  <r>
    <n v="1743"/>
    <d v="2026-05-04T00:00:00"/>
    <n v="2026"/>
    <x v="1"/>
    <n v="5"/>
    <x v="4"/>
    <x v="1"/>
    <x v="12"/>
    <x v="0"/>
    <s v="New"/>
    <x v="4"/>
    <s v="Training Mat"/>
    <n v="1"/>
    <n v="51.02"/>
    <n v="0"/>
    <n v="21.83"/>
    <n v="51.02"/>
    <n v="21.83"/>
    <n v="29.190000000000005"/>
    <n v="0.5721285770286163"/>
    <n v="2026"/>
    <s v="Q2"/>
    <n v="5"/>
    <s v="May"/>
  </r>
  <r>
    <n v="1801"/>
    <d v="2026-05-04T00:00:00"/>
    <n v="2026"/>
    <x v="1"/>
    <n v="5"/>
    <x v="4"/>
    <x v="2"/>
    <x v="2"/>
    <x v="0"/>
    <s v="Business"/>
    <x v="2"/>
    <s v="Insulated Bottle"/>
    <n v="2"/>
    <n v="36.299999999999997"/>
    <n v="0.05"/>
    <n v="13.9"/>
    <n v="68.969999999999985"/>
    <n v="27.8"/>
    <n v="41.169999999999987"/>
    <n v="0.59692619979701311"/>
    <n v="2026"/>
    <s v="Q2"/>
    <n v="5"/>
    <s v="May"/>
  </r>
  <r>
    <n v="2511"/>
    <d v="2026-05-04T00:00:00"/>
    <n v="2026"/>
    <x v="1"/>
    <n v="5"/>
    <x v="4"/>
    <x v="2"/>
    <x v="10"/>
    <x v="1"/>
    <s v="Business"/>
    <x v="3"/>
    <s v="Trail Tent 2P"/>
    <n v="8"/>
    <n v="195.03"/>
    <n v="0.15"/>
    <n v="101.13"/>
    <n v="1326.204"/>
    <n v="809.04"/>
    <n v="517.16399999999999"/>
    <n v="0.38995810599274322"/>
    <n v="2026"/>
    <s v="Q2"/>
    <n v="5"/>
    <s v="May"/>
  </r>
  <r>
    <n v="3186"/>
    <d v="2026-05-04T00:00:00"/>
    <n v="2026"/>
    <x v="1"/>
    <n v="5"/>
    <x v="4"/>
    <x v="1"/>
    <x v="6"/>
    <x v="0"/>
    <s v="New"/>
    <x v="1"/>
    <s v="Trail Boots"/>
    <n v="1"/>
    <n v="143.66"/>
    <n v="0.1"/>
    <n v="79.25"/>
    <n v="129.29400000000001"/>
    <n v="79.25"/>
    <n v="50.044000000000011"/>
    <n v="0.38705585719368268"/>
    <n v="2026"/>
    <s v="Q2"/>
    <n v="5"/>
    <s v="May"/>
  </r>
  <r>
    <n v="3378"/>
    <d v="2026-05-04T00:00:00"/>
    <n v="2026"/>
    <x v="1"/>
    <n v="5"/>
    <x v="4"/>
    <x v="0"/>
    <x v="0"/>
    <x v="1"/>
    <s v="Business"/>
    <x v="4"/>
    <s v="Weighted Vest"/>
    <n v="3"/>
    <n v="120.28"/>
    <n v="0.2"/>
    <n v="69.23"/>
    <n v="288.67200000000003"/>
    <n v="207.69"/>
    <n v="80.982000000000028"/>
    <n v="0.28053292317924849"/>
    <n v="2026"/>
    <s v="Q2"/>
    <n v="5"/>
    <s v="May"/>
  </r>
  <r>
    <n v="4255"/>
    <d v="2026-05-04T00:00:00"/>
    <n v="2026"/>
    <x v="1"/>
    <n v="5"/>
    <x v="4"/>
    <x v="3"/>
    <x v="7"/>
    <x v="3"/>
    <s v="Returning"/>
    <x v="2"/>
    <s v="Insulated Bottle"/>
    <n v="6"/>
    <n v="36.04"/>
    <n v="0"/>
    <n v="13.38"/>
    <n v="216.24"/>
    <n v="80.28"/>
    <n v="135.96"/>
    <n v="0.62874583795782468"/>
    <n v="2026"/>
    <s v="Q2"/>
    <n v="5"/>
    <s v="May"/>
  </r>
  <r>
    <n v="4587"/>
    <d v="2026-05-04T00:00:00"/>
    <n v="2026"/>
    <x v="1"/>
    <n v="5"/>
    <x v="4"/>
    <x v="2"/>
    <x v="2"/>
    <x v="3"/>
    <s v="Returning"/>
    <x v="1"/>
    <s v="Hiking Daypack 20L"/>
    <n v="2"/>
    <n v="91.72"/>
    <n v="0"/>
    <n v="45.67"/>
    <n v="183.44"/>
    <n v="91.34"/>
    <n v="92.1"/>
    <n v="0.50207152202354988"/>
    <n v="2026"/>
    <s v="Q2"/>
    <n v="5"/>
    <s v="May"/>
  </r>
  <r>
    <n v="830"/>
    <d v="2026-05-05T00:00:00"/>
    <n v="2026"/>
    <x v="1"/>
    <n v="5"/>
    <x v="4"/>
    <x v="3"/>
    <x v="8"/>
    <x v="0"/>
    <s v="Business"/>
    <x v="0"/>
    <s v="Trail Bike Light"/>
    <n v="2"/>
    <n v="50.4"/>
    <n v="0"/>
    <n v="22.21"/>
    <n v="100.8"/>
    <n v="44.42"/>
    <n v="56.379999999999995"/>
    <n v="0.55932539682539684"/>
    <n v="2026"/>
    <s v="Q2"/>
    <n v="5"/>
    <s v="May"/>
  </r>
  <r>
    <n v="4320"/>
    <d v="2026-05-05T00:00:00"/>
    <n v="2026"/>
    <x v="1"/>
    <n v="5"/>
    <x v="4"/>
    <x v="1"/>
    <x v="6"/>
    <x v="0"/>
    <s v="Returning"/>
    <x v="2"/>
    <s v="Travel Backpack 35L"/>
    <n v="2"/>
    <n v="165.17"/>
    <n v="0"/>
    <n v="87.78"/>
    <n v="330.34"/>
    <n v="175.56"/>
    <n v="154.77999999999997"/>
    <n v="0.46854755706242052"/>
    <n v="2026"/>
    <s v="Q2"/>
    <n v="5"/>
    <s v="May"/>
  </r>
  <r>
    <n v="4386"/>
    <d v="2026-05-05T00:00:00"/>
    <n v="2026"/>
    <x v="1"/>
    <n v="5"/>
    <x v="4"/>
    <x v="0"/>
    <x v="15"/>
    <x v="0"/>
    <s v="Returning"/>
    <x v="1"/>
    <s v="Trekking Poles"/>
    <n v="1"/>
    <n v="69.819999999999993"/>
    <n v="0.05"/>
    <n v="33.29"/>
    <n v="66.328999999999994"/>
    <n v="33.29"/>
    <n v="33.038999999999994"/>
    <n v="0.49810791659756665"/>
    <n v="2026"/>
    <s v="Q2"/>
    <n v="5"/>
    <s v="May"/>
  </r>
  <r>
    <n v="4602"/>
    <d v="2026-05-05T00:00:00"/>
    <n v="2026"/>
    <x v="1"/>
    <n v="5"/>
    <x v="4"/>
    <x v="1"/>
    <x v="12"/>
    <x v="3"/>
    <s v="New"/>
    <x v="2"/>
    <s v="Carry-On Duffel"/>
    <n v="2"/>
    <n v="131.36000000000001"/>
    <n v="0.1"/>
    <n v="65.3"/>
    <n v="236.44800000000004"/>
    <n v="130.6"/>
    <n v="105.84800000000004"/>
    <n v="0.4476586818243336"/>
    <n v="2026"/>
    <s v="Q2"/>
    <n v="5"/>
    <s v="May"/>
  </r>
  <r>
    <n v="5190"/>
    <d v="2026-05-05T00:00:00"/>
    <n v="2026"/>
    <x v="1"/>
    <n v="5"/>
    <x v="4"/>
    <x v="3"/>
    <x v="8"/>
    <x v="1"/>
    <s v="Returning"/>
    <x v="1"/>
    <s v="Hiking Daypack 20L"/>
    <n v="15"/>
    <n v="93.65"/>
    <n v="0.1"/>
    <n v="44.89"/>
    <n v="1264.2750000000001"/>
    <n v="673.35"/>
    <n v="590.92500000000007"/>
    <n v="0.46740226612089936"/>
    <n v="2026"/>
    <s v="Q2"/>
    <n v="5"/>
    <s v="May"/>
  </r>
  <r>
    <n v="393"/>
    <d v="2026-05-06T00:00:00"/>
    <n v="2026"/>
    <x v="1"/>
    <n v="5"/>
    <x v="4"/>
    <x v="1"/>
    <x v="12"/>
    <x v="3"/>
    <s v="New"/>
    <x v="3"/>
    <s v="Trail Tent 2P"/>
    <n v="3"/>
    <n v="199.93"/>
    <n v="0"/>
    <n v="104.86"/>
    <n v="599.79"/>
    <n v="314.58"/>
    <n v="285.20999999999998"/>
    <n v="0.47551643075076278"/>
    <n v="2026"/>
    <s v="Q2"/>
    <n v="5"/>
    <s v="May"/>
  </r>
  <r>
    <n v="812"/>
    <d v="2026-05-06T00:00:00"/>
    <n v="2026"/>
    <x v="1"/>
    <n v="5"/>
    <x v="4"/>
    <x v="0"/>
    <x v="0"/>
    <x v="0"/>
    <s v="New"/>
    <x v="1"/>
    <s v="Trekking Poles"/>
    <n v="5"/>
    <n v="70.150000000000006"/>
    <n v="0"/>
    <n v="32.700000000000003"/>
    <n v="350.75"/>
    <n v="163.5"/>
    <n v="187.25"/>
    <n v="0.53385602280826805"/>
    <n v="2026"/>
    <s v="Q2"/>
    <n v="5"/>
    <s v="May"/>
  </r>
  <r>
    <n v="1297"/>
    <d v="2026-05-06T00:00:00"/>
    <n v="2026"/>
    <x v="1"/>
    <n v="5"/>
    <x v="4"/>
    <x v="2"/>
    <x v="2"/>
    <x v="2"/>
    <s v="New"/>
    <x v="4"/>
    <s v="Recovery Roller"/>
    <n v="2"/>
    <n v="35.86"/>
    <n v="0"/>
    <n v="13.9"/>
    <n v="71.72"/>
    <n v="27.8"/>
    <n v="43.92"/>
    <n v="0.61238148354712774"/>
    <n v="2026"/>
    <s v="Q2"/>
    <n v="5"/>
    <s v="May"/>
  </r>
  <r>
    <n v="1574"/>
    <d v="2026-05-06T00:00:00"/>
    <n v="2026"/>
    <x v="1"/>
    <n v="5"/>
    <x v="4"/>
    <x v="1"/>
    <x v="6"/>
    <x v="0"/>
    <s v="Returning"/>
    <x v="1"/>
    <s v="Hiking Daypack 20L"/>
    <n v="1"/>
    <n v="92.27"/>
    <n v="0"/>
    <n v="46.5"/>
    <n v="92.27"/>
    <n v="46.5"/>
    <n v="45.769999999999996"/>
    <n v="0.49604421805570603"/>
    <n v="2026"/>
    <s v="Q2"/>
    <n v="5"/>
    <s v="May"/>
  </r>
  <r>
    <n v="3060"/>
    <d v="2026-05-06T00:00:00"/>
    <n v="2026"/>
    <x v="1"/>
    <n v="5"/>
    <x v="4"/>
    <x v="1"/>
    <x v="6"/>
    <x v="1"/>
    <s v="Business"/>
    <x v="1"/>
    <s v="Summit Backpack 45L"/>
    <n v="6"/>
    <n v="157.31"/>
    <n v="0.15"/>
    <n v="80.34"/>
    <n v="802.28099999999995"/>
    <n v="482.04"/>
    <n v="320.24099999999993"/>
    <n v="0.3991631361081715"/>
    <n v="2026"/>
    <s v="Q2"/>
    <n v="5"/>
    <s v="May"/>
  </r>
  <r>
    <n v="3490"/>
    <d v="2026-05-06T00:00:00"/>
    <n v="2026"/>
    <x v="1"/>
    <n v="5"/>
    <x v="4"/>
    <x v="1"/>
    <x v="11"/>
    <x v="0"/>
    <s v="New"/>
    <x v="2"/>
    <s v="Packing Cube Set"/>
    <n v="2"/>
    <n v="46.18"/>
    <n v="0.05"/>
    <n v="17.899999999999999"/>
    <n v="87.74199999999999"/>
    <n v="35.799999999999997"/>
    <n v="51.941999999999993"/>
    <n v="0.59198559412823959"/>
    <n v="2026"/>
    <s v="Q2"/>
    <n v="5"/>
    <s v="May"/>
  </r>
  <r>
    <n v="3654"/>
    <d v="2026-05-06T00:00:00"/>
    <n v="2026"/>
    <x v="1"/>
    <n v="5"/>
    <x v="4"/>
    <x v="2"/>
    <x v="10"/>
    <x v="0"/>
    <s v="Business"/>
    <x v="0"/>
    <s v="Trail Bike Light"/>
    <n v="1"/>
    <n v="51.44"/>
    <n v="0.1"/>
    <n v="22.88"/>
    <n v="46.295999999999999"/>
    <n v="22.88"/>
    <n v="23.416"/>
    <n v="0.50578883704855715"/>
    <n v="2026"/>
    <s v="Q2"/>
    <n v="5"/>
    <s v="May"/>
  </r>
  <r>
    <n v="4209"/>
    <d v="2026-05-06T00:00:00"/>
    <n v="2026"/>
    <x v="1"/>
    <n v="5"/>
    <x v="4"/>
    <x v="1"/>
    <x v="1"/>
    <x v="0"/>
    <s v="New"/>
    <x v="4"/>
    <s v="Training Mat"/>
    <n v="2"/>
    <n v="50.97"/>
    <n v="0.05"/>
    <n v="21.67"/>
    <n v="96.842999999999989"/>
    <n v="43.34"/>
    <n v="53.502999999999986"/>
    <n v="0.55247152607829153"/>
    <n v="2026"/>
    <s v="Q2"/>
    <n v="5"/>
    <s v="May"/>
  </r>
  <r>
    <n v="4227"/>
    <d v="2026-05-06T00:00:00"/>
    <n v="2026"/>
    <x v="1"/>
    <n v="5"/>
    <x v="4"/>
    <x v="1"/>
    <x v="1"/>
    <x v="0"/>
    <s v="New"/>
    <x v="0"/>
    <s v="Compact Repair Kit"/>
    <n v="2"/>
    <n v="40.549999999999997"/>
    <n v="0"/>
    <n v="16.52"/>
    <n v="81.099999999999994"/>
    <n v="33.04"/>
    <n v="48.059999999999995"/>
    <n v="0.59260172626387175"/>
    <n v="2026"/>
    <s v="Q2"/>
    <n v="5"/>
    <s v="May"/>
  </r>
  <r>
    <n v="4247"/>
    <d v="2026-05-06T00:00:00"/>
    <n v="2026"/>
    <x v="1"/>
    <n v="5"/>
    <x v="4"/>
    <x v="2"/>
    <x v="16"/>
    <x v="0"/>
    <s v="New"/>
    <x v="0"/>
    <s v="Trail Bike Light"/>
    <n v="2"/>
    <n v="51.3"/>
    <n v="0"/>
    <n v="23.12"/>
    <n v="102.6"/>
    <n v="46.24"/>
    <n v="56.359999999999992"/>
    <n v="0.54931773879142298"/>
    <n v="2026"/>
    <s v="Q2"/>
    <n v="5"/>
    <s v="May"/>
  </r>
  <r>
    <n v="5196"/>
    <d v="2026-05-06T00:00:00"/>
    <n v="2026"/>
    <x v="1"/>
    <n v="5"/>
    <x v="4"/>
    <x v="3"/>
    <x v="8"/>
    <x v="0"/>
    <s v="New"/>
    <x v="3"/>
    <s v="Portable Camp Stove"/>
    <n v="3"/>
    <n v="82.56"/>
    <n v="0"/>
    <n v="39.99"/>
    <n v="247.68"/>
    <n v="119.97"/>
    <n v="127.71000000000001"/>
    <n v="0.515625"/>
    <n v="2026"/>
    <s v="Q2"/>
    <n v="5"/>
    <s v="May"/>
  </r>
  <r>
    <n v="400"/>
    <d v="2026-05-07T00:00:00"/>
    <n v="2026"/>
    <x v="1"/>
    <n v="5"/>
    <x v="4"/>
    <x v="1"/>
    <x v="12"/>
    <x v="1"/>
    <s v="Business"/>
    <x v="1"/>
    <s v="Hiking Daypack 20L"/>
    <n v="6"/>
    <n v="92.66"/>
    <n v="0.15"/>
    <n v="44.71"/>
    <n v="472.56600000000003"/>
    <n v="268.26"/>
    <n v="204.30600000000004"/>
    <n v="0.43233326138571126"/>
    <n v="2026"/>
    <s v="Q2"/>
    <n v="5"/>
    <s v="May"/>
  </r>
  <r>
    <n v="829"/>
    <d v="2026-05-07T00:00:00"/>
    <n v="2026"/>
    <x v="1"/>
    <n v="5"/>
    <x v="4"/>
    <x v="2"/>
    <x v="16"/>
    <x v="3"/>
    <s v="New"/>
    <x v="4"/>
    <s v="Resistance Band Set"/>
    <n v="1"/>
    <n v="39.42"/>
    <n v="0"/>
    <n v="14.86"/>
    <n v="39.42"/>
    <n v="14.86"/>
    <n v="24.560000000000002"/>
    <n v="0.62303399289700667"/>
    <n v="2026"/>
    <s v="Q2"/>
    <n v="5"/>
    <s v="May"/>
  </r>
  <r>
    <n v="1236"/>
    <d v="2026-05-07T00:00:00"/>
    <n v="2026"/>
    <x v="1"/>
    <n v="5"/>
    <x v="4"/>
    <x v="0"/>
    <x v="9"/>
    <x v="2"/>
    <s v="Returning"/>
    <x v="4"/>
    <s v="Weighted Vest"/>
    <n v="2"/>
    <n v="124.25"/>
    <n v="0"/>
    <n v="69.510000000000005"/>
    <n v="248.5"/>
    <n v="139.02000000000001"/>
    <n v="109.47999999999999"/>
    <n v="0.44056338028169012"/>
    <n v="2026"/>
    <s v="Q2"/>
    <n v="5"/>
    <s v="May"/>
  </r>
  <r>
    <n v="1364"/>
    <d v="2026-05-07T00:00:00"/>
    <n v="2026"/>
    <x v="1"/>
    <n v="5"/>
    <x v="4"/>
    <x v="1"/>
    <x v="14"/>
    <x v="0"/>
    <s v="New"/>
    <x v="1"/>
    <s v="Summit Backpack 45L"/>
    <n v="2"/>
    <n v="156.43"/>
    <n v="0"/>
    <n v="78.569999999999993"/>
    <n v="312.86"/>
    <n v="157.13999999999999"/>
    <n v="155.72000000000003"/>
    <n v="0.49773061433228927"/>
    <n v="2026"/>
    <s v="Q2"/>
    <n v="5"/>
    <s v="May"/>
  </r>
  <r>
    <n v="2105"/>
    <d v="2026-05-07T00:00:00"/>
    <n v="2026"/>
    <x v="1"/>
    <n v="5"/>
    <x v="4"/>
    <x v="1"/>
    <x v="14"/>
    <x v="2"/>
    <s v="New"/>
    <x v="3"/>
    <s v="Portable Camp Stove"/>
    <n v="1"/>
    <n v="80.3"/>
    <n v="0"/>
    <n v="40.020000000000003"/>
    <n v="80.3"/>
    <n v="40.020000000000003"/>
    <n v="40.279999999999994"/>
    <n v="0.50161892901618921"/>
    <n v="2026"/>
    <s v="Q2"/>
    <n v="5"/>
    <s v="May"/>
  </r>
  <r>
    <n v="4706"/>
    <d v="2026-05-07T00:00:00"/>
    <n v="2026"/>
    <x v="1"/>
    <n v="5"/>
    <x v="4"/>
    <x v="3"/>
    <x v="13"/>
    <x v="2"/>
    <s v="New"/>
    <x v="3"/>
    <s v="Portable Camp Stove"/>
    <n v="1"/>
    <n v="79.89"/>
    <n v="0"/>
    <n v="39.549999999999997"/>
    <n v="79.89"/>
    <n v="39.549999999999997"/>
    <n v="40.340000000000003"/>
    <n v="0.50494429841031419"/>
    <n v="2026"/>
    <s v="Q2"/>
    <n v="5"/>
    <s v="May"/>
  </r>
  <r>
    <n v="68"/>
    <d v="2026-05-08T00:00:00"/>
    <n v="2026"/>
    <x v="1"/>
    <n v="5"/>
    <x v="4"/>
    <x v="3"/>
    <x v="7"/>
    <x v="2"/>
    <s v="New"/>
    <x v="4"/>
    <s v="Resistance Band Set"/>
    <n v="1"/>
    <n v="39.5"/>
    <n v="0"/>
    <n v="14.68"/>
    <n v="39.5"/>
    <n v="14.68"/>
    <n v="24.82"/>
    <n v="0.62835443037974681"/>
    <n v="2026"/>
    <s v="Q2"/>
    <n v="5"/>
    <s v="May"/>
  </r>
  <r>
    <n v="1352"/>
    <d v="2026-05-08T00:00:00"/>
    <n v="2026"/>
    <x v="1"/>
    <n v="5"/>
    <x v="4"/>
    <x v="3"/>
    <x v="7"/>
    <x v="0"/>
    <s v="Returning"/>
    <x v="0"/>
    <s v="Commuter Helmet"/>
    <n v="1"/>
    <n v="80.7"/>
    <n v="0"/>
    <n v="41.88"/>
    <n v="80.7"/>
    <n v="41.88"/>
    <n v="38.82"/>
    <n v="0.48104089219330853"/>
    <n v="2026"/>
    <s v="Q2"/>
    <n v="5"/>
    <s v="May"/>
  </r>
  <r>
    <n v="2526"/>
    <d v="2026-05-08T00:00:00"/>
    <n v="2026"/>
    <x v="1"/>
    <n v="5"/>
    <x v="4"/>
    <x v="1"/>
    <x v="14"/>
    <x v="0"/>
    <s v="New"/>
    <x v="3"/>
    <s v="Portable Camp Stove"/>
    <n v="1"/>
    <n v="80.86"/>
    <n v="0"/>
    <n v="38.44"/>
    <n v="80.86"/>
    <n v="38.44"/>
    <n v="42.42"/>
    <n v="0.52461043779371752"/>
    <n v="2026"/>
    <s v="Q2"/>
    <n v="5"/>
    <s v="May"/>
  </r>
  <r>
    <n v="3298"/>
    <d v="2026-05-08T00:00:00"/>
    <n v="2026"/>
    <x v="1"/>
    <n v="5"/>
    <x v="4"/>
    <x v="1"/>
    <x v="14"/>
    <x v="3"/>
    <s v="New"/>
    <x v="3"/>
    <s v="Alpine Tent 4P"/>
    <n v="2"/>
    <n v="337.7"/>
    <n v="0.1"/>
    <n v="192.16"/>
    <n v="607.86"/>
    <n v="384.32"/>
    <n v="223.54000000000002"/>
    <n v="0.36774915276543946"/>
    <n v="2026"/>
    <s v="Q2"/>
    <n v="5"/>
    <s v="May"/>
  </r>
  <r>
    <n v="3510"/>
    <d v="2026-05-08T00:00:00"/>
    <n v="2026"/>
    <x v="1"/>
    <n v="5"/>
    <x v="4"/>
    <x v="2"/>
    <x v="2"/>
    <x v="0"/>
    <s v="Returning"/>
    <x v="3"/>
    <s v="Compact Sleeping Bag"/>
    <n v="4"/>
    <n v="121.81"/>
    <n v="0"/>
    <n v="58.95"/>
    <n v="487.24"/>
    <n v="235.8"/>
    <n v="251.44"/>
    <n v="0.5160495854199163"/>
    <n v="2026"/>
    <s v="Q2"/>
    <n v="5"/>
    <s v="May"/>
  </r>
  <r>
    <n v="3638"/>
    <d v="2026-05-08T00:00:00"/>
    <n v="2026"/>
    <x v="1"/>
    <n v="5"/>
    <x v="4"/>
    <x v="3"/>
    <x v="7"/>
    <x v="1"/>
    <s v="Business"/>
    <x v="2"/>
    <s v="Travel Backpack 35L"/>
    <n v="10"/>
    <n v="168.55"/>
    <n v="0.1"/>
    <n v="88.85"/>
    <n v="1516.95"/>
    <n v="888.5"/>
    <n v="628.45000000000005"/>
    <n v="0.41428524341606515"/>
    <n v="2026"/>
    <s v="Q2"/>
    <n v="5"/>
    <s v="May"/>
  </r>
  <r>
    <n v="3754"/>
    <d v="2026-05-08T00:00:00"/>
    <n v="2026"/>
    <x v="1"/>
    <n v="5"/>
    <x v="4"/>
    <x v="1"/>
    <x v="12"/>
    <x v="0"/>
    <s v="Returning"/>
    <x v="0"/>
    <s v="Compact Repair Kit"/>
    <n v="1"/>
    <n v="39.42"/>
    <n v="0.05"/>
    <n v="16.77"/>
    <n v="37.448999999999998"/>
    <n v="16.77"/>
    <n v="20.678999999999998"/>
    <n v="0.55219097973243614"/>
    <n v="2026"/>
    <s v="Q2"/>
    <n v="5"/>
    <s v="May"/>
  </r>
  <r>
    <n v="4029"/>
    <d v="2026-05-08T00:00:00"/>
    <n v="2026"/>
    <x v="1"/>
    <n v="5"/>
    <x v="4"/>
    <x v="3"/>
    <x v="13"/>
    <x v="2"/>
    <s v="New"/>
    <x v="2"/>
    <s v="Travel Backpack 35L"/>
    <n v="1"/>
    <n v="161.36000000000001"/>
    <n v="0"/>
    <n v="87"/>
    <n v="161.36000000000001"/>
    <n v="87"/>
    <n v="74.360000000000014"/>
    <n v="0.46083292017848293"/>
    <n v="2026"/>
    <s v="Q2"/>
    <n v="5"/>
    <s v="May"/>
  </r>
  <r>
    <n v="4651"/>
    <d v="2026-05-08T00:00:00"/>
    <n v="2026"/>
    <x v="1"/>
    <n v="5"/>
    <x v="4"/>
    <x v="1"/>
    <x v="11"/>
    <x v="0"/>
    <s v="Business"/>
    <x v="3"/>
    <s v="Compact Sleeping Bag"/>
    <n v="1"/>
    <n v="123.68"/>
    <n v="0"/>
    <n v="59.26"/>
    <n v="123.68"/>
    <n v="59.26"/>
    <n v="64.420000000000016"/>
    <n v="0.52086028460543343"/>
    <n v="2026"/>
    <s v="Q2"/>
    <n v="5"/>
    <s v="May"/>
  </r>
  <r>
    <n v="4886"/>
    <d v="2026-05-08T00:00:00"/>
    <n v="2026"/>
    <x v="1"/>
    <n v="5"/>
    <x v="4"/>
    <x v="3"/>
    <x v="8"/>
    <x v="3"/>
    <s v="Returning"/>
    <x v="1"/>
    <s v="Trail Boots"/>
    <n v="1"/>
    <n v="146.29"/>
    <n v="0"/>
    <n v="81.16"/>
    <n v="146.29"/>
    <n v="81.16"/>
    <n v="65.13"/>
    <n v="0.44521156606740037"/>
    <n v="2026"/>
    <s v="Q2"/>
    <n v="5"/>
    <s v="May"/>
  </r>
  <r>
    <n v="162"/>
    <d v="2026-05-09T00:00:00"/>
    <n v="2026"/>
    <x v="1"/>
    <n v="5"/>
    <x v="4"/>
    <x v="0"/>
    <x v="0"/>
    <x v="0"/>
    <s v="New"/>
    <x v="2"/>
    <s v="Travel Backpack 35L"/>
    <n v="2"/>
    <n v="164.95"/>
    <n v="0.1"/>
    <n v="86.27"/>
    <n v="296.90999999999997"/>
    <n v="172.54"/>
    <n v="124.36999999999998"/>
    <n v="0.41888114243373409"/>
    <n v="2026"/>
    <s v="Q2"/>
    <n v="5"/>
    <s v="May"/>
  </r>
  <r>
    <n v="184"/>
    <d v="2026-05-09T00:00:00"/>
    <n v="2026"/>
    <x v="1"/>
    <n v="5"/>
    <x v="4"/>
    <x v="0"/>
    <x v="15"/>
    <x v="2"/>
    <s v="Business"/>
    <x v="1"/>
    <s v="Hiking Daypack 20L"/>
    <n v="2"/>
    <n v="91.59"/>
    <n v="0"/>
    <n v="44.97"/>
    <n v="183.18"/>
    <n v="89.94"/>
    <n v="93.240000000000009"/>
    <n v="0.50900753357353423"/>
    <n v="2026"/>
    <s v="Q2"/>
    <n v="5"/>
    <s v="May"/>
  </r>
  <r>
    <n v="328"/>
    <d v="2026-05-09T00:00:00"/>
    <n v="2026"/>
    <x v="1"/>
    <n v="5"/>
    <x v="4"/>
    <x v="3"/>
    <x v="13"/>
    <x v="0"/>
    <s v="Returning"/>
    <x v="4"/>
    <s v="Training Mat"/>
    <n v="1"/>
    <n v="51.78"/>
    <n v="0.1"/>
    <n v="21.63"/>
    <n v="46.602000000000004"/>
    <n v="21.63"/>
    <n v="24.972000000000005"/>
    <n v="0.53585683017896235"/>
    <n v="2026"/>
    <s v="Q2"/>
    <n v="5"/>
    <s v="May"/>
  </r>
  <r>
    <n v="908"/>
    <d v="2026-05-09T00:00:00"/>
    <n v="2026"/>
    <x v="1"/>
    <n v="5"/>
    <x v="4"/>
    <x v="3"/>
    <x v="8"/>
    <x v="2"/>
    <s v="Returning"/>
    <x v="2"/>
    <s v="Packing Cube Set"/>
    <n v="2"/>
    <n v="46.25"/>
    <n v="0"/>
    <n v="18.12"/>
    <n v="92.5"/>
    <n v="36.24"/>
    <n v="56.26"/>
    <n v="0.60821621621621624"/>
    <n v="2026"/>
    <s v="Q2"/>
    <n v="5"/>
    <s v="May"/>
  </r>
  <r>
    <n v="3159"/>
    <d v="2026-05-09T00:00:00"/>
    <n v="2026"/>
    <x v="1"/>
    <n v="5"/>
    <x v="4"/>
    <x v="0"/>
    <x v="0"/>
    <x v="0"/>
    <s v="Returning"/>
    <x v="3"/>
    <s v="Trail Tent 2P"/>
    <n v="3"/>
    <n v="198.5"/>
    <n v="0"/>
    <n v="102.23"/>
    <n v="595.5"/>
    <n v="306.69"/>
    <n v="288.81"/>
    <n v="0.48498740554156172"/>
    <n v="2026"/>
    <s v="Q2"/>
    <n v="5"/>
    <s v="May"/>
  </r>
  <r>
    <n v="4509"/>
    <d v="2026-05-09T00:00:00"/>
    <n v="2026"/>
    <x v="1"/>
    <n v="5"/>
    <x v="4"/>
    <x v="3"/>
    <x v="8"/>
    <x v="0"/>
    <s v="New"/>
    <x v="1"/>
    <s v="Summit Backpack 45L"/>
    <n v="1"/>
    <n v="152.80000000000001"/>
    <n v="0.1"/>
    <n v="77.67"/>
    <n v="137.52000000000001"/>
    <n v="77.67"/>
    <n v="59.850000000000009"/>
    <n v="0.43520942408376967"/>
    <n v="2026"/>
    <s v="Q2"/>
    <n v="5"/>
    <s v="May"/>
  </r>
  <r>
    <n v="4677"/>
    <d v="2026-05-09T00:00:00"/>
    <n v="2026"/>
    <x v="1"/>
    <n v="5"/>
    <x v="4"/>
    <x v="1"/>
    <x v="14"/>
    <x v="0"/>
    <s v="Business"/>
    <x v="2"/>
    <s v="Travel Backpack 35L"/>
    <n v="2"/>
    <n v="161.47999999999999"/>
    <n v="0"/>
    <n v="85.03"/>
    <n v="322.95999999999998"/>
    <n v="170.06"/>
    <n v="152.89999999999998"/>
    <n v="0.47343324250681196"/>
    <n v="2026"/>
    <s v="Q2"/>
    <n v="5"/>
    <s v="May"/>
  </r>
  <r>
    <n v="4867"/>
    <d v="2026-05-09T00:00:00"/>
    <n v="2026"/>
    <x v="1"/>
    <n v="5"/>
    <x v="4"/>
    <x v="1"/>
    <x v="6"/>
    <x v="2"/>
    <s v="Returning"/>
    <x v="0"/>
    <s v="Commuter Helmet"/>
    <n v="1"/>
    <n v="82.86"/>
    <n v="0"/>
    <n v="42.67"/>
    <n v="82.86"/>
    <n v="42.67"/>
    <n v="40.19"/>
    <n v="0.48503499879314504"/>
    <n v="2026"/>
    <s v="Q2"/>
    <n v="5"/>
    <s v="May"/>
  </r>
  <r>
    <n v="1615"/>
    <d v="2026-05-10T00:00:00"/>
    <n v="2026"/>
    <x v="1"/>
    <n v="5"/>
    <x v="4"/>
    <x v="3"/>
    <x v="4"/>
    <x v="0"/>
    <s v="New"/>
    <x v="4"/>
    <s v="Training Mat"/>
    <n v="1"/>
    <n v="51.15"/>
    <n v="0"/>
    <n v="21.39"/>
    <n v="51.15"/>
    <n v="21.39"/>
    <n v="29.759999999999998"/>
    <n v="0.58181818181818179"/>
    <n v="2026"/>
    <s v="Q2"/>
    <n v="5"/>
    <s v="May"/>
  </r>
  <r>
    <n v="1812"/>
    <d v="2026-05-10T00:00:00"/>
    <n v="2026"/>
    <x v="1"/>
    <n v="5"/>
    <x v="4"/>
    <x v="2"/>
    <x v="2"/>
    <x v="1"/>
    <s v="Business"/>
    <x v="4"/>
    <s v="Training Mat"/>
    <n v="12"/>
    <n v="50.53"/>
    <n v="0.1"/>
    <n v="22.09"/>
    <n v="545.72400000000005"/>
    <n v="265.08"/>
    <n v="280.64400000000006"/>
    <n v="0.5142599555819426"/>
    <n v="2026"/>
    <s v="Q2"/>
    <n v="5"/>
    <s v="May"/>
  </r>
  <r>
    <n v="3645"/>
    <d v="2026-05-10T00:00:00"/>
    <n v="2026"/>
    <x v="1"/>
    <n v="5"/>
    <x v="4"/>
    <x v="1"/>
    <x v="1"/>
    <x v="3"/>
    <s v="Returning"/>
    <x v="0"/>
    <s v="Trail Bike Light"/>
    <n v="2"/>
    <n v="50.93"/>
    <n v="0"/>
    <n v="22.91"/>
    <n v="101.86"/>
    <n v="45.82"/>
    <n v="56.04"/>
    <n v="0.55016689573924993"/>
    <n v="2026"/>
    <s v="Q2"/>
    <n v="5"/>
    <s v="May"/>
  </r>
  <r>
    <n v="3804"/>
    <d v="2026-05-10T00:00:00"/>
    <n v="2026"/>
    <x v="1"/>
    <n v="5"/>
    <x v="4"/>
    <x v="2"/>
    <x v="5"/>
    <x v="0"/>
    <s v="Returning"/>
    <x v="4"/>
    <s v="Training Mat"/>
    <n v="2"/>
    <n v="50.79"/>
    <n v="0.05"/>
    <n v="21.83"/>
    <n v="96.500999999999991"/>
    <n v="43.66"/>
    <n v="52.840999999999994"/>
    <n v="0.54756945523880585"/>
    <n v="2026"/>
    <s v="Q2"/>
    <n v="5"/>
    <s v="May"/>
  </r>
  <r>
    <n v="4367"/>
    <d v="2026-05-10T00:00:00"/>
    <n v="2026"/>
    <x v="1"/>
    <n v="5"/>
    <x v="4"/>
    <x v="3"/>
    <x v="8"/>
    <x v="0"/>
    <s v="Business"/>
    <x v="2"/>
    <s v="Travel Backpack 35L"/>
    <n v="5"/>
    <n v="160.94"/>
    <n v="0.1"/>
    <n v="88.89"/>
    <n v="724.23"/>
    <n v="444.45"/>
    <n v="279.78000000000003"/>
    <n v="0.38631374011018604"/>
    <n v="2026"/>
    <s v="Q2"/>
    <n v="5"/>
    <s v="May"/>
  </r>
  <r>
    <n v="4746"/>
    <d v="2026-05-10T00:00:00"/>
    <n v="2026"/>
    <x v="1"/>
    <n v="5"/>
    <x v="4"/>
    <x v="1"/>
    <x v="1"/>
    <x v="0"/>
    <s v="Returning"/>
    <x v="4"/>
    <s v="Recovery Roller"/>
    <n v="2"/>
    <n v="36.409999999999997"/>
    <n v="0"/>
    <n v="13.92"/>
    <n v="72.819999999999993"/>
    <n v="27.84"/>
    <n v="44.97999999999999"/>
    <n v="0.61768744850315838"/>
    <n v="2026"/>
    <s v="Q2"/>
    <n v="5"/>
    <s v="May"/>
  </r>
  <r>
    <n v="4795"/>
    <d v="2026-05-10T00:00:00"/>
    <n v="2026"/>
    <x v="1"/>
    <n v="5"/>
    <x v="4"/>
    <x v="3"/>
    <x v="4"/>
    <x v="3"/>
    <s v="Returning"/>
    <x v="1"/>
    <s v="Trekking Poles"/>
    <n v="2"/>
    <n v="72.25"/>
    <n v="0"/>
    <n v="32.25"/>
    <n v="144.5"/>
    <n v="64.5"/>
    <n v="80"/>
    <n v="0.55363321799307963"/>
    <n v="2026"/>
    <s v="Q2"/>
    <n v="5"/>
    <s v="May"/>
  </r>
  <r>
    <n v="4800"/>
    <d v="2026-05-10T00:00:00"/>
    <n v="2026"/>
    <x v="1"/>
    <n v="5"/>
    <x v="4"/>
    <x v="3"/>
    <x v="8"/>
    <x v="2"/>
    <s v="New"/>
    <x v="0"/>
    <s v="Cycling Pack 12L"/>
    <n v="4"/>
    <n v="103.36"/>
    <n v="0"/>
    <n v="51.59"/>
    <n v="413.44"/>
    <n v="206.36"/>
    <n v="207.07999999999998"/>
    <n v="0.50087074303405565"/>
    <n v="2026"/>
    <s v="Q2"/>
    <n v="5"/>
    <s v="May"/>
  </r>
  <r>
    <n v="5018"/>
    <d v="2026-05-10T00:00:00"/>
    <n v="2026"/>
    <x v="1"/>
    <n v="5"/>
    <x v="4"/>
    <x v="2"/>
    <x v="2"/>
    <x v="1"/>
    <s v="Business"/>
    <x v="1"/>
    <s v="Trail Boots"/>
    <n v="4"/>
    <n v="145.85"/>
    <n v="0.15"/>
    <n v="79.69"/>
    <n v="495.89"/>
    <n v="318.76"/>
    <n v="177.13"/>
    <n v="0.35719615237250196"/>
    <n v="2026"/>
    <s v="Q2"/>
    <n v="5"/>
    <s v="May"/>
  </r>
  <r>
    <n v="474"/>
    <d v="2026-05-11T00:00:00"/>
    <n v="2026"/>
    <x v="1"/>
    <n v="5"/>
    <x v="4"/>
    <x v="1"/>
    <x v="12"/>
    <x v="0"/>
    <s v="Returning"/>
    <x v="0"/>
    <s v="Cycling Pack 12L"/>
    <n v="2"/>
    <n v="100.49"/>
    <n v="0.1"/>
    <n v="50.11"/>
    <n v="180.88200000000001"/>
    <n v="100.22"/>
    <n v="80.662000000000006"/>
    <n v="0.44593713028383147"/>
    <n v="2026"/>
    <s v="Q2"/>
    <n v="5"/>
    <s v="May"/>
  </r>
  <r>
    <n v="1175"/>
    <d v="2026-05-11T00:00:00"/>
    <n v="2026"/>
    <x v="1"/>
    <n v="5"/>
    <x v="4"/>
    <x v="2"/>
    <x v="16"/>
    <x v="1"/>
    <s v="Returning"/>
    <x v="3"/>
    <s v="Alpine Tent 4P"/>
    <n v="4"/>
    <n v="332.89"/>
    <n v="0.1"/>
    <n v="198.06"/>
    <n v="1198.404"/>
    <n v="792.24"/>
    <n v="406.16399999999999"/>
    <n v="0.33892076461694054"/>
    <n v="2026"/>
    <s v="Q2"/>
    <n v="5"/>
    <s v="May"/>
  </r>
  <r>
    <n v="2015"/>
    <d v="2026-05-11T00:00:00"/>
    <n v="2026"/>
    <x v="1"/>
    <n v="5"/>
    <x v="4"/>
    <x v="1"/>
    <x v="12"/>
    <x v="0"/>
    <s v="New"/>
    <x v="1"/>
    <s v="Summit Backpack 45L"/>
    <n v="1"/>
    <n v="154.6"/>
    <n v="0"/>
    <n v="80.05"/>
    <n v="154.6"/>
    <n v="80.05"/>
    <n v="74.55"/>
    <n v="0.48221216041397152"/>
    <n v="2026"/>
    <s v="Q2"/>
    <n v="5"/>
    <s v="May"/>
  </r>
  <r>
    <n v="2196"/>
    <d v="2026-05-11T00:00:00"/>
    <n v="2026"/>
    <x v="1"/>
    <n v="5"/>
    <x v="4"/>
    <x v="3"/>
    <x v="4"/>
    <x v="3"/>
    <s v="Returning"/>
    <x v="0"/>
    <s v="Commuter Helmet"/>
    <n v="1"/>
    <n v="83.23"/>
    <n v="0.05"/>
    <n v="43.82"/>
    <n v="79.0685"/>
    <n v="43.82"/>
    <n v="35.2485"/>
    <n v="0.44579699880483376"/>
    <n v="2026"/>
    <s v="Q2"/>
    <n v="5"/>
    <s v="May"/>
  </r>
  <r>
    <n v="3508"/>
    <d v="2026-05-11T00:00:00"/>
    <n v="2026"/>
    <x v="1"/>
    <n v="5"/>
    <x v="4"/>
    <x v="1"/>
    <x v="12"/>
    <x v="3"/>
    <s v="Returning"/>
    <x v="2"/>
    <s v="Packing Cube Set"/>
    <n v="3"/>
    <n v="46.23"/>
    <n v="0"/>
    <n v="18.47"/>
    <n v="138.69"/>
    <n v="55.41"/>
    <n v="83.28"/>
    <n v="0.60047588146225395"/>
    <n v="2026"/>
    <s v="Q2"/>
    <n v="5"/>
    <s v="May"/>
  </r>
  <r>
    <n v="3516"/>
    <d v="2026-05-11T00:00:00"/>
    <n v="2026"/>
    <x v="1"/>
    <n v="5"/>
    <x v="4"/>
    <x v="3"/>
    <x v="7"/>
    <x v="3"/>
    <s v="Returning"/>
    <x v="3"/>
    <s v="Compact Sleeping Bag"/>
    <n v="1"/>
    <n v="125.3"/>
    <n v="0.05"/>
    <n v="59.62"/>
    <n v="119.035"/>
    <n v="59.62"/>
    <n v="59.414999999999999"/>
    <n v="0.49913890872432476"/>
    <n v="2026"/>
    <s v="Q2"/>
    <n v="5"/>
    <s v="May"/>
  </r>
  <r>
    <n v="3570"/>
    <d v="2026-05-11T00:00:00"/>
    <n v="2026"/>
    <x v="1"/>
    <n v="5"/>
    <x v="4"/>
    <x v="1"/>
    <x v="12"/>
    <x v="0"/>
    <s v="Business"/>
    <x v="2"/>
    <s v="Insulated Bottle"/>
    <n v="1"/>
    <n v="36.159999999999997"/>
    <n v="0.1"/>
    <n v="13.38"/>
    <n v="32.543999999999997"/>
    <n v="13.38"/>
    <n v="19.163999999999994"/>
    <n v="0.58886430678466062"/>
    <n v="2026"/>
    <s v="Q2"/>
    <n v="5"/>
    <s v="May"/>
  </r>
  <r>
    <n v="4799"/>
    <d v="2026-05-11T00:00:00"/>
    <n v="2026"/>
    <x v="1"/>
    <n v="5"/>
    <x v="4"/>
    <x v="3"/>
    <x v="13"/>
    <x v="0"/>
    <s v="Returning"/>
    <x v="3"/>
    <s v="Compact Sleeping Bag"/>
    <n v="1"/>
    <n v="121.41"/>
    <n v="0.05"/>
    <n v="60.75"/>
    <n v="115.33949999999999"/>
    <n v="60.75"/>
    <n v="54.589499999999987"/>
    <n v="0.47329405797666879"/>
    <n v="2026"/>
    <s v="Q2"/>
    <n v="5"/>
    <s v="May"/>
  </r>
  <r>
    <n v="5156"/>
    <d v="2026-05-11T00:00:00"/>
    <n v="2026"/>
    <x v="1"/>
    <n v="5"/>
    <x v="4"/>
    <x v="0"/>
    <x v="0"/>
    <x v="2"/>
    <s v="New"/>
    <x v="2"/>
    <s v="Carry-On Duffel"/>
    <n v="3"/>
    <n v="132.58000000000001"/>
    <n v="0.1"/>
    <n v="67.88"/>
    <n v="357.96600000000001"/>
    <n v="203.64"/>
    <n v="154.32600000000002"/>
    <n v="0.43111915656794225"/>
    <n v="2026"/>
    <s v="Q2"/>
    <n v="5"/>
    <s v="May"/>
  </r>
  <r>
    <n v="526"/>
    <d v="2026-05-12T00:00:00"/>
    <n v="2026"/>
    <x v="1"/>
    <n v="5"/>
    <x v="4"/>
    <x v="1"/>
    <x v="1"/>
    <x v="2"/>
    <s v="Returning"/>
    <x v="3"/>
    <s v="Portable Camp Stove"/>
    <n v="2"/>
    <n v="81.11"/>
    <n v="0.05"/>
    <n v="40.049999999999997"/>
    <n v="154.10899999999998"/>
    <n v="80.099999999999994"/>
    <n v="74.008999999999986"/>
    <n v="0.48023801335418437"/>
    <n v="2026"/>
    <s v="Q2"/>
    <n v="5"/>
    <s v="May"/>
  </r>
  <r>
    <n v="712"/>
    <d v="2026-05-12T00:00:00"/>
    <n v="2026"/>
    <x v="1"/>
    <n v="5"/>
    <x v="4"/>
    <x v="1"/>
    <x v="14"/>
    <x v="3"/>
    <s v="Business"/>
    <x v="0"/>
    <s v="Cycling Pack 12L"/>
    <n v="3"/>
    <n v="104.54"/>
    <n v="0"/>
    <n v="51.45"/>
    <n v="313.62"/>
    <n v="154.35000000000002"/>
    <n v="159.26999999999998"/>
    <n v="0.50784388750717424"/>
    <n v="2026"/>
    <s v="Q2"/>
    <n v="5"/>
    <s v="May"/>
  </r>
  <r>
    <n v="1533"/>
    <d v="2026-05-12T00:00:00"/>
    <n v="2026"/>
    <x v="1"/>
    <n v="5"/>
    <x v="4"/>
    <x v="2"/>
    <x v="16"/>
    <x v="2"/>
    <s v="New"/>
    <x v="1"/>
    <s v="Trail Boots"/>
    <n v="3"/>
    <n v="143.87"/>
    <n v="0"/>
    <n v="79.2"/>
    <n v="431.61"/>
    <n v="237.60000000000002"/>
    <n v="194.01"/>
    <n v="0.44950302356293875"/>
    <n v="2026"/>
    <s v="Q2"/>
    <n v="5"/>
    <s v="May"/>
  </r>
  <r>
    <n v="1933"/>
    <d v="2026-05-12T00:00:00"/>
    <n v="2026"/>
    <x v="1"/>
    <n v="5"/>
    <x v="4"/>
    <x v="3"/>
    <x v="13"/>
    <x v="0"/>
    <s v="Returning"/>
    <x v="2"/>
    <s v="Insulated Bottle"/>
    <n v="1"/>
    <n v="36.950000000000003"/>
    <n v="0.1"/>
    <n v="13.26"/>
    <n v="33.255000000000003"/>
    <n v="13.26"/>
    <n v="19.995000000000005"/>
    <n v="0.60126296797474077"/>
    <n v="2026"/>
    <s v="Q2"/>
    <n v="5"/>
    <s v="May"/>
  </r>
  <r>
    <n v="3128"/>
    <d v="2026-05-12T00:00:00"/>
    <n v="2026"/>
    <x v="1"/>
    <n v="5"/>
    <x v="4"/>
    <x v="2"/>
    <x v="5"/>
    <x v="0"/>
    <s v="New"/>
    <x v="3"/>
    <s v="Compact Sleeping Bag"/>
    <n v="1"/>
    <n v="121.38"/>
    <n v="0"/>
    <n v="59.68"/>
    <n v="121.38"/>
    <n v="59.68"/>
    <n v="61.699999999999996"/>
    <n v="0.50832097544900312"/>
    <n v="2026"/>
    <s v="Q2"/>
    <n v="5"/>
    <s v="May"/>
  </r>
  <r>
    <n v="4922"/>
    <d v="2026-05-12T00:00:00"/>
    <n v="2026"/>
    <x v="1"/>
    <n v="5"/>
    <x v="4"/>
    <x v="3"/>
    <x v="8"/>
    <x v="0"/>
    <s v="Returning"/>
    <x v="4"/>
    <s v="Resistance Band Set"/>
    <n v="2"/>
    <n v="39.79"/>
    <n v="0.1"/>
    <n v="14.33"/>
    <n v="71.622"/>
    <n v="28.66"/>
    <n v="42.962000000000003"/>
    <n v="0.59984362346764963"/>
    <n v="2026"/>
    <s v="Q2"/>
    <n v="5"/>
    <s v="May"/>
  </r>
  <r>
    <n v="5051"/>
    <d v="2026-05-12T00:00:00"/>
    <n v="2026"/>
    <x v="1"/>
    <n v="5"/>
    <x v="4"/>
    <x v="0"/>
    <x v="15"/>
    <x v="2"/>
    <s v="Returning"/>
    <x v="0"/>
    <s v="Trail Bike Light"/>
    <n v="4"/>
    <n v="51.31"/>
    <n v="0"/>
    <n v="22.19"/>
    <n v="205.24"/>
    <n v="88.76"/>
    <n v="116.48"/>
    <n v="0.56753069577080495"/>
    <n v="2026"/>
    <s v="Q2"/>
    <n v="5"/>
    <s v="May"/>
  </r>
  <r>
    <n v="5182"/>
    <d v="2026-05-12T00:00:00"/>
    <n v="2026"/>
    <x v="1"/>
    <n v="5"/>
    <x v="4"/>
    <x v="3"/>
    <x v="7"/>
    <x v="0"/>
    <s v="Returning"/>
    <x v="4"/>
    <s v="Training Mat"/>
    <n v="2"/>
    <n v="51.15"/>
    <n v="0"/>
    <n v="22.53"/>
    <n v="102.3"/>
    <n v="45.06"/>
    <n v="57.239999999999995"/>
    <n v="0.55953079178885623"/>
    <n v="2026"/>
    <s v="Q2"/>
    <n v="5"/>
    <s v="May"/>
  </r>
  <r>
    <n v="1071"/>
    <d v="2026-05-13T00:00:00"/>
    <n v="2026"/>
    <x v="1"/>
    <n v="5"/>
    <x v="4"/>
    <x v="1"/>
    <x v="12"/>
    <x v="2"/>
    <s v="Business"/>
    <x v="4"/>
    <s v="Training Mat"/>
    <n v="1"/>
    <n v="50.83"/>
    <n v="0.1"/>
    <n v="21.82"/>
    <n v="45.747"/>
    <n v="21.82"/>
    <n v="23.927"/>
    <n v="0.52302883249174803"/>
    <n v="2026"/>
    <s v="Q2"/>
    <n v="5"/>
    <s v="May"/>
  </r>
  <r>
    <n v="1210"/>
    <d v="2026-05-13T00:00:00"/>
    <n v="2026"/>
    <x v="1"/>
    <n v="5"/>
    <x v="4"/>
    <x v="2"/>
    <x v="2"/>
    <x v="1"/>
    <s v="Business"/>
    <x v="1"/>
    <s v="Trail Boots"/>
    <n v="6"/>
    <n v="141.9"/>
    <n v="0.1"/>
    <n v="79.64"/>
    <n v="766.2600000000001"/>
    <n v="477.84000000000003"/>
    <n v="288.42000000000007"/>
    <n v="0.37639965546942294"/>
    <n v="2026"/>
    <s v="Q2"/>
    <n v="5"/>
    <s v="May"/>
  </r>
  <r>
    <n v="1244"/>
    <d v="2026-05-13T00:00:00"/>
    <n v="2026"/>
    <x v="1"/>
    <n v="5"/>
    <x v="4"/>
    <x v="3"/>
    <x v="8"/>
    <x v="0"/>
    <s v="Returning"/>
    <x v="3"/>
    <s v="Compact Sleeping Bag"/>
    <n v="1"/>
    <n v="122.11"/>
    <n v="0"/>
    <n v="59.86"/>
    <n v="122.11"/>
    <n v="59.86"/>
    <n v="62.25"/>
    <n v="0.50978625829170421"/>
    <n v="2026"/>
    <s v="Q2"/>
    <n v="5"/>
    <s v="May"/>
  </r>
  <r>
    <n v="1403"/>
    <d v="2026-05-13T00:00:00"/>
    <n v="2026"/>
    <x v="1"/>
    <n v="5"/>
    <x v="4"/>
    <x v="1"/>
    <x v="11"/>
    <x v="0"/>
    <s v="Returning"/>
    <x v="0"/>
    <s v="Cycling Pack 12L"/>
    <n v="1"/>
    <n v="102.38"/>
    <n v="0"/>
    <n v="50.82"/>
    <n v="102.38"/>
    <n v="50.82"/>
    <n v="51.559999999999995"/>
    <n v="0.50361398710685679"/>
    <n v="2026"/>
    <s v="Q2"/>
    <n v="5"/>
    <s v="May"/>
  </r>
  <r>
    <n v="1592"/>
    <d v="2026-05-13T00:00:00"/>
    <n v="2026"/>
    <x v="1"/>
    <n v="5"/>
    <x v="4"/>
    <x v="2"/>
    <x v="16"/>
    <x v="2"/>
    <s v="Returning"/>
    <x v="4"/>
    <s v="Recovery Roller"/>
    <n v="5"/>
    <n v="37.119999999999997"/>
    <n v="0.1"/>
    <n v="13.96"/>
    <n v="167.04"/>
    <n v="69.800000000000011"/>
    <n v="97.239999999999981"/>
    <n v="0.58213601532567039"/>
    <n v="2026"/>
    <s v="Q2"/>
    <n v="5"/>
    <s v="May"/>
  </r>
  <r>
    <n v="2581"/>
    <d v="2026-05-13T00:00:00"/>
    <n v="2026"/>
    <x v="1"/>
    <n v="5"/>
    <x v="4"/>
    <x v="1"/>
    <x v="12"/>
    <x v="0"/>
    <s v="New"/>
    <x v="1"/>
    <s v="Hiking Daypack 20L"/>
    <n v="2"/>
    <n v="91.76"/>
    <n v="0.05"/>
    <n v="46.31"/>
    <n v="174.34399999999999"/>
    <n v="92.62"/>
    <n v="81.72399999999999"/>
    <n v="0.46875143394668006"/>
    <n v="2026"/>
    <s v="Q2"/>
    <n v="5"/>
    <s v="May"/>
  </r>
  <r>
    <n v="3428"/>
    <d v="2026-05-13T00:00:00"/>
    <n v="2026"/>
    <x v="1"/>
    <n v="5"/>
    <x v="4"/>
    <x v="3"/>
    <x v="4"/>
    <x v="0"/>
    <s v="Returning"/>
    <x v="1"/>
    <s v="Trail Boots"/>
    <n v="1"/>
    <n v="144.51"/>
    <n v="0"/>
    <n v="79.22"/>
    <n v="144.51"/>
    <n v="79.22"/>
    <n v="65.289999999999992"/>
    <n v="0.45180264341568055"/>
    <n v="2026"/>
    <s v="Q2"/>
    <n v="5"/>
    <s v="May"/>
  </r>
  <r>
    <n v="765"/>
    <d v="2026-05-14T00:00:00"/>
    <n v="2026"/>
    <x v="1"/>
    <n v="5"/>
    <x v="4"/>
    <x v="1"/>
    <x v="6"/>
    <x v="1"/>
    <s v="Business"/>
    <x v="4"/>
    <s v="Training Mat"/>
    <n v="3"/>
    <n v="49.7"/>
    <n v="0.1"/>
    <n v="21.84"/>
    <n v="134.19000000000003"/>
    <n v="65.52"/>
    <n v="68.67000000000003"/>
    <n v="0.5117370892018781"/>
    <n v="2026"/>
    <s v="Q2"/>
    <n v="5"/>
    <s v="May"/>
  </r>
  <r>
    <n v="854"/>
    <d v="2026-05-14T00:00:00"/>
    <n v="2026"/>
    <x v="1"/>
    <n v="5"/>
    <x v="4"/>
    <x v="0"/>
    <x v="0"/>
    <x v="0"/>
    <s v="Returning"/>
    <x v="3"/>
    <s v="Compact Sleeping Bag"/>
    <n v="1"/>
    <n v="120.9"/>
    <n v="0"/>
    <n v="59.31"/>
    <n v="120.9"/>
    <n v="59.31"/>
    <n v="61.59"/>
    <n v="0.50942928039702229"/>
    <n v="2026"/>
    <s v="Q2"/>
    <n v="5"/>
    <s v="May"/>
  </r>
  <r>
    <n v="1087"/>
    <d v="2026-05-14T00:00:00"/>
    <n v="2026"/>
    <x v="1"/>
    <n v="5"/>
    <x v="4"/>
    <x v="2"/>
    <x v="10"/>
    <x v="0"/>
    <s v="Returning"/>
    <x v="3"/>
    <s v="Trail Tent 2P"/>
    <n v="1"/>
    <n v="195.72"/>
    <n v="0.05"/>
    <n v="105.73"/>
    <n v="185.934"/>
    <n v="105.73"/>
    <n v="80.203999999999994"/>
    <n v="0.43135736336549524"/>
    <n v="2026"/>
    <s v="Q2"/>
    <n v="5"/>
    <s v="May"/>
  </r>
  <r>
    <n v="1150"/>
    <d v="2026-05-14T00:00:00"/>
    <n v="2026"/>
    <x v="1"/>
    <n v="5"/>
    <x v="4"/>
    <x v="0"/>
    <x v="0"/>
    <x v="1"/>
    <s v="Returning"/>
    <x v="0"/>
    <s v="Compact Repair Kit"/>
    <n v="8"/>
    <n v="40.15"/>
    <n v="0.15"/>
    <n v="16.91"/>
    <n v="273.02"/>
    <n v="135.28"/>
    <n v="137.73999999999998"/>
    <n v="0.50450516445681637"/>
    <n v="2026"/>
    <s v="Q2"/>
    <n v="5"/>
    <s v="May"/>
  </r>
  <r>
    <n v="1902"/>
    <d v="2026-05-14T00:00:00"/>
    <n v="2026"/>
    <x v="1"/>
    <n v="5"/>
    <x v="4"/>
    <x v="1"/>
    <x v="14"/>
    <x v="2"/>
    <s v="Business"/>
    <x v="2"/>
    <s v="Carry-On Duffel"/>
    <n v="4"/>
    <n v="130.83000000000001"/>
    <n v="0"/>
    <n v="66.959999999999994"/>
    <n v="523.32000000000005"/>
    <n v="267.83999999999997"/>
    <n v="255.48000000000008"/>
    <n v="0.48819078193074994"/>
    <n v="2026"/>
    <s v="Q2"/>
    <n v="5"/>
    <s v="May"/>
  </r>
  <r>
    <n v="3913"/>
    <d v="2026-05-14T00:00:00"/>
    <n v="2026"/>
    <x v="1"/>
    <n v="5"/>
    <x v="4"/>
    <x v="1"/>
    <x v="12"/>
    <x v="0"/>
    <s v="New"/>
    <x v="0"/>
    <s v="Trail Bike Light"/>
    <n v="1"/>
    <n v="50.34"/>
    <n v="0.05"/>
    <n v="22.23"/>
    <n v="47.823"/>
    <n v="22.23"/>
    <n v="25.593"/>
    <n v="0.53516090584028608"/>
    <n v="2026"/>
    <s v="Q2"/>
    <n v="5"/>
    <s v="May"/>
  </r>
  <r>
    <n v="4378"/>
    <d v="2026-05-14T00:00:00"/>
    <n v="2026"/>
    <x v="1"/>
    <n v="5"/>
    <x v="4"/>
    <x v="2"/>
    <x v="10"/>
    <x v="0"/>
    <s v="Returning"/>
    <x v="0"/>
    <s v="Cycling Pack 12L"/>
    <n v="2"/>
    <n v="103.37"/>
    <n v="0"/>
    <n v="50.49"/>
    <n v="206.74"/>
    <n v="100.98"/>
    <n v="105.76"/>
    <n v="0.51156041404662866"/>
    <n v="2026"/>
    <s v="Q2"/>
    <n v="5"/>
    <s v="May"/>
  </r>
  <r>
    <n v="4551"/>
    <d v="2026-05-14T00:00:00"/>
    <n v="2026"/>
    <x v="1"/>
    <n v="5"/>
    <x v="4"/>
    <x v="1"/>
    <x v="14"/>
    <x v="2"/>
    <s v="Business"/>
    <x v="4"/>
    <s v="Weighted Vest"/>
    <n v="3"/>
    <n v="122.31"/>
    <n v="0.05"/>
    <n v="71.11"/>
    <n v="348.58350000000002"/>
    <n v="213.32999999999998"/>
    <n v="135.25350000000003"/>
    <n v="0.38800889887214979"/>
    <n v="2026"/>
    <s v="Q2"/>
    <n v="5"/>
    <s v="May"/>
  </r>
  <r>
    <n v="787"/>
    <d v="2026-05-15T00:00:00"/>
    <n v="2026"/>
    <x v="1"/>
    <n v="5"/>
    <x v="4"/>
    <x v="0"/>
    <x v="9"/>
    <x v="0"/>
    <s v="Business"/>
    <x v="2"/>
    <s v="Travel Backpack 35L"/>
    <n v="1"/>
    <n v="166.48"/>
    <n v="0"/>
    <n v="89.42"/>
    <n v="166.48"/>
    <n v="89.42"/>
    <n v="77.059999999999988"/>
    <n v="0.4628784238346948"/>
    <n v="2026"/>
    <s v="Q2"/>
    <n v="5"/>
    <s v="May"/>
  </r>
  <r>
    <n v="1133"/>
    <d v="2026-05-15T00:00:00"/>
    <n v="2026"/>
    <x v="1"/>
    <n v="5"/>
    <x v="4"/>
    <x v="0"/>
    <x v="15"/>
    <x v="2"/>
    <s v="New"/>
    <x v="3"/>
    <s v="Trail Tent 2P"/>
    <n v="3"/>
    <n v="192.21"/>
    <n v="0"/>
    <n v="103.51"/>
    <n v="576.63"/>
    <n v="310.53000000000003"/>
    <n v="266.09999999999997"/>
    <n v="0.46147442900993701"/>
    <n v="2026"/>
    <s v="Q2"/>
    <n v="5"/>
    <s v="May"/>
  </r>
  <r>
    <n v="2075"/>
    <d v="2026-05-15T00:00:00"/>
    <n v="2026"/>
    <x v="1"/>
    <n v="5"/>
    <x v="4"/>
    <x v="0"/>
    <x v="9"/>
    <x v="1"/>
    <s v="Business"/>
    <x v="3"/>
    <s v="Portable Camp Stove"/>
    <n v="6"/>
    <n v="81.13"/>
    <n v="0.05"/>
    <n v="39.409999999999997"/>
    <n v="462.44099999999997"/>
    <n v="236.45999999999998"/>
    <n v="225.98099999999999"/>
    <n v="0.48866990599881932"/>
    <n v="2026"/>
    <s v="Q2"/>
    <n v="5"/>
    <s v="May"/>
  </r>
  <r>
    <n v="2172"/>
    <d v="2026-05-15T00:00:00"/>
    <n v="2026"/>
    <x v="1"/>
    <n v="5"/>
    <x v="4"/>
    <x v="2"/>
    <x v="10"/>
    <x v="1"/>
    <s v="Business"/>
    <x v="2"/>
    <s v="Insulated Bottle"/>
    <n v="6"/>
    <n v="37.1"/>
    <n v="0.1"/>
    <n v="13.63"/>
    <n v="200.34000000000003"/>
    <n v="81.78"/>
    <n v="118.56000000000003"/>
    <n v="0.59179395028451642"/>
    <n v="2026"/>
    <s v="Q2"/>
    <n v="5"/>
    <s v="May"/>
  </r>
  <r>
    <n v="2977"/>
    <d v="2026-05-15T00:00:00"/>
    <n v="2026"/>
    <x v="1"/>
    <n v="5"/>
    <x v="4"/>
    <x v="1"/>
    <x v="14"/>
    <x v="1"/>
    <s v="Business"/>
    <x v="2"/>
    <s v="Insulated Bottle"/>
    <n v="6"/>
    <n v="35.92"/>
    <n v="0.15"/>
    <n v="13.3"/>
    <n v="183.19200000000001"/>
    <n v="79.800000000000011"/>
    <n v="103.392"/>
    <n v="0.56439145814227687"/>
    <n v="2026"/>
    <s v="Q2"/>
    <n v="5"/>
    <s v="May"/>
  </r>
  <r>
    <n v="3531"/>
    <d v="2026-05-15T00:00:00"/>
    <n v="2026"/>
    <x v="1"/>
    <n v="5"/>
    <x v="4"/>
    <x v="3"/>
    <x v="13"/>
    <x v="2"/>
    <s v="Business"/>
    <x v="4"/>
    <s v="Recovery Roller"/>
    <n v="4"/>
    <n v="36.21"/>
    <n v="0"/>
    <n v="14.3"/>
    <n v="144.84"/>
    <n v="57.2"/>
    <n v="87.64"/>
    <n v="0.60508146920740125"/>
    <n v="2026"/>
    <s v="Q2"/>
    <n v="5"/>
    <s v="May"/>
  </r>
  <r>
    <n v="3881"/>
    <d v="2026-05-15T00:00:00"/>
    <n v="2026"/>
    <x v="1"/>
    <n v="5"/>
    <x v="4"/>
    <x v="2"/>
    <x v="10"/>
    <x v="0"/>
    <s v="Business"/>
    <x v="1"/>
    <s v="Trekking Poles"/>
    <n v="3"/>
    <n v="73.03"/>
    <n v="0.05"/>
    <n v="33.200000000000003"/>
    <n v="208.13550000000001"/>
    <n v="99.600000000000009"/>
    <n v="108.5355"/>
    <n v="0.52146558371829888"/>
    <n v="2026"/>
    <s v="Q2"/>
    <n v="5"/>
    <s v="May"/>
  </r>
  <r>
    <n v="4469"/>
    <d v="2026-05-15T00:00:00"/>
    <n v="2026"/>
    <x v="1"/>
    <n v="5"/>
    <x v="4"/>
    <x v="2"/>
    <x v="5"/>
    <x v="2"/>
    <s v="Returning"/>
    <x v="0"/>
    <s v="Commuter Helmet"/>
    <n v="2"/>
    <n v="80.81"/>
    <n v="0"/>
    <n v="42.53"/>
    <n v="161.62"/>
    <n v="85.06"/>
    <n v="76.56"/>
    <n v="0.47370374953594852"/>
    <n v="2026"/>
    <s v="Q2"/>
    <n v="5"/>
    <s v="May"/>
  </r>
  <r>
    <n v="5037"/>
    <d v="2026-05-15T00:00:00"/>
    <n v="2026"/>
    <x v="1"/>
    <n v="5"/>
    <x v="4"/>
    <x v="1"/>
    <x v="11"/>
    <x v="0"/>
    <s v="New"/>
    <x v="0"/>
    <s v="Trail Bike Light"/>
    <n v="1"/>
    <n v="51.53"/>
    <n v="0.1"/>
    <n v="23.06"/>
    <n v="46.377000000000002"/>
    <n v="23.06"/>
    <n v="23.317000000000004"/>
    <n v="0.50277076999374692"/>
    <n v="2026"/>
    <s v="Q2"/>
    <n v="5"/>
    <s v="May"/>
  </r>
  <r>
    <n v="35"/>
    <d v="2026-05-16T00:00:00"/>
    <n v="2026"/>
    <x v="1"/>
    <n v="5"/>
    <x v="4"/>
    <x v="3"/>
    <x v="13"/>
    <x v="1"/>
    <s v="Business"/>
    <x v="3"/>
    <s v="Portable Camp Stove"/>
    <n v="5"/>
    <n v="81.75"/>
    <n v="0.05"/>
    <n v="39.159999999999997"/>
    <n v="388.3125"/>
    <n v="195.79999999999998"/>
    <n v="192.51250000000002"/>
    <n v="0.49576694028649609"/>
    <n v="2026"/>
    <s v="Q2"/>
    <n v="5"/>
    <s v="May"/>
  </r>
  <r>
    <n v="226"/>
    <d v="2026-05-16T00:00:00"/>
    <n v="2026"/>
    <x v="1"/>
    <n v="5"/>
    <x v="4"/>
    <x v="2"/>
    <x v="10"/>
    <x v="0"/>
    <s v="New"/>
    <x v="2"/>
    <s v="Travel Backpack 35L"/>
    <n v="1"/>
    <n v="165.99"/>
    <n v="0.1"/>
    <n v="89.9"/>
    <n v="149.39100000000002"/>
    <n v="89.9"/>
    <n v="59.491000000000014"/>
    <n v="0.3982234538894579"/>
    <n v="2026"/>
    <s v="Q2"/>
    <n v="5"/>
    <s v="May"/>
  </r>
  <r>
    <n v="1713"/>
    <d v="2026-05-16T00:00:00"/>
    <n v="2026"/>
    <x v="1"/>
    <n v="5"/>
    <x v="4"/>
    <x v="0"/>
    <x v="15"/>
    <x v="2"/>
    <s v="New"/>
    <x v="3"/>
    <s v="Compact Sleeping Bag"/>
    <n v="2"/>
    <n v="121.22"/>
    <n v="0"/>
    <n v="60.38"/>
    <n v="242.44"/>
    <n v="120.76"/>
    <n v="121.67999999999999"/>
    <n v="0.50189737667051637"/>
    <n v="2026"/>
    <s v="Q2"/>
    <n v="5"/>
    <s v="May"/>
  </r>
  <r>
    <n v="2320"/>
    <d v="2026-05-16T00:00:00"/>
    <n v="2026"/>
    <x v="1"/>
    <n v="5"/>
    <x v="4"/>
    <x v="1"/>
    <x v="12"/>
    <x v="2"/>
    <s v="Business"/>
    <x v="2"/>
    <s v="Carry-On Duffel"/>
    <n v="2"/>
    <n v="131.1"/>
    <n v="0"/>
    <n v="65.55"/>
    <n v="262.2"/>
    <n v="131.1"/>
    <n v="131.1"/>
    <n v="0.5"/>
    <n v="2026"/>
    <s v="Q2"/>
    <n v="5"/>
    <s v="May"/>
  </r>
  <r>
    <n v="2496"/>
    <d v="2026-05-16T00:00:00"/>
    <n v="2026"/>
    <x v="1"/>
    <n v="5"/>
    <x v="4"/>
    <x v="1"/>
    <x v="6"/>
    <x v="0"/>
    <s v="Returning"/>
    <x v="2"/>
    <s v="Packing Cube Set"/>
    <n v="2"/>
    <n v="46.44"/>
    <n v="0"/>
    <n v="18.63"/>
    <n v="92.88"/>
    <n v="37.26"/>
    <n v="55.62"/>
    <n v="0.59883720930232553"/>
    <n v="2026"/>
    <s v="Q2"/>
    <n v="5"/>
    <s v="May"/>
  </r>
  <r>
    <n v="2504"/>
    <d v="2026-05-16T00:00:00"/>
    <n v="2026"/>
    <x v="1"/>
    <n v="5"/>
    <x v="4"/>
    <x v="3"/>
    <x v="7"/>
    <x v="0"/>
    <s v="New"/>
    <x v="2"/>
    <s v="Insulated Bottle"/>
    <n v="1"/>
    <n v="36.659999999999997"/>
    <n v="0"/>
    <n v="13.61"/>
    <n v="36.659999999999997"/>
    <n v="13.61"/>
    <n v="23.049999999999997"/>
    <n v="0.62875068194217132"/>
    <n v="2026"/>
    <s v="Q2"/>
    <n v="5"/>
    <s v="May"/>
  </r>
  <r>
    <n v="2598"/>
    <d v="2026-05-16T00:00:00"/>
    <n v="2026"/>
    <x v="1"/>
    <n v="5"/>
    <x v="4"/>
    <x v="3"/>
    <x v="8"/>
    <x v="0"/>
    <s v="New"/>
    <x v="1"/>
    <s v="Summit Backpack 45L"/>
    <n v="5"/>
    <n v="156.16999999999999"/>
    <n v="0.1"/>
    <n v="80.59"/>
    <n v="702.76499999999999"/>
    <n v="402.95000000000005"/>
    <n v="299.81499999999994"/>
    <n v="0.42662198601239382"/>
    <n v="2026"/>
    <s v="Q2"/>
    <n v="5"/>
    <s v="May"/>
  </r>
  <r>
    <n v="2600"/>
    <d v="2026-05-16T00:00:00"/>
    <n v="2026"/>
    <x v="1"/>
    <n v="5"/>
    <x v="4"/>
    <x v="1"/>
    <x v="12"/>
    <x v="2"/>
    <s v="New"/>
    <x v="2"/>
    <s v="Insulated Bottle"/>
    <n v="1"/>
    <n v="35.97"/>
    <n v="0.1"/>
    <n v="13.54"/>
    <n v="32.372999999999998"/>
    <n v="13.54"/>
    <n v="18.832999999999998"/>
    <n v="0.58175022395205878"/>
    <n v="2026"/>
    <s v="Q2"/>
    <n v="5"/>
    <s v="May"/>
  </r>
  <r>
    <n v="2856"/>
    <d v="2026-05-16T00:00:00"/>
    <n v="2026"/>
    <x v="1"/>
    <n v="5"/>
    <x v="4"/>
    <x v="1"/>
    <x v="11"/>
    <x v="1"/>
    <s v="Business"/>
    <x v="4"/>
    <s v="Weighted Vest"/>
    <n v="4"/>
    <n v="125.11"/>
    <n v="0.15"/>
    <n v="70.010000000000005"/>
    <n v="425.37399999999997"/>
    <n v="280.04000000000002"/>
    <n v="145.33399999999995"/>
    <n v="0.34166169065340135"/>
    <n v="2026"/>
    <s v="Q2"/>
    <n v="5"/>
    <s v="May"/>
  </r>
  <r>
    <n v="3478"/>
    <d v="2026-05-16T00:00:00"/>
    <n v="2026"/>
    <x v="1"/>
    <n v="5"/>
    <x v="4"/>
    <x v="3"/>
    <x v="8"/>
    <x v="0"/>
    <s v="New"/>
    <x v="4"/>
    <s v="Recovery Roller"/>
    <n v="4"/>
    <n v="36.29"/>
    <n v="0.1"/>
    <n v="13.77"/>
    <n v="130.64400000000001"/>
    <n v="55.08"/>
    <n v="75.564000000000007"/>
    <n v="0.57839625241113257"/>
    <n v="2026"/>
    <s v="Q2"/>
    <n v="5"/>
    <s v="May"/>
  </r>
  <r>
    <n v="3599"/>
    <d v="2026-05-16T00:00:00"/>
    <n v="2026"/>
    <x v="1"/>
    <n v="5"/>
    <x v="4"/>
    <x v="1"/>
    <x v="6"/>
    <x v="0"/>
    <s v="New"/>
    <x v="1"/>
    <s v="Trail Boots"/>
    <n v="4"/>
    <n v="143.34"/>
    <n v="0"/>
    <n v="80.55"/>
    <n v="573.36"/>
    <n v="322.2"/>
    <n v="251.16000000000003"/>
    <n v="0.43804939305148599"/>
    <n v="2026"/>
    <s v="Q2"/>
    <n v="5"/>
    <s v="May"/>
  </r>
  <r>
    <n v="282"/>
    <d v="2026-05-17T00:00:00"/>
    <n v="2026"/>
    <x v="1"/>
    <n v="5"/>
    <x v="4"/>
    <x v="1"/>
    <x v="12"/>
    <x v="3"/>
    <s v="New"/>
    <x v="0"/>
    <s v="Trail Bike Light"/>
    <n v="3"/>
    <n v="51.68"/>
    <n v="0"/>
    <n v="22.4"/>
    <n v="155.04"/>
    <n v="67.199999999999989"/>
    <n v="87.84"/>
    <n v="0.56656346749226016"/>
    <n v="2026"/>
    <s v="Q2"/>
    <n v="5"/>
    <s v="May"/>
  </r>
  <r>
    <n v="980"/>
    <d v="2026-05-17T00:00:00"/>
    <n v="2026"/>
    <x v="1"/>
    <n v="5"/>
    <x v="4"/>
    <x v="3"/>
    <x v="7"/>
    <x v="0"/>
    <s v="Returning"/>
    <x v="2"/>
    <s v="Packing Cube Set"/>
    <n v="1"/>
    <n v="46.84"/>
    <n v="0"/>
    <n v="17.93"/>
    <n v="46.84"/>
    <n v="17.93"/>
    <n v="28.910000000000004"/>
    <n v="0.61720751494449189"/>
    <n v="2026"/>
    <s v="Q2"/>
    <n v="5"/>
    <s v="May"/>
  </r>
  <r>
    <n v="1155"/>
    <d v="2026-05-17T00:00:00"/>
    <n v="2026"/>
    <x v="1"/>
    <n v="5"/>
    <x v="4"/>
    <x v="2"/>
    <x v="2"/>
    <x v="3"/>
    <s v="New"/>
    <x v="1"/>
    <s v="Trekking Poles"/>
    <n v="5"/>
    <n v="72.900000000000006"/>
    <n v="0.05"/>
    <n v="31.57"/>
    <n v="346.27499999999998"/>
    <n v="157.85"/>
    <n v="188.42499999999998"/>
    <n v="0.54414843693596127"/>
    <n v="2026"/>
    <s v="Q2"/>
    <n v="5"/>
    <s v="May"/>
  </r>
  <r>
    <n v="1816"/>
    <d v="2026-05-17T00:00:00"/>
    <n v="2026"/>
    <x v="1"/>
    <n v="5"/>
    <x v="4"/>
    <x v="3"/>
    <x v="7"/>
    <x v="0"/>
    <s v="New"/>
    <x v="1"/>
    <s v="Hiking Daypack 20L"/>
    <n v="1"/>
    <n v="91.07"/>
    <n v="0"/>
    <n v="45.3"/>
    <n v="91.07"/>
    <n v="45.3"/>
    <n v="45.769999999999996"/>
    <n v="0.50258043263423735"/>
    <n v="2026"/>
    <s v="Q2"/>
    <n v="5"/>
    <s v="May"/>
  </r>
  <r>
    <n v="2128"/>
    <d v="2026-05-17T00:00:00"/>
    <n v="2026"/>
    <x v="1"/>
    <n v="5"/>
    <x v="4"/>
    <x v="2"/>
    <x v="10"/>
    <x v="2"/>
    <s v="New"/>
    <x v="0"/>
    <s v="Commuter Helmet"/>
    <n v="1"/>
    <n v="81.86"/>
    <n v="0"/>
    <n v="43.14"/>
    <n v="81.86"/>
    <n v="43.14"/>
    <n v="38.72"/>
    <n v="0.47300268751526997"/>
    <n v="2026"/>
    <s v="Q2"/>
    <n v="5"/>
    <s v="May"/>
  </r>
  <r>
    <n v="2296"/>
    <d v="2026-05-17T00:00:00"/>
    <n v="2026"/>
    <x v="1"/>
    <n v="5"/>
    <x v="4"/>
    <x v="3"/>
    <x v="8"/>
    <x v="0"/>
    <s v="Returning"/>
    <x v="2"/>
    <s v="Packing Cube Set"/>
    <n v="1"/>
    <n v="45.45"/>
    <n v="0"/>
    <n v="17.93"/>
    <n v="45.45"/>
    <n v="17.93"/>
    <n v="27.520000000000003"/>
    <n v="0.60550055005500558"/>
    <n v="2026"/>
    <s v="Q2"/>
    <n v="5"/>
    <s v="May"/>
  </r>
  <r>
    <n v="2322"/>
    <d v="2026-05-17T00:00:00"/>
    <n v="2026"/>
    <x v="1"/>
    <n v="5"/>
    <x v="4"/>
    <x v="2"/>
    <x v="10"/>
    <x v="2"/>
    <s v="Business"/>
    <x v="1"/>
    <s v="Trekking Poles"/>
    <n v="1"/>
    <n v="70.62"/>
    <n v="0"/>
    <n v="32.53"/>
    <n v="70.62"/>
    <n v="32.53"/>
    <n v="38.090000000000003"/>
    <n v="0.53936561880487111"/>
    <n v="2026"/>
    <s v="Q2"/>
    <n v="5"/>
    <s v="May"/>
  </r>
  <r>
    <n v="3480"/>
    <d v="2026-05-17T00:00:00"/>
    <n v="2026"/>
    <x v="1"/>
    <n v="5"/>
    <x v="4"/>
    <x v="3"/>
    <x v="8"/>
    <x v="0"/>
    <s v="New"/>
    <x v="4"/>
    <s v="Training Mat"/>
    <n v="2"/>
    <n v="51.56"/>
    <n v="0"/>
    <n v="22.46"/>
    <n v="103.12"/>
    <n v="44.92"/>
    <n v="58.2"/>
    <n v="0.56439100077579518"/>
    <n v="2026"/>
    <s v="Q2"/>
    <n v="5"/>
    <s v="May"/>
  </r>
  <r>
    <n v="4426"/>
    <d v="2026-05-17T00:00:00"/>
    <n v="2026"/>
    <x v="1"/>
    <n v="5"/>
    <x v="4"/>
    <x v="3"/>
    <x v="8"/>
    <x v="0"/>
    <s v="New"/>
    <x v="1"/>
    <s v="Trail Boots"/>
    <n v="2"/>
    <n v="146.22"/>
    <n v="0"/>
    <n v="81.069999999999993"/>
    <n v="292.44"/>
    <n v="162.13999999999999"/>
    <n v="130.30000000000001"/>
    <n v="0.4455614826973055"/>
    <n v="2026"/>
    <s v="Q2"/>
    <n v="5"/>
    <s v="May"/>
  </r>
  <r>
    <n v="4938"/>
    <d v="2026-05-17T00:00:00"/>
    <n v="2026"/>
    <x v="1"/>
    <n v="5"/>
    <x v="4"/>
    <x v="3"/>
    <x v="13"/>
    <x v="2"/>
    <s v="Returning"/>
    <x v="4"/>
    <s v="Training Mat"/>
    <n v="2"/>
    <n v="51.34"/>
    <n v="0"/>
    <n v="22.17"/>
    <n v="102.68"/>
    <n v="44.34"/>
    <n v="58.34"/>
    <n v="0.56817296455005839"/>
    <n v="2026"/>
    <s v="Q2"/>
    <n v="5"/>
    <s v="May"/>
  </r>
  <r>
    <n v="915"/>
    <d v="2026-05-18T00:00:00"/>
    <n v="2026"/>
    <x v="1"/>
    <n v="5"/>
    <x v="4"/>
    <x v="3"/>
    <x v="8"/>
    <x v="0"/>
    <s v="New"/>
    <x v="1"/>
    <s v="Summit Backpack 45L"/>
    <n v="1"/>
    <n v="153.61000000000001"/>
    <n v="0.05"/>
    <n v="79.94"/>
    <n v="145.92950000000002"/>
    <n v="79.94"/>
    <n v="65.989500000000021"/>
    <n v="0.45220123415758989"/>
    <n v="2026"/>
    <s v="Q2"/>
    <n v="5"/>
    <s v="May"/>
  </r>
  <r>
    <n v="1188"/>
    <d v="2026-05-18T00:00:00"/>
    <n v="2026"/>
    <x v="1"/>
    <n v="5"/>
    <x v="4"/>
    <x v="1"/>
    <x v="6"/>
    <x v="0"/>
    <s v="Returning"/>
    <x v="3"/>
    <s v="Portable Camp Stove"/>
    <n v="1"/>
    <n v="82.44"/>
    <n v="0.15"/>
    <n v="39.380000000000003"/>
    <n v="70.073999999999998"/>
    <n v="39.380000000000003"/>
    <n v="30.693999999999996"/>
    <n v="0.43802266175757054"/>
    <n v="2026"/>
    <s v="Q2"/>
    <n v="5"/>
    <s v="May"/>
  </r>
  <r>
    <n v="1594"/>
    <d v="2026-05-18T00:00:00"/>
    <n v="2026"/>
    <x v="1"/>
    <n v="5"/>
    <x v="4"/>
    <x v="0"/>
    <x v="0"/>
    <x v="1"/>
    <s v="Business"/>
    <x v="1"/>
    <s v="Hiking Daypack 20L"/>
    <n v="10"/>
    <n v="92.09"/>
    <n v="0.15"/>
    <n v="45.13"/>
    <n v="782.7650000000001"/>
    <n v="451.3"/>
    <n v="331.46500000000009"/>
    <n v="0.42345403792964686"/>
    <n v="2026"/>
    <s v="Q2"/>
    <n v="5"/>
    <s v="May"/>
  </r>
  <r>
    <n v="3022"/>
    <d v="2026-05-18T00:00:00"/>
    <n v="2026"/>
    <x v="1"/>
    <n v="5"/>
    <x v="4"/>
    <x v="3"/>
    <x v="8"/>
    <x v="3"/>
    <s v="New"/>
    <x v="2"/>
    <s v="Insulated Bottle"/>
    <n v="1"/>
    <n v="36.72"/>
    <n v="0"/>
    <n v="13.67"/>
    <n v="36.72"/>
    <n v="13.67"/>
    <n v="23.049999999999997"/>
    <n v="0.62772331154684091"/>
    <n v="2026"/>
    <s v="Q2"/>
    <n v="5"/>
    <s v="May"/>
  </r>
  <r>
    <n v="588"/>
    <d v="2026-05-19T00:00:00"/>
    <n v="2026"/>
    <x v="1"/>
    <n v="5"/>
    <x v="4"/>
    <x v="1"/>
    <x v="1"/>
    <x v="1"/>
    <s v="Business"/>
    <x v="2"/>
    <s v="Carry-On Duffel"/>
    <n v="3"/>
    <n v="132.41999999999999"/>
    <n v="0.05"/>
    <n v="67.09"/>
    <n v="377.39699999999999"/>
    <n v="201.27"/>
    <n v="176.12699999999998"/>
    <n v="0.46668892439526544"/>
    <n v="2026"/>
    <s v="Q2"/>
    <n v="5"/>
    <s v="May"/>
  </r>
  <r>
    <n v="1016"/>
    <d v="2026-05-19T00:00:00"/>
    <n v="2026"/>
    <x v="1"/>
    <n v="5"/>
    <x v="4"/>
    <x v="3"/>
    <x v="13"/>
    <x v="2"/>
    <s v="Returning"/>
    <x v="3"/>
    <s v="Trail Tent 2P"/>
    <n v="2"/>
    <n v="192.1"/>
    <n v="0.05"/>
    <n v="106.07"/>
    <n v="364.98999999999995"/>
    <n v="212.14"/>
    <n v="152.84999999999997"/>
    <n v="0.41877859667388145"/>
    <n v="2026"/>
    <s v="Q2"/>
    <n v="5"/>
    <s v="May"/>
  </r>
  <r>
    <n v="1930"/>
    <d v="2026-05-19T00:00:00"/>
    <n v="2026"/>
    <x v="1"/>
    <n v="5"/>
    <x v="4"/>
    <x v="2"/>
    <x v="16"/>
    <x v="2"/>
    <s v="New"/>
    <x v="2"/>
    <s v="Insulated Bottle"/>
    <n v="4"/>
    <n v="36.94"/>
    <n v="0"/>
    <n v="13.63"/>
    <n v="147.76"/>
    <n v="54.52"/>
    <n v="93.239999999999981"/>
    <n v="0.63102328099620997"/>
    <n v="2026"/>
    <s v="Q2"/>
    <n v="5"/>
    <s v="May"/>
  </r>
  <r>
    <n v="2658"/>
    <d v="2026-05-19T00:00:00"/>
    <n v="2026"/>
    <x v="1"/>
    <n v="5"/>
    <x v="4"/>
    <x v="0"/>
    <x v="15"/>
    <x v="0"/>
    <s v="Business"/>
    <x v="1"/>
    <s v="Summit Backpack 45L"/>
    <n v="1"/>
    <n v="153.16999999999999"/>
    <n v="0"/>
    <n v="78.489999999999995"/>
    <n v="153.16999999999999"/>
    <n v="78.489999999999995"/>
    <n v="74.679999999999993"/>
    <n v="0.48756283867598094"/>
    <n v="2026"/>
    <s v="Q2"/>
    <n v="5"/>
    <s v="May"/>
  </r>
  <r>
    <n v="2951"/>
    <d v="2026-05-19T00:00:00"/>
    <n v="2026"/>
    <x v="1"/>
    <n v="5"/>
    <x v="4"/>
    <x v="0"/>
    <x v="0"/>
    <x v="0"/>
    <s v="Business"/>
    <x v="0"/>
    <s v="Commuter Helmet"/>
    <n v="2"/>
    <n v="82.85"/>
    <n v="0"/>
    <n v="42.53"/>
    <n v="165.7"/>
    <n v="85.06"/>
    <n v="80.639999999999986"/>
    <n v="0.48666264333132164"/>
    <n v="2026"/>
    <s v="Q2"/>
    <n v="5"/>
    <s v="May"/>
  </r>
  <r>
    <n v="4328"/>
    <d v="2026-05-19T00:00:00"/>
    <n v="2026"/>
    <x v="1"/>
    <n v="5"/>
    <x v="4"/>
    <x v="2"/>
    <x v="5"/>
    <x v="3"/>
    <s v="New"/>
    <x v="1"/>
    <s v="Trail Boots"/>
    <n v="1"/>
    <n v="143.52000000000001"/>
    <n v="0"/>
    <n v="81.040000000000006"/>
    <n v="143.52000000000001"/>
    <n v="81.040000000000006"/>
    <n v="62.480000000000004"/>
    <n v="0.435340022296544"/>
    <n v="2026"/>
    <s v="Q2"/>
    <n v="5"/>
    <s v="May"/>
  </r>
  <r>
    <n v="4591"/>
    <d v="2026-05-19T00:00:00"/>
    <n v="2026"/>
    <x v="1"/>
    <n v="5"/>
    <x v="4"/>
    <x v="2"/>
    <x v="16"/>
    <x v="2"/>
    <s v="New"/>
    <x v="3"/>
    <s v="Trail Tent 2P"/>
    <n v="1"/>
    <n v="192.94"/>
    <n v="0"/>
    <n v="105.15"/>
    <n v="192.94"/>
    <n v="105.15"/>
    <n v="87.789999999999992"/>
    <n v="0.45501192080439512"/>
    <n v="2026"/>
    <s v="Q2"/>
    <n v="5"/>
    <s v="May"/>
  </r>
  <r>
    <n v="280"/>
    <d v="2026-05-20T00:00:00"/>
    <n v="2026"/>
    <x v="1"/>
    <n v="5"/>
    <x v="4"/>
    <x v="3"/>
    <x v="8"/>
    <x v="2"/>
    <s v="Business"/>
    <x v="2"/>
    <s v="Travel Backpack 35L"/>
    <n v="1"/>
    <n v="168.56"/>
    <n v="0"/>
    <n v="85.46"/>
    <n v="168.56"/>
    <n v="85.46"/>
    <n v="83.100000000000009"/>
    <n v="0.49299952539155201"/>
    <n v="2026"/>
    <s v="Q2"/>
    <n v="5"/>
    <s v="May"/>
  </r>
  <r>
    <n v="409"/>
    <d v="2026-05-20T00:00:00"/>
    <n v="2026"/>
    <x v="1"/>
    <n v="5"/>
    <x v="4"/>
    <x v="0"/>
    <x v="0"/>
    <x v="0"/>
    <s v="New"/>
    <x v="3"/>
    <s v="Compact Sleeping Bag"/>
    <n v="2"/>
    <n v="123.9"/>
    <n v="0"/>
    <n v="58.95"/>
    <n v="247.8"/>
    <n v="117.9"/>
    <n v="129.9"/>
    <n v="0.52421307506053272"/>
    <n v="2026"/>
    <s v="Q2"/>
    <n v="5"/>
    <s v="May"/>
  </r>
  <r>
    <n v="1372"/>
    <d v="2026-05-20T00:00:00"/>
    <n v="2026"/>
    <x v="1"/>
    <n v="5"/>
    <x v="4"/>
    <x v="0"/>
    <x v="9"/>
    <x v="0"/>
    <s v="New"/>
    <x v="1"/>
    <s v="Trail Boots"/>
    <n v="2"/>
    <n v="140.93"/>
    <n v="0"/>
    <n v="81.040000000000006"/>
    <n v="281.86"/>
    <n v="162.08000000000001"/>
    <n v="119.78"/>
    <n v="0.42496274746327961"/>
    <n v="2026"/>
    <s v="Q2"/>
    <n v="5"/>
    <s v="May"/>
  </r>
  <r>
    <n v="2327"/>
    <d v="2026-05-20T00:00:00"/>
    <n v="2026"/>
    <x v="1"/>
    <n v="5"/>
    <x v="4"/>
    <x v="2"/>
    <x v="5"/>
    <x v="2"/>
    <s v="Returning"/>
    <x v="1"/>
    <s v="Trekking Poles"/>
    <n v="1"/>
    <n v="73.150000000000006"/>
    <n v="0"/>
    <n v="32.950000000000003"/>
    <n v="73.150000000000006"/>
    <n v="32.950000000000003"/>
    <n v="40.200000000000003"/>
    <n v="0.54955570745044424"/>
    <n v="2026"/>
    <s v="Q2"/>
    <n v="5"/>
    <s v="May"/>
  </r>
  <r>
    <n v="2703"/>
    <d v="2026-05-20T00:00:00"/>
    <n v="2026"/>
    <x v="1"/>
    <n v="5"/>
    <x v="4"/>
    <x v="3"/>
    <x v="8"/>
    <x v="2"/>
    <s v="Business"/>
    <x v="3"/>
    <s v="Trail Tent 2P"/>
    <n v="2"/>
    <n v="197.35"/>
    <n v="0.05"/>
    <n v="102.63"/>
    <n v="374.96499999999997"/>
    <n v="205.26"/>
    <n v="169.70499999999998"/>
    <n v="0.45258890829810783"/>
    <n v="2026"/>
    <s v="Q2"/>
    <n v="5"/>
    <s v="May"/>
  </r>
  <r>
    <n v="2776"/>
    <d v="2026-05-20T00:00:00"/>
    <n v="2026"/>
    <x v="1"/>
    <n v="5"/>
    <x v="4"/>
    <x v="3"/>
    <x v="4"/>
    <x v="0"/>
    <s v="Business"/>
    <x v="2"/>
    <s v="Insulated Bottle"/>
    <n v="3"/>
    <n v="36.74"/>
    <n v="0.05"/>
    <n v="13.97"/>
    <n v="104.70899999999999"/>
    <n v="41.910000000000004"/>
    <n v="62.798999999999985"/>
    <n v="0.59974787267570118"/>
    <n v="2026"/>
    <s v="Q2"/>
    <n v="5"/>
    <s v="May"/>
  </r>
  <r>
    <n v="3411"/>
    <d v="2026-05-20T00:00:00"/>
    <n v="2026"/>
    <x v="1"/>
    <n v="5"/>
    <x v="4"/>
    <x v="1"/>
    <x v="11"/>
    <x v="0"/>
    <s v="Returning"/>
    <x v="1"/>
    <s v="Summit Backpack 45L"/>
    <n v="2"/>
    <n v="151.35"/>
    <n v="0.05"/>
    <n v="77.150000000000006"/>
    <n v="287.565"/>
    <n v="154.30000000000001"/>
    <n v="133.26499999999999"/>
    <n v="0.46342566028550064"/>
    <n v="2026"/>
    <s v="Q2"/>
    <n v="5"/>
    <s v="May"/>
  </r>
  <r>
    <n v="3841"/>
    <d v="2026-05-20T00:00:00"/>
    <n v="2026"/>
    <x v="1"/>
    <n v="5"/>
    <x v="4"/>
    <x v="0"/>
    <x v="15"/>
    <x v="2"/>
    <s v="New"/>
    <x v="0"/>
    <s v="Trail Bike Light"/>
    <n v="2"/>
    <n v="50.09"/>
    <n v="0.05"/>
    <n v="23.16"/>
    <n v="95.171000000000006"/>
    <n v="46.32"/>
    <n v="48.851000000000006"/>
    <n v="0.51329711781950382"/>
    <n v="2026"/>
    <s v="Q2"/>
    <n v="5"/>
    <s v="May"/>
  </r>
  <r>
    <n v="5121"/>
    <d v="2026-05-20T00:00:00"/>
    <n v="2026"/>
    <x v="1"/>
    <n v="5"/>
    <x v="4"/>
    <x v="0"/>
    <x v="9"/>
    <x v="0"/>
    <s v="New"/>
    <x v="4"/>
    <s v="Weighted Vest"/>
    <n v="2"/>
    <n v="121.96"/>
    <n v="0.05"/>
    <n v="71.2"/>
    <n v="231.72399999999999"/>
    <n v="142.4"/>
    <n v="89.323999999999984"/>
    <n v="0.38547582468799085"/>
    <n v="2026"/>
    <s v="Q2"/>
    <n v="5"/>
    <s v="May"/>
  </r>
  <r>
    <n v="53"/>
    <d v="2026-05-21T00:00:00"/>
    <n v="2026"/>
    <x v="1"/>
    <n v="5"/>
    <x v="4"/>
    <x v="3"/>
    <x v="13"/>
    <x v="0"/>
    <s v="Business"/>
    <x v="2"/>
    <s v="Carry-On Duffel"/>
    <n v="1"/>
    <n v="134.28"/>
    <n v="0.05"/>
    <n v="65.44"/>
    <n v="127.56599999999999"/>
    <n v="65.44"/>
    <n v="62.125999999999991"/>
    <n v="0.487010645469796"/>
    <n v="2026"/>
    <s v="Q2"/>
    <n v="5"/>
    <s v="May"/>
  </r>
  <r>
    <n v="127"/>
    <d v="2026-05-21T00:00:00"/>
    <n v="2026"/>
    <x v="1"/>
    <n v="5"/>
    <x v="4"/>
    <x v="3"/>
    <x v="7"/>
    <x v="0"/>
    <s v="Business"/>
    <x v="0"/>
    <s v="Cycling Pack 12L"/>
    <n v="3"/>
    <n v="100.48"/>
    <n v="0.05"/>
    <n v="50.68"/>
    <n v="286.36799999999999"/>
    <n v="152.04"/>
    <n v="134.328"/>
    <n v="0.46907475695608447"/>
    <n v="2026"/>
    <s v="Q2"/>
    <n v="5"/>
    <s v="May"/>
  </r>
  <r>
    <n v="1092"/>
    <d v="2026-05-21T00:00:00"/>
    <n v="2026"/>
    <x v="1"/>
    <n v="5"/>
    <x v="4"/>
    <x v="3"/>
    <x v="8"/>
    <x v="0"/>
    <s v="New"/>
    <x v="4"/>
    <s v="Recovery Roller"/>
    <n v="3"/>
    <n v="36.229999999999997"/>
    <n v="0"/>
    <n v="13.55"/>
    <n v="108.69"/>
    <n v="40.650000000000006"/>
    <n v="68.039999999999992"/>
    <n v="0.62600055202870541"/>
    <n v="2026"/>
    <s v="Q2"/>
    <n v="5"/>
    <s v="May"/>
  </r>
  <r>
    <n v="1213"/>
    <d v="2026-05-21T00:00:00"/>
    <n v="2026"/>
    <x v="1"/>
    <n v="5"/>
    <x v="4"/>
    <x v="2"/>
    <x v="2"/>
    <x v="3"/>
    <s v="Returning"/>
    <x v="3"/>
    <s v="Compact Sleeping Bag"/>
    <n v="3"/>
    <n v="120.61"/>
    <n v="0"/>
    <n v="60.17"/>
    <n v="361.83"/>
    <n v="180.51"/>
    <n v="181.32"/>
    <n v="0.50111931017328581"/>
    <n v="2026"/>
    <s v="Q2"/>
    <n v="5"/>
    <s v="May"/>
  </r>
  <r>
    <n v="1849"/>
    <d v="2026-05-21T00:00:00"/>
    <n v="2026"/>
    <x v="1"/>
    <n v="5"/>
    <x v="4"/>
    <x v="2"/>
    <x v="5"/>
    <x v="3"/>
    <s v="Returning"/>
    <x v="2"/>
    <s v="Packing Cube Set"/>
    <n v="3"/>
    <n v="46.46"/>
    <n v="0"/>
    <n v="18.71"/>
    <n v="139.38"/>
    <n v="56.13"/>
    <n v="83.25"/>
    <n v="0.59728798966853214"/>
    <n v="2026"/>
    <s v="Q2"/>
    <n v="5"/>
    <s v="May"/>
  </r>
  <r>
    <n v="2395"/>
    <d v="2026-05-21T00:00:00"/>
    <n v="2026"/>
    <x v="1"/>
    <n v="5"/>
    <x v="4"/>
    <x v="1"/>
    <x v="12"/>
    <x v="0"/>
    <s v="Business"/>
    <x v="4"/>
    <s v="Recovery Roller"/>
    <n v="1"/>
    <n v="36.9"/>
    <n v="0.05"/>
    <n v="13.89"/>
    <n v="35.055"/>
    <n v="13.89"/>
    <n v="21.164999999999999"/>
    <n v="0.60376551133932388"/>
    <n v="2026"/>
    <s v="Q2"/>
    <n v="5"/>
    <s v="May"/>
  </r>
  <r>
    <n v="4166"/>
    <d v="2026-05-21T00:00:00"/>
    <n v="2026"/>
    <x v="1"/>
    <n v="5"/>
    <x v="4"/>
    <x v="2"/>
    <x v="3"/>
    <x v="0"/>
    <s v="New"/>
    <x v="4"/>
    <s v="Resistance Band Set"/>
    <n v="6"/>
    <n v="40.61"/>
    <n v="0.05"/>
    <n v="15.14"/>
    <n v="231.47699999999998"/>
    <n v="90.84"/>
    <n v="140.63699999999997"/>
    <n v="0.607563602431343"/>
    <n v="2026"/>
    <s v="Q2"/>
    <n v="5"/>
    <s v="May"/>
  </r>
  <r>
    <n v="1004"/>
    <d v="2026-05-22T00:00:00"/>
    <n v="2026"/>
    <x v="1"/>
    <n v="5"/>
    <x v="4"/>
    <x v="3"/>
    <x v="13"/>
    <x v="0"/>
    <s v="Business"/>
    <x v="2"/>
    <s v="Insulated Bottle"/>
    <n v="2"/>
    <n v="36.86"/>
    <n v="0.05"/>
    <n v="13.85"/>
    <n v="70.033999999999992"/>
    <n v="27.7"/>
    <n v="42.333999999999989"/>
    <n v="0.60447782505640113"/>
    <n v="2026"/>
    <s v="Q2"/>
    <n v="5"/>
    <s v="May"/>
  </r>
  <r>
    <n v="1012"/>
    <d v="2026-05-22T00:00:00"/>
    <n v="2026"/>
    <x v="1"/>
    <n v="5"/>
    <x v="4"/>
    <x v="1"/>
    <x v="6"/>
    <x v="0"/>
    <s v="New"/>
    <x v="1"/>
    <s v="Summit Backpack 45L"/>
    <n v="3"/>
    <n v="156.74"/>
    <n v="0"/>
    <n v="79.819999999999993"/>
    <n v="470.22"/>
    <n v="239.45999999999998"/>
    <n v="230.76000000000005"/>
    <n v="0.49074901110118674"/>
    <n v="2026"/>
    <s v="Q2"/>
    <n v="5"/>
    <s v="May"/>
  </r>
  <r>
    <n v="2180"/>
    <d v="2026-05-22T00:00:00"/>
    <n v="2026"/>
    <x v="1"/>
    <n v="5"/>
    <x v="4"/>
    <x v="0"/>
    <x v="9"/>
    <x v="1"/>
    <s v="Returning"/>
    <x v="0"/>
    <s v="Trail Bike Light"/>
    <n v="3"/>
    <n v="51.04"/>
    <n v="0.2"/>
    <n v="22.32"/>
    <n v="122.49600000000001"/>
    <n v="66.960000000000008"/>
    <n v="55.536000000000001"/>
    <n v="0.45336990595611282"/>
    <n v="2026"/>
    <s v="Q2"/>
    <n v="5"/>
    <s v="May"/>
  </r>
  <r>
    <n v="3659"/>
    <d v="2026-05-22T00:00:00"/>
    <n v="2026"/>
    <x v="1"/>
    <n v="5"/>
    <x v="4"/>
    <x v="3"/>
    <x v="13"/>
    <x v="2"/>
    <s v="New"/>
    <x v="1"/>
    <s v="Hiking Daypack 20L"/>
    <n v="2"/>
    <n v="93.55"/>
    <n v="0"/>
    <n v="44.31"/>
    <n v="187.1"/>
    <n v="88.62"/>
    <n v="98.47999999999999"/>
    <n v="0.52634954569748793"/>
    <n v="2026"/>
    <s v="Q2"/>
    <n v="5"/>
    <s v="May"/>
  </r>
  <r>
    <n v="3775"/>
    <d v="2026-05-22T00:00:00"/>
    <n v="2026"/>
    <x v="1"/>
    <n v="5"/>
    <x v="4"/>
    <x v="2"/>
    <x v="2"/>
    <x v="0"/>
    <s v="Business"/>
    <x v="2"/>
    <s v="Carry-On Duffel"/>
    <n v="1"/>
    <n v="131.74"/>
    <n v="0"/>
    <n v="66.650000000000006"/>
    <n v="131.74"/>
    <n v="66.650000000000006"/>
    <n v="65.09"/>
    <n v="0.49407924700166994"/>
    <n v="2026"/>
    <s v="Q2"/>
    <n v="5"/>
    <s v="May"/>
  </r>
  <r>
    <n v="4071"/>
    <d v="2026-05-22T00:00:00"/>
    <n v="2026"/>
    <x v="1"/>
    <n v="5"/>
    <x v="4"/>
    <x v="3"/>
    <x v="8"/>
    <x v="0"/>
    <s v="New"/>
    <x v="1"/>
    <s v="Hiking Daypack 20L"/>
    <n v="5"/>
    <n v="91.79"/>
    <n v="0.05"/>
    <n v="44.48"/>
    <n v="436.0025"/>
    <n v="222.39999999999998"/>
    <n v="213.60250000000002"/>
    <n v="0.48991118170193981"/>
    <n v="2026"/>
    <s v="Q2"/>
    <n v="5"/>
    <s v="May"/>
  </r>
  <r>
    <n v="5137"/>
    <d v="2026-05-22T00:00:00"/>
    <n v="2026"/>
    <x v="1"/>
    <n v="5"/>
    <x v="4"/>
    <x v="3"/>
    <x v="13"/>
    <x v="0"/>
    <s v="Business"/>
    <x v="1"/>
    <s v="Summit Backpack 45L"/>
    <n v="4"/>
    <n v="155.4"/>
    <n v="0.05"/>
    <n v="77.31"/>
    <n v="590.52"/>
    <n v="309.24"/>
    <n v="281.27999999999997"/>
    <n v="0.47632595001016048"/>
    <n v="2026"/>
    <s v="Q2"/>
    <n v="5"/>
    <s v="May"/>
  </r>
  <r>
    <n v="133"/>
    <d v="2026-05-23T00:00:00"/>
    <n v="2026"/>
    <x v="1"/>
    <n v="5"/>
    <x v="4"/>
    <x v="1"/>
    <x v="1"/>
    <x v="0"/>
    <s v="New"/>
    <x v="2"/>
    <s v="Insulated Bottle"/>
    <n v="1"/>
    <n v="36.57"/>
    <n v="0.05"/>
    <n v="13.33"/>
    <n v="34.741500000000002"/>
    <n v="13.33"/>
    <n v="21.411500000000004"/>
    <n v="0.61630902522919284"/>
    <n v="2026"/>
    <s v="Q2"/>
    <n v="5"/>
    <s v="May"/>
  </r>
  <r>
    <n v="1385"/>
    <d v="2026-05-23T00:00:00"/>
    <n v="2026"/>
    <x v="1"/>
    <n v="5"/>
    <x v="4"/>
    <x v="2"/>
    <x v="16"/>
    <x v="0"/>
    <s v="New"/>
    <x v="0"/>
    <s v="Compact Repair Kit"/>
    <n v="2"/>
    <n v="41.19"/>
    <n v="0"/>
    <n v="17.190000000000001"/>
    <n v="82.38"/>
    <n v="34.380000000000003"/>
    <n v="47.999999999999993"/>
    <n v="0.58266569555717407"/>
    <n v="2026"/>
    <s v="Q2"/>
    <n v="5"/>
    <s v="May"/>
  </r>
  <r>
    <n v="1597"/>
    <d v="2026-05-23T00:00:00"/>
    <n v="2026"/>
    <x v="1"/>
    <n v="5"/>
    <x v="4"/>
    <x v="3"/>
    <x v="8"/>
    <x v="0"/>
    <s v="Returning"/>
    <x v="2"/>
    <s v="Carry-On Duffel"/>
    <n v="1"/>
    <n v="136.66999999999999"/>
    <n v="0.05"/>
    <n v="67.099999999999994"/>
    <n v="129.83649999999997"/>
    <n v="67.099999999999994"/>
    <n v="62.736499999999978"/>
    <n v="0.48319617364916639"/>
    <n v="2026"/>
    <s v="Q2"/>
    <n v="5"/>
    <s v="May"/>
  </r>
  <r>
    <n v="2273"/>
    <d v="2026-05-23T00:00:00"/>
    <n v="2026"/>
    <x v="1"/>
    <n v="5"/>
    <x v="4"/>
    <x v="2"/>
    <x v="2"/>
    <x v="2"/>
    <s v="New"/>
    <x v="4"/>
    <s v="Recovery Roller"/>
    <n v="2"/>
    <n v="35.700000000000003"/>
    <n v="0"/>
    <n v="13.52"/>
    <n v="71.400000000000006"/>
    <n v="27.04"/>
    <n v="44.360000000000007"/>
    <n v="0.62128851540616248"/>
    <n v="2026"/>
    <s v="Q2"/>
    <n v="5"/>
    <s v="May"/>
  </r>
  <r>
    <n v="2931"/>
    <d v="2026-05-23T00:00:00"/>
    <n v="2026"/>
    <x v="1"/>
    <n v="5"/>
    <x v="4"/>
    <x v="0"/>
    <x v="0"/>
    <x v="0"/>
    <s v="Returning"/>
    <x v="0"/>
    <s v="Cycling Pack 12L"/>
    <n v="1"/>
    <n v="100.87"/>
    <n v="0"/>
    <n v="50.4"/>
    <n v="100.87"/>
    <n v="50.4"/>
    <n v="50.470000000000006"/>
    <n v="0.5003469812630118"/>
    <n v="2026"/>
    <s v="Q2"/>
    <n v="5"/>
    <s v="May"/>
  </r>
  <r>
    <n v="4143"/>
    <d v="2026-05-23T00:00:00"/>
    <n v="2026"/>
    <x v="1"/>
    <n v="5"/>
    <x v="4"/>
    <x v="2"/>
    <x v="16"/>
    <x v="2"/>
    <s v="Returning"/>
    <x v="2"/>
    <s v="Carry-On Duffel"/>
    <n v="1"/>
    <n v="130.80000000000001"/>
    <n v="0"/>
    <n v="68.7"/>
    <n v="130.80000000000001"/>
    <n v="68.7"/>
    <n v="62.100000000000009"/>
    <n v="0.4747706422018349"/>
    <n v="2026"/>
    <s v="Q2"/>
    <n v="5"/>
    <s v="May"/>
  </r>
  <r>
    <n v="4504"/>
    <d v="2026-05-23T00:00:00"/>
    <n v="2026"/>
    <x v="1"/>
    <n v="5"/>
    <x v="4"/>
    <x v="0"/>
    <x v="9"/>
    <x v="3"/>
    <s v="Returning"/>
    <x v="1"/>
    <s v="Summit Backpack 45L"/>
    <n v="1"/>
    <n v="153.88999999999999"/>
    <n v="0"/>
    <n v="79.64"/>
    <n v="153.88999999999999"/>
    <n v="79.64"/>
    <n v="74.249999999999986"/>
    <n v="0.4824874910650464"/>
    <n v="2026"/>
    <s v="Q2"/>
    <n v="5"/>
    <s v="May"/>
  </r>
  <r>
    <n v="656"/>
    <d v="2026-05-24T00:00:00"/>
    <n v="2026"/>
    <x v="1"/>
    <n v="5"/>
    <x v="4"/>
    <x v="3"/>
    <x v="7"/>
    <x v="0"/>
    <s v="New"/>
    <x v="3"/>
    <s v="Compact Sleeping Bag"/>
    <n v="1"/>
    <n v="122.51"/>
    <n v="0.15"/>
    <n v="62.2"/>
    <n v="104.1335"/>
    <n v="62.2"/>
    <n v="41.933499999999995"/>
    <n v="0.40268981643755369"/>
    <n v="2026"/>
    <s v="Q2"/>
    <n v="5"/>
    <s v="May"/>
  </r>
  <r>
    <n v="979"/>
    <d v="2026-05-24T00:00:00"/>
    <n v="2026"/>
    <x v="1"/>
    <n v="5"/>
    <x v="4"/>
    <x v="3"/>
    <x v="4"/>
    <x v="1"/>
    <s v="Returning"/>
    <x v="0"/>
    <s v="Commuter Helmet"/>
    <n v="8"/>
    <n v="79.94"/>
    <n v="0.15"/>
    <n v="41.65"/>
    <n v="543.59199999999998"/>
    <n v="333.2"/>
    <n v="210.392"/>
    <n v="0.38704028021015763"/>
    <n v="2026"/>
    <s v="Q2"/>
    <n v="5"/>
    <s v="May"/>
  </r>
  <r>
    <n v="1510"/>
    <d v="2026-05-24T00:00:00"/>
    <n v="2026"/>
    <x v="1"/>
    <n v="5"/>
    <x v="4"/>
    <x v="3"/>
    <x v="7"/>
    <x v="0"/>
    <s v="New"/>
    <x v="0"/>
    <s v="Trail Bike Light"/>
    <n v="2"/>
    <n v="50.78"/>
    <n v="0.05"/>
    <n v="23.03"/>
    <n v="96.481999999999999"/>
    <n v="46.06"/>
    <n v="50.421999999999997"/>
    <n v="0.52260525279326708"/>
    <n v="2026"/>
    <s v="Q2"/>
    <n v="5"/>
    <s v="May"/>
  </r>
  <r>
    <n v="1959"/>
    <d v="2026-05-24T00:00:00"/>
    <n v="2026"/>
    <x v="1"/>
    <n v="5"/>
    <x v="4"/>
    <x v="0"/>
    <x v="15"/>
    <x v="3"/>
    <s v="Business"/>
    <x v="0"/>
    <s v="Commuter Helmet"/>
    <n v="2"/>
    <n v="80.59"/>
    <n v="0.05"/>
    <n v="41.44"/>
    <n v="153.12100000000001"/>
    <n v="82.88"/>
    <n v="70.241000000000014"/>
    <n v="0.45872871781140412"/>
    <n v="2026"/>
    <s v="Q2"/>
    <n v="5"/>
    <s v="May"/>
  </r>
  <r>
    <n v="2089"/>
    <d v="2026-05-24T00:00:00"/>
    <n v="2026"/>
    <x v="1"/>
    <n v="5"/>
    <x v="4"/>
    <x v="0"/>
    <x v="15"/>
    <x v="3"/>
    <s v="New"/>
    <x v="4"/>
    <s v="Recovery Roller"/>
    <n v="3"/>
    <n v="35.75"/>
    <n v="0.15"/>
    <n v="13.54"/>
    <n v="91.162499999999994"/>
    <n v="40.619999999999997"/>
    <n v="50.542499999999997"/>
    <n v="0.55442204853969557"/>
    <n v="2026"/>
    <s v="Q2"/>
    <n v="5"/>
    <s v="May"/>
  </r>
  <r>
    <n v="2446"/>
    <d v="2026-05-24T00:00:00"/>
    <n v="2026"/>
    <x v="1"/>
    <n v="5"/>
    <x v="4"/>
    <x v="1"/>
    <x v="12"/>
    <x v="0"/>
    <s v="New"/>
    <x v="3"/>
    <s v="Trail Tent 2P"/>
    <n v="5"/>
    <n v="195.78"/>
    <n v="0.1"/>
    <n v="101.98"/>
    <n v="881.01"/>
    <n v="509.90000000000003"/>
    <n v="371.10999999999996"/>
    <n v="0.4212324491208953"/>
    <n v="2026"/>
    <s v="Q2"/>
    <n v="5"/>
    <s v="May"/>
  </r>
  <r>
    <n v="2847"/>
    <d v="2026-05-24T00:00:00"/>
    <n v="2026"/>
    <x v="1"/>
    <n v="5"/>
    <x v="4"/>
    <x v="3"/>
    <x v="13"/>
    <x v="0"/>
    <s v="Returning"/>
    <x v="3"/>
    <s v="Compact Sleeping Bag"/>
    <n v="2"/>
    <n v="125.95"/>
    <n v="0.05"/>
    <n v="61.74"/>
    <n v="239.30500000000001"/>
    <n v="123.48"/>
    <n v="115.825"/>
    <n v="0.48400576669940032"/>
    <n v="2026"/>
    <s v="Q2"/>
    <n v="5"/>
    <s v="May"/>
  </r>
  <r>
    <n v="3454"/>
    <d v="2026-05-24T00:00:00"/>
    <n v="2026"/>
    <x v="1"/>
    <n v="5"/>
    <x v="4"/>
    <x v="3"/>
    <x v="7"/>
    <x v="0"/>
    <s v="New"/>
    <x v="4"/>
    <s v="Resistance Band Set"/>
    <n v="2"/>
    <n v="41.32"/>
    <n v="0"/>
    <n v="14.91"/>
    <n v="82.64"/>
    <n v="29.82"/>
    <n v="52.82"/>
    <n v="0.63915779283639884"/>
    <n v="2026"/>
    <s v="Q2"/>
    <n v="5"/>
    <s v="May"/>
  </r>
  <r>
    <n v="4472"/>
    <d v="2026-05-24T00:00:00"/>
    <n v="2026"/>
    <x v="1"/>
    <n v="5"/>
    <x v="4"/>
    <x v="3"/>
    <x v="8"/>
    <x v="3"/>
    <s v="New"/>
    <x v="1"/>
    <s v="Trail Boots"/>
    <n v="2"/>
    <n v="144.01"/>
    <n v="0"/>
    <n v="79.37"/>
    <n v="288.02"/>
    <n v="158.74"/>
    <n v="129.27999999999997"/>
    <n v="0.44885771821401282"/>
    <n v="2026"/>
    <s v="Q2"/>
    <n v="5"/>
    <s v="May"/>
  </r>
  <r>
    <n v="4852"/>
    <d v="2026-05-24T00:00:00"/>
    <n v="2026"/>
    <x v="1"/>
    <n v="5"/>
    <x v="4"/>
    <x v="0"/>
    <x v="15"/>
    <x v="0"/>
    <s v="Business"/>
    <x v="0"/>
    <s v="Trail Bike Light"/>
    <n v="2"/>
    <n v="51.17"/>
    <n v="0.05"/>
    <n v="21.97"/>
    <n v="97.222999999999999"/>
    <n v="43.94"/>
    <n v="53.283000000000001"/>
    <n v="0.54804932989107513"/>
    <n v="2026"/>
    <s v="Q2"/>
    <n v="5"/>
    <s v="May"/>
  </r>
  <r>
    <n v="4959"/>
    <d v="2026-05-24T00:00:00"/>
    <n v="2026"/>
    <x v="1"/>
    <n v="5"/>
    <x v="4"/>
    <x v="0"/>
    <x v="0"/>
    <x v="1"/>
    <s v="Business"/>
    <x v="3"/>
    <s v="Portable Camp Stove"/>
    <n v="6"/>
    <n v="83.58"/>
    <n v="0.2"/>
    <n v="40.5"/>
    <n v="401.18400000000003"/>
    <n v="243"/>
    <n v="158.18400000000003"/>
    <n v="0.39429289303661169"/>
    <n v="2026"/>
    <s v="Q2"/>
    <n v="5"/>
    <s v="May"/>
  </r>
  <r>
    <n v="5056"/>
    <d v="2026-05-24T00:00:00"/>
    <n v="2026"/>
    <x v="1"/>
    <n v="5"/>
    <x v="4"/>
    <x v="2"/>
    <x v="16"/>
    <x v="3"/>
    <s v="Returning"/>
    <x v="3"/>
    <s v="Portable Camp Stove"/>
    <n v="2"/>
    <n v="80.010000000000005"/>
    <n v="0"/>
    <n v="38.54"/>
    <n v="160.02000000000001"/>
    <n v="77.08"/>
    <n v="82.940000000000012"/>
    <n v="0.51831021122359711"/>
    <n v="2026"/>
    <s v="Q2"/>
    <n v="5"/>
    <s v="May"/>
  </r>
  <r>
    <n v="1152"/>
    <d v="2026-05-25T00:00:00"/>
    <n v="2026"/>
    <x v="1"/>
    <n v="5"/>
    <x v="4"/>
    <x v="3"/>
    <x v="7"/>
    <x v="0"/>
    <s v="New"/>
    <x v="1"/>
    <s v="Hiking Daypack 20L"/>
    <n v="2"/>
    <n v="94.4"/>
    <n v="0"/>
    <n v="46.39"/>
    <n v="188.8"/>
    <n v="92.78"/>
    <n v="96.02000000000001"/>
    <n v="0.50858050847457625"/>
    <n v="2026"/>
    <s v="Q2"/>
    <n v="5"/>
    <s v="May"/>
  </r>
  <r>
    <n v="3919"/>
    <d v="2026-05-25T00:00:00"/>
    <n v="2026"/>
    <x v="1"/>
    <n v="5"/>
    <x v="4"/>
    <x v="2"/>
    <x v="2"/>
    <x v="2"/>
    <s v="Business"/>
    <x v="1"/>
    <s v="Summit Backpack 45L"/>
    <n v="6"/>
    <n v="157.33000000000001"/>
    <n v="0"/>
    <n v="78.849999999999994"/>
    <n v="943.98"/>
    <n v="473.09999999999997"/>
    <n v="470.88000000000005"/>
    <n v="0.4988241276298227"/>
    <n v="2026"/>
    <s v="Q2"/>
    <n v="5"/>
    <s v="May"/>
  </r>
  <r>
    <n v="4202"/>
    <d v="2026-05-25T00:00:00"/>
    <n v="2026"/>
    <x v="1"/>
    <n v="5"/>
    <x v="4"/>
    <x v="2"/>
    <x v="3"/>
    <x v="0"/>
    <s v="New"/>
    <x v="3"/>
    <s v="Compact Sleeping Bag"/>
    <n v="1"/>
    <n v="125.44"/>
    <n v="0"/>
    <n v="59.92"/>
    <n v="125.44"/>
    <n v="59.92"/>
    <n v="65.52"/>
    <n v="0.5223214285714286"/>
    <n v="2026"/>
    <s v="Q2"/>
    <n v="5"/>
    <s v="May"/>
  </r>
  <r>
    <n v="4274"/>
    <d v="2026-05-25T00:00:00"/>
    <n v="2026"/>
    <x v="1"/>
    <n v="5"/>
    <x v="4"/>
    <x v="1"/>
    <x v="12"/>
    <x v="3"/>
    <s v="Returning"/>
    <x v="4"/>
    <s v="Recovery Roller"/>
    <n v="2"/>
    <n v="36.18"/>
    <n v="0"/>
    <n v="13.71"/>
    <n v="72.36"/>
    <n v="27.42"/>
    <n v="44.94"/>
    <n v="0.62106135986733002"/>
    <n v="2026"/>
    <s v="Q2"/>
    <n v="5"/>
    <s v="May"/>
  </r>
  <r>
    <n v="4364"/>
    <d v="2026-05-25T00:00:00"/>
    <n v="2026"/>
    <x v="1"/>
    <n v="5"/>
    <x v="4"/>
    <x v="0"/>
    <x v="15"/>
    <x v="2"/>
    <s v="Returning"/>
    <x v="4"/>
    <s v="Resistance Band Set"/>
    <n v="1"/>
    <n v="41"/>
    <n v="0.05"/>
    <n v="14.51"/>
    <n v="38.949999999999996"/>
    <n v="14.51"/>
    <n v="24.439999999999998"/>
    <n v="0.62747111681643131"/>
    <n v="2026"/>
    <s v="Q2"/>
    <n v="5"/>
    <s v="May"/>
  </r>
  <r>
    <n v="4896"/>
    <d v="2026-05-25T00:00:00"/>
    <n v="2026"/>
    <x v="1"/>
    <n v="5"/>
    <x v="4"/>
    <x v="2"/>
    <x v="5"/>
    <x v="0"/>
    <s v="Returning"/>
    <x v="1"/>
    <s v="Trekking Poles"/>
    <n v="1"/>
    <n v="72.33"/>
    <n v="0.1"/>
    <n v="32.61"/>
    <n v="65.096999999999994"/>
    <n v="32.61"/>
    <n v="32.486999999999995"/>
    <n v="0.49905525600258072"/>
    <n v="2026"/>
    <s v="Q2"/>
    <n v="5"/>
    <s v="May"/>
  </r>
  <r>
    <n v="5109"/>
    <d v="2026-05-25T00:00:00"/>
    <n v="2026"/>
    <x v="1"/>
    <n v="5"/>
    <x v="4"/>
    <x v="3"/>
    <x v="4"/>
    <x v="0"/>
    <s v="Business"/>
    <x v="3"/>
    <s v="Compact Sleeping Bag"/>
    <n v="2"/>
    <n v="125.42"/>
    <n v="0"/>
    <n v="62.28"/>
    <n v="250.84"/>
    <n v="124.56"/>
    <n v="126.28"/>
    <n v="0.50342848030617127"/>
    <n v="2026"/>
    <s v="Q2"/>
    <n v="5"/>
    <s v="May"/>
  </r>
  <r>
    <n v="289"/>
    <d v="2026-05-26T00:00:00"/>
    <n v="2026"/>
    <x v="1"/>
    <n v="5"/>
    <x v="4"/>
    <x v="0"/>
    <x v="15"/>
    <x v="0"/>
    <s v="Business"/>
    <x v="0"/>
    <s v="Compact Repair Kit"/>
    <n v="2"/>
    <n v="41.29"/>
    <n v="0.15"/>
    <n v="16.43"/>
    <n v="70.192999999999998"/>
    <n v="32.86"/>
    <n v="37.332999999999998"/>
    <n v="0.531862151496588"/>
    <n v="2026"/>
    <s v="Q2"/>
    <n v="5"/>
    <s v="May"/>
  </r>
  <r>
    <n v="4092"/>
    <d v="2026-05-26T00:00:00"/>
    <n v="2026"/>
    <x v="1"/>
    <n v="5"/>
    <x v="4"/>
    <x v="3"/>
    <x v="8"/>
    <x v="1"/>
    <s v="Business"/>
    <x v="2"/>
    <s v="Carry-On Duffel"/>
    <n v="8"/>
    <n v="131.4"/>
    <n v="0.05"/>
    <n v="66.489999999999995"/>
    <n v="998.64"/>
    <n v="531.91999999999996"/>
    <n v="466.72"/>
    <n v="0.46735560362092449"/>
    <n v="2026"/>
    <s v="Q2"/>
    <n v="5"/>
    <s v="May"/>
  </r>
  <r>
    <n v="4727"/>
    <d v="2026-05-26T00:00:00"/>
    <n v="2026"/>
    <x v="1"/>
    <n v="5"/>
    <x v="4"/>
    <x v="2"/>
    <x v="16"/>
    <x v="0"/>
    <s v="New"/>
    <x v="1"/>
    <s v="Trail Boots"/>
    <n v="4"/>
    <n v="140.66999999999999"/>
    <n v="0"/>
    <n v="80.72"/>
    <n v="562.67999999999995"/>
    <n v="322.88"/>
    <n v="239.79999999999995"/>
    <n v="0.42617473519584842"/>
    <n v="2026"/>
    <s v="Q2"/>
    <n v="5"/>
    <s v="May"/>
  </r>
  <r>
    <n v="4753"/>
    <d v="2026-05-26T00:00:00"/>
    <n v="2026"/>
    <x v="1"/>
    <n v="5"/>
    <x v="4"/>
    <x v="3"/>
    <x v="8"/>
    <x v="0"/>
    <s v="Returning"/>
    <x v="4"/>
    <s v="Recovery Roller"/>
    <n v="1"/>
    <n v="36.659999999999997"/>
    <n v="0.05"/>
    <n v="13.51"/>
    <n v="34.826999999999998"/>
    <n v="13.51"/>
    <n v="21.317"/>
    <n v="0.61208257960777557"/>
    <n v="2026"/>
    <s v="Q2"/>
    <n v="5"/>
    <s v="May"/>
  </r>
  <r>
    <n v="942"/>
    <d v="2026-05-27T00:00:00"/>
    <n v="2026"/>
    <x v="1"/>
    <n v="5"/>
    <x v="4"/>
    <x v="3"/>
    <x v="4"/>
    <x v="0"/>
    <s v="Returning"/>
    <x v="2"/>
    <s v="Packing Cube Set"/>
    <n v="1"/>
    <n v="46.28"/>
    <n v="0.05"/>
    <n v="17.95"/>
    <n v="43.966000000000001"/>
    <n v="17.95"/>
    <n v="26.016000000000002"/>
    <n v="0.591729973161079"/>
    <n v="2026"/>
    <s v="Q2"/>
    <n v="5"/>
    <s v="May"/>
  </r>
  <r>
    <n v="1755"/>
    <d v="2026-05-27T00:00:00"/>
    <n v="2026"/>
    <x v="1"/>
    <n v="5"/>
    <x v="4"/>
    <x v="3"/>
    <x v="13"/>
    <x v="3"/>
    <s v="Returning"/>
    <x v="1"/>
    <s v="Hiking Daypack 20L"/>
    <n v="2"/>
    <n v="92.12"/>
    <n v="0"/>
    <n v="46.64"/>
    <n v="184.24"/>
    <n v="93.28"/>
    <n v="90.960000000000008"/>
    <n v="0.49370386452453324"/>
    <n v="2026"/>
    <s v="Q2"/>
    <n v="5"/>
    <s v="May"/>
  </r>
  <r>
    <n v="3073"/>
    <d v="2026-05-27T00:00:00"/>
    <n v="2026"/>
    <x v="1"/>
    <n v="5"/>
    <x v="4"/>
    <x v="3"/>
    <x v="13"/>
    <x v="0"/>
    <s v="Returning"/>
    <x v="4"/>
    <s v="Resistance Band Set"/>
    <n v="3"/>
    <n v="39.549999999999997"/>
    <n v="0"/>
    <n v="14.87"/>
    <n v="118.64999999999999"/>
    <n v="44.61"/>
    <n v="74.039999999999992"/>
    <n v="0.6240202275600506"/>
    <n v="2026"/>
    <s v="Q2"/>
    <n v="5"/>
    <s v="May"/>
  </r>
  <r>
    <n v="4230"/>
    <d v="2026-05-27T00:00:00"/>
    <n v="2026"/>
    <x v="1"/>
    <n v="5"/>
    <x v="4"/>
    <x v="0"/>
    <x v="0"/>
    <x v="2"/>
    <s v="New"/>
    <x v="0"/>
    <s v="Commuter Helmet"/>
    <n v="1"/>
    <n v="83.3"/>
    <n v="0"/>
    <n v="41.93"/>
    <n v="83.3"/>
    <n v="41.93"/>
    <n v="41.37"/>
    <n v="0.49663865546218489"/>
    <n v="2026"/>
    <s v="Q2"/>
    <n v="5"/>
    <s v="May"/>
  </r>
  <r>
    <n v="644"/>
    <d v="2026-05-28T00:00:00"/>
    <n v="2026"/>
    <x v="1"/>
    <n v="5"/>
    <x v="4"/>
    <x v="3"/>
    <x v="13"/>
    <x v="2"/>
    <s v="New"/>
    <x v="1"/>
    <s v="Hiking Daypack 20L"/>
    <n v="2"/>
    <n v="93.84"/>
    <n v="0"/>
    <n v="44.72"/>
    <n v="187.68"/>
    <n v="89.44"/>
    <n v="98.240000000000009"/>
    <n v="0.52344416027280483"/>
    <n v="2026"/>
    <s v="Q2"/>
    <n v="5"/>
    <s v="May"/>
  </r>
  <r>
    <n v="1122"/>
    <d v="2026-05-28T00:00:00"/>
    <n v="2026"/>
    <x v="1"/>
    <n v="5"/>
    <x v="4"/>
    <x v="2"/>
    <x v="16"/>
    <x v="0"/>
    <s v="Returning"/>
    <x v="0"/>
    <s v="Trail Bike Light"/>
    <n v="2"/>
    <n v="51.25"/>
    <n v="0"/>
    <n v="22.57"/>
    <n v="102.5"/>
    <n v="45.14"/>
    <n v="57.36"/>
    <n v="0.55960975609756092"/>
    <n v="2026"/>
    <s v="Q2"/>
    <n v="5"/>
    <s v="May"/>
  </r>
  <r>
    <n v="2019"/>
    <d v="2026-05-28T00:00:00"/>
    <n v="2026"/>
    <x v="1"/>
    <n v="5"/>
    <x v="4"/>
    <x v="3"/>
    <x v="13"/>
    <x v="1"/>
    <s v="Business"/>
    <x v="0"/>
    <s v="Commuter Helmet"/>
    <n v="8"/>
    <n v="80.13"/>
    <n v="0.1"/>
    <n v="43.8"/>
    <n v="576.93600000000004"/>
    <n v="350.4"/>
    <n v="226.53600000000006"/>
    <n v="0.39265360455925796"/>
    <n v="2026"/>
    <s v="Q2"/>
    <n v="5"/>
    <s v="May"/>
  </r>
  <r>
    <n v="2432"/>
    <d v="2026-05-28T00:00:00"/>
    <n v="2026"/>
    <x v="1"/>
    <n v="5"/>
    <x v="4"/>
    <x v="1"/>
    <x v="12"/>
    <x v="0"/>
    <s v="Returning"/>
    <x v="4"/>
    <s v="Resistance Band Set"/>
    <n v="1"/>
    <n v="41.13"/>
    <n v="0"/>
    <n v="14.8"/>
    <n v="41.13"/>
    <n v="14.8"/>
    <n v="26.330000000000002"/>
    <n v="0.64016532944322879"/>
    <n v="2026"/>
    <s v="Q2"/>
    <n v="5"/>
    <s v="May"/>
  </r>
  <r>
    <n v="2989"/>
    <d v="2026-05-28T00:00:00"/>
    <n v="2026"/>
    <x v="1"/>
    <n v="5"/>
    <x v="4"/>
    <x v="3"/>
    <x v="13"/>
    <x v="0"/>
    <s v="Returning"/>
    <x v="3"/>
    <s v="Portable Camp Stove"/>
    <n v="1"/>
    <n v="81.28"/>
    <n v="0.15"/>
    <n v="39.020000000000003"/>
    <n v="69.087999999999994"/>
    <n v="39.020000000000003"/>
    <n v="30.067999999999991"/>
    <n v="0.43521306160259371"/>
    <n v="2026"/>
    <s v="Q2"/>
    <n v="5"/>
    <s v="May"/>
  </r>
  <r>
    <n v="3019"/>
    <d v="2026-05-28T00:00:00"/>
    <n v="2026"/>
    <x v="1"/>
    <n v="5"/>
    <x v="4"/>
    <x v="2"/>
    <x v="3"/>
    <x v="0"/>
    <s v="Business"/>
    <x v="2"/>
    <s v="Packing Cube Set"/>
    <n v="1"/>
    <n v="46.19"/>
    <n v="0"/>
    <n v="18.329999999999998"/>
    <n v="46.19"/>
    <n v="18.329999999999998"/>
    <n v="27.86"/>
    <n v="0.60316085732842606"/>
    <n v="2026"/>
    <s v="Q2"/>
    <n v="5"/>
    <s v="May"/>
  </r>
  <r>
    <n v="3798"/>
    <d v="2026-05-28T00:00:00"/>
    <n v="2026"/>
    <x v="1"/>
    <n v="5"/>
    <x v="4"/>
    <x v="3"/>
    <x v="8"/>
    <x v="0"/>
    <s v="Returning"/>
    <x v="1"/>
    <s v="Summit Backpack 45L"/>
    <n v="3"/>
    <n v="156.58000000000001"/>
    <n v="0"/>
    <n v="79.099999999999994"/>
    <n v="469.74"/>
    <n v="237.29999999999998"/>
    <n v="232.44000000000003"/>
    <n v="0.49482692553327379"/>
    <n v="2026"/>
    <s v="Q2"/>
    <n v="5"/>
    <s v="May"/>
  </r>
  <r>
    <n v="3862"/>
    <d v="2026-05-28T00:00:00"/>
    <n v="2026"/>
    <x v="1"/>
    <n v="5"/>
    <x v="4"/>
    <x v="3"/>
    <x v="13"/>
    <x v="3"/>
    <s v="New"/>
    <x v="4"/>
    <s v="Weighted Vest"/>
    <n v="1"/>
    <n v="123.91"/>
    <n v="0"/>
    <n v="68.89"/>
    <n v="123.91"/>
    <n v="68.89"/>
    <n v="55.019999999999996"/>
    <n v="0.44403195867968687"/>
    <n v="2026"/>
    <s v="Q2"/>
    <n v="5"/>
    <s v="May"/>
  </r>
  <r>
    <n v="4281"/>
    <d v="2026-05-28T00:00:00"/>
    <n v="2026"/>
    <x v="1"/>
    <n v="5"/>
    <x v="4"/>
    <x v="2"/>
    <x v="2"/>
    <x v="3"/>
    <s v="New"/>
    <x v="0"/>
    <s v="Trail Bike Light"/>
    <n v="1"/>
    <n v="50.64"/>
    <n v="0"/>
    <n v="22.97"/>
    <n v="50.64"/>
    <n v="22.97"/>
    <n v="27.67"/>
    <n v="0.54640600315955767"/>
    <n v="2026"/>
    <s v="Q2"/>
    <n v="5"/>
    <s v="May"/>
  </r>
  <r>
    <n v="191"/>
    <d v="2026-05-29T00:00:00"/>
    <n v="2026"/>
    <x v="1"/>
    <n v="5"/>
    <x v="4"/>
    <x v="2"/>
    <x v="5"/>
    <x v="0"/>
    <s v="Returning"/>
    <x v="1"/>
    <s v="Trekking Poles"/>
    <n v="2"/>
    <n v="70.48"/>
    <n v="0.1"/>
    <n v="33.229999999999997"/>
    <n v="126.864"/>
    <n v="66.459999999999994"/>
    <n v="60.404000000000011"/>
    <n v="0.47613192079707412"/>
    <n v="2026"/>
    <s v="Q2"/>
    <n v="5"/>
    <s v="May"/>
  </r>
  <r>
    <n v="1039"/>
    <d v="2026-05-29T00:00:00"/>
    <n v="2026"/>
    <x v="1"/>
    <n v="5"/>
    <x v="4"/>
    <x v="1"/>
    <x v="11"/>
    <x v="3"/>
    <s v="New"/>
    <x v="0"/>
    <s v="Compact Repair Kit"/>
    <n v="1"/>
    <n v="41.27"/>
    <n v="0.05"/>
    <n v="17.149999999999999"/>
    <n v="39.206499999999998"/>
    <n v="17.149999999999999"/>
    <n v="22.0565"/>
    <n v="0.56257253261576523"/>
    <n v="2026"/>
    <s v="Q2"/>
    <n v="5"/>
    <s v="May"/>
  </r>
  <r>
    <n v="2641"/>
    <d v="2026-05-29T00:00:00"/>
    <n v="2026"/>
    <x v="1"/>
    <n v="5"/>
    <x v="4"/>
    <x v="0"/>
    <x v="15"/>
    <x v="3"/>
    <s v="Returning"/>
    <x v="4"/>
    <s v="Recovery Roller"/>
    <n v="2"/>
    <n v="36.9"/>
    <n v="0"/>
    <n v="14.07"/>
    <n v="73.8"/>
    <n v="28.14"/>
    <n v="45.66"/>
    <n v="0.61869918699186988"/>
    <n v="2026"/>
    <s v="Q2"/>
    <n v="5"/>
    <s v="May"/>
  </r>
  <r>
    <n v="3058"/>
    <d v="2026-05-29T00:00:00"/>
    <n v="2026"/>
    <x v="1"/>
    <n v="5"/>
    <x v="4"/>
    <x v="1"/>
    <x v="11"/>
    <x v="0"/>
    <s v="Returning"/>
    <x v="3"/>
    <s v="Trail Tent 2P"/>
    <n v="1"/>
    <n v="196.91"/>
    <n v="0"/>
    <n v="106.31"/>
    <n v="196.91"/>
    <n v="106.31"/>
    <n v="90.6"/>
    <n v="0.46010867909197095"/>
    <n v="2026"/>
    <s v="Q2"/>
    <n v="5"/>
    <s v="May"/>
  </r>
  <r>
    <n v="3110"/>
    <d v="2026-05-29T00:00:00"/>
    <n v="2026"/>
    <x v="1"/>
    <n v="5"/>
    <x v="4"/>
    <x v="1"/>
    <x v="6"/>
    <x v="2"/>
    <s v="Business"/>
    <x v="4"/>
    <s v="Recovery Roller"/>
    <n v="3"/>
    <n v="35.79"/>
    <n v="0"/>
    <n v="13.67"/>
    <n v="107.37"/>
    <n v="41.01"/>
    <n v="66.360000000000014"/>
    <n v="0.61804973456272716"/>
    <n v="2026"/>
    <s v="Q2"/>
    <n v="5"/>
    <s v="May"/>
  </r>
  <r>
    <n v="3981"/>
    <d v="2026-05-29T00:00:00"/>
    <n v="2026"/>
    <x v="1"/>
    <n v="5"/>
    <x v="4"/>
    <x v="3"/>
    <x v="13"/>
    <x v="0"/>
    <s v="New"/>
    <x v="0"/>
    <s v="Commuter Helmet"/>
    <n v="2"/>
    <n v="82.22"/>
    <n v="0.05"/>
    <n v="42.35"/>
    <n v="156.21799999999999"/>
    <n v="84.7"/>
    <n v="71.517999999999986"/>
    <n v="0.45780895927485943"/>
    <n v="2026"/>
    <s v="Q2"/>
    <n v="5"/>
    <s v="May"/>
  </r>
  <r>
    <n v="4663"/>
    <d v="2026-05-29T00:00:00"/>
    <n v="2026"/>
    <x v="1"/>
    <n v="5"/>
    <x v="4"/>
    <x v="2"/>
    <x v="5"/>
    <x v="0"/>
    <s v="New"/>
    <x v="0"/>
    <s v="Compact Repair Kit"/>
    <n v="1"/>
    <n v="40.57"/>
    <n v="0"/>
    <n v="16.809999999999999"/>
    <n v="40.57"/>
    <n v="16.809999999999999"/>
    <n v="23.76"/>
    <n v="0.58565442445156524"/>
    <n v="2026"/>
    <s v="Q2"/>
    <n v="5"/>
    <s v="May"/>
  </r>
  <r>
    <n v="5021"/>
    <d v="2026-05-29T00:00:00"/>
    <n v="2026"/>
    <x v="1"/>
    <n v="5"/>
    <x v="4"/>
    <x v="2"/>
    <x v="10"/>
    <x v="2"/>
    <s v="Returning"/>
    <x v="3"/>
    <s v="Trail Tent 2P"/>
    <n v="1"/>
    <n v="191.62"/>
    <n v="0.05"/>
    <n v="106.15"/>
    <n v="182.03899999999999"/>
    <n v="106.15"/>
    <n v="75.888999999999982"/>
    <n v="0.41688319535923613"/>
    <n v="2026"/>
    <s v="Q2"/>
    <n v="5"/>
    <s v="May"/>
  </r>
  <r>
    <n v="5107"/>
    <d v="2026-05-29T00:00:00"/>
    <n v="2026"/>
    <x v="1"/>
    <n v="5"/>
    <x v="4"/>
    <x v="1"/>
    <x v="6"/>
    <x v="3"/>
    <s v="Returning"/>
    <x v="1"/>
    <s v="Summit Backpack 45L"/>
    <n v="1"/>
    <n v="154.07"/>
    <n v="0.05"/>
    <n v="78.400000000000006"/>
    <n v="146.36649999999997"/>
    <n v="78.400000000000006"/>
    <n v="67.966499999999968"/>
    <n v="0.46435830603314271"/>
    <n v="2026"/>
    <s v="Q2"/>
    <n v="5"/>
    <s v="May"/>
  </r>
  <r>
    <n v="454"/>
    <d v="2026-05-30T00:00:00"/>
    <n v="2026"/>
    <x v="1"/>
    <n v="5"/>
    <x v="4"/>
    <x v="2"/>
    <x v="10"/>
    <x v="3"/>
    <s v="Returning"/>
    <x v="3"/>
    <s v="Compact Sleeping Bag"/>
    <n v="1"/>
    <n v="120.8"/>
    <n v="0"/>
    <n v="61.4"/>
    <n v="120.8"/>
    <n v="61.4"/>
    <n v="59.4"/>
    <n v="0.49172185430463577"/>
    <n v="2026"/>
    <s v="Q2"/>
    <n v="5"/>
    <s v="May"/>
  </r>
  <r>
    <n v="873"/>
    <d v="2026-05-30T00:00:00"/>
    <n v="2026"/>
    <x v="1"/>
    <n v="5"/>
    <x v="4"/>
    <x v="2"/>
    <x v="10"/>
    <x v="0"/>
    <s v="Business"/>
    <x v="0"/>
    <s v="Compact Repair Kit"/>
    <n v="1"/>
    <n v="40.15"/>
    <n v="0"/>
    <n v="16.82"/>
    <n v="40.15"/>
    <n v="16.82"/>
    <n v="23.33"/>
    <n v="0.58107098381070976"/>
    <n v="2026"/>
    <s v="Q2"/>
    <n v="5"/>
    <s v="May"/>
  </r>
  <r>
    <n v="1116"/>
    <d v="2026-05-30T00:00:00"/>
    <n v="2026"/>
    <x v="1"/>
    <n v="5"/>
    <x v="4"/>
    <x v="1"/>
    <x v="12"/>
    <x v="1"/>
    <s v="Business"/>
    <x v="2"/>
    <s v="Carry-On Duffel"/>
    <n v="5"/>
    <n v="134.4"/>
    <n v="0.15"/>
    <n v="67.709999999999994"/>
    <n v="571.19999999999993"/>
    <n v="338.54999999999995"/>
    <n v="232.64999999999998"/>
    <n v="0.40730042016806722"/>
    <n v="2026"/>
    <s v="Q2"/>
    <n v="5"/>
    <s v="May"/>
  </r>
  <r>
    <n v="1206"/>
    <d v="2026-05-30T00:00:00"/>
    <n v="2026"/>
    <x v="1"/>
    <n v="5"/>
    <x v="4"/>
    <x v="3"/>
    <x v="13"/>
    <x v="0"/>
    <s v="Returning"/>
    <x v="2"/>
    <s v="Insulated Bottle"/>
    <n v="2"/>
    <n v="37.130000000000003"/>
    <n v="0.05"/>
    <n v="13.44"/>
    <n v="70.546999999999997"/>
    <n v="26.88"/>
    <n v="43.667000000000002"/>
    <n v="0.6189774193091131"/>
    <n v="2026"/>
    <s v="Q2"/>
    <n v="5"/>
    <s v="May"/>
  </r>
  <r>
    <n v="1576"/>
    <d v="2026-05-30T00:00:00"/>
    <n v="2026"/>
    <x v="1"/>
    <n v="5"/>
    <x v="4"/>
    <x v="1"/>
    <x v="1"/>
    <x v="0"/>
    <s v="Business"/>
    <x v="3"/>
    <s v="Compact Sleeping Bag"/>
    <n v="6"/>
    <n v="123.82"/>
    <n v="0"/>
    <n v="61.91"/>
    <n v="742.92"/>
    <n v="371.46"/>
    <n v="371.46"/>
    <n v="0.5"/>
    <n v="2026"/>
    <s v="Q2"/>
    <n v="5"/>
    <s v="May"/>
  </r>
  <r>
    <n v="2634"/>
    <d v="2026-05-30T00:00:00"/>
    <n v="2026"/>
    <x v="1"/>
    <n v="5"/>
    <x v="4"/>
    <x v="2"/>
    <x v="16"/>
    <x v="3"/>
    <s v="Returning"/>
    <x v="2"/>
    <s v="Insulated Bottle"/>
    <n v="2"/>
    <n v="36.94"/>
    <n v="0.05"/>
    <n v="13.82"/>
    <n v="70.185999999999993"/>
    <n v="27.64"/>
    <n v="42.545999999999992"/>
    <n v="0.60618926851508848"/>
    <n v="2026"/>
    <s v="Q2"/>
    <n v="5"/>
    <s v="May"/>
  </r>
  <r>
    <n v="2649"/>
    <d v="2026-05-30T00:00:00"/>
    <n v="2026"/>
    <x v="1"/>
    <n v="5"/>
    <x v="4"/>
    <x v="0"/>
    <x v="0"/>
    <x v="0"/>
    <s v="New"/>
    <x v="3"/>
    <s v="Trail Tent 2P"/>
    <n v="3"/>
    <n v="199.17"/>
    <n v="0.05"/>
    <n v="105.24"/>
    <n v="567.6345"/>
    <n v="315.71999999999997"/>
    <n v="251.91450000000003"/>
    <n v="0.4437970207941907"/>
    <n v="2026"/>
    <s v="Q2"/>
    <n v="5"/>
    <s v="May"/>
  </r>
  <r>
    <n v="2774"/>
    <d v="2026-05-30T00:00:00"/>
    <n v="2026"/>
    <x v="1"/>
    <n v="5"/>
    <x v="4"/>
    <x v="0"/>
    <x v="9"/>
    <x v="0"/>
    <s v="Returning"/>
    <x v="3"/>
    <s v="Portable Camp Stove"/>
    <n v="3"/>
    <n v="83.17"/>
    <n v="0"/>
    <n v="40.520000000000003"/>
    <n v="249.51"/>
    <n v="121.56"/>
    <n v="127.94999999999999"/>
    <n v="0.51280509799206442"/>
    <n v="2026"/>
    <s v="Q2"/>
    <n v="5"/>
    <s v="May"/>
  </r>
  <r>
    <n v="3037"/>
    <d v="2026-05-30T00:00:00"/>
    <n v="2026"/>
    <x v="1"/>
    <n v="5"/>
    <x v="4"/>
    <x v="1"/>
    <x v="6"/>
    <x v="0"/>
    <s v="Business"/>
    <x v="2"/>
    <s v="Packing Cube Set"/>
    <n v="1"/>
    <n v="45.8"/>
    <n v="0.05"/>
    <n v="17.88"/>
    <n v="43.51"/>
    <n v="17.88"/>
    <n v="25.63"/>
    <n v="0.58905998621006661"/>
    <n v="2026"/>
    <s v="Q2"/>
    <n v="5"/>
    <s v="May"/>
  </r>
  <r>
    <n v="3138"/>
    <d v="2026-05-30T00:00:00"/>
    <n v="2026"/>
    <x v="1"/>
    <n v="5"/>
    <x v="4"/>
    <x v="2"/>
    <x v="2"/>
    <x v="3"/>
    <s v="Returning"/>
    <x v="1"/>
    <s v="Summit Backpack 45L"/>
    <n v="1"/>
    <n v="154.85"/>
    <n v="0"/>
    <n v="80.17"/>
    <n v="154.85"/>
    <n v="80.17"/>
    <n v="74.679999999999993"/>
    <n v="0.48227316758153049"/>
    <n v="2026"/>
    <s v="Q2"/>
    <n v="5"/>
    <s v="May"/>
  </r>
  <r>
    <n v="3228"/>
    <d v="2026-05-30T00:00:00"/>
    <n v="2026"/>
    <x v="1"/>
    <n v="5"/>
    <x v="4"/>
    <x v="3"/>
    <x v="13"/>
    <x v="0"/>
    <s v="Business"/>
    <x v="3"/>
    <s v="Trail Tent 2P"/>
    <n v="1"/>
    <n v="194.99"/>
    <n v="0"/>
    <n v="101.21"/>
    <n v="194.99"/>
    <n v="101.21"/>
    <n v="93.780000000000015"/>
    <n v="0.48094774090979031"/>
    <n v="2026"/>
    <s v="Q2"/>
    <n v="5"/>
    <s v="May"/>
  </r>
  <r>
    <n v="3401"/>
    <d v="2026-05-30T00:00:00"/>
    <n v="2026"/>
    <x v="1"/>
    <n v="5"/>
    <x v="4"/>
    <x v="2"/>
    <x v="10"/>
    <x v="0"/>
    <s v="Returning"/>
    <x v="4"/>
    <s v="Recovery Roller"/>
    <n v="1"/>
    <n v="36.31"/>
    <n v="0"/>
    <n v="13.93"/>
    <n v="36.31"/>
    <n v="13.93"/>
    <n v="22.380000000000003"/>
    <n v="0.61635912971633167"/>
    <n v="2026"/>
    <s v="Q2"/>
    <n v="5"/>
    <s v="May"/>
  </r>
  <r>
    <n v="3511"/>
    <d v="2026-05-30T00:00:00"/>
    <n v="2026"/>
    <x v="1"/>
    <n v="5"/>
    <x v="4"/>
    <x v="0"/>
    <x v="0"/>
    <x v="0"/>
    <s v="Returning"/>
    <x v="2"/>
    <s v="Packing Cube Set"/>
    <n v="1"/>
    <n v="47.19"/>
    <n v="0"/>
    <n v="18.54"/>
    <n v="47.19"/>
    <n v="18.54"/>
    <n v="28.65"/>
    <n v="0.60712015257469798"/>
    <n v="2026"/>
    <s v="Q2"/>
    <n v="5"/>
    <s v="May"/>
  </r>
  <r>
    <n v="4485"/>
    <d v="2026-05-30T00:00:00"/>
    <n v="2026"/>
    <x v="1"/>
    <n v="5"/>
    <x v="4"/>
    <x v="3"/>
    <x v="8"/>
    <x v="0"/>
    <s v="New"/>
    <x v="4"/>
    <s v="Weighted Vest"/>
    <n v="1"/>
    <n v="124.14"/>
    <n v="0"/>
    <n v="70.900000000000006"/>
    <n v="124.14"/>
    <n v="70.900000000000006"/>
    <n v="53.239999999999995"/>
    <n v="0.42887062993394548"/>
    <n v="2026"/>
    <s v="Q2"/>
    <n v="5"/>
    <s v="May"/>
  </r>
  <r>
    <n v="447"/>
    <d v="2026-05-31T00:00:00"/>
    <n v="2026"/>
    <x v="1"/>
    <n v="5"/>
    <x v="4"/>
    <x v="3"/>
    <x v="8"/>
    <x v="0"/>
    <s v="Returning"/>
    <x v="2"/>
    <s v="Carry-On Duffel"/>
    <n v="1"/>
    <n v="131.94999999999999"/>
    <n v="0"/>
    <n v="65.17"/>
    <n v="131.94999999999999"/>
    <n v="65.17"/>
    <n v="66.779999999999987"/>
    <n v="0.50610079575596811"/>
    <n v="2026"/>
    <s v="Q2"/>
    <n v="5"/>
    <s v="May"/>
  </r>
  <r>
    <n v="1208"/>
    <d v="2026-05-31T00:00:00"/>
    <n v="2026"/>
    <x v="1"/>
    <n v="5"/>
    <x v="4"/>
    <x v="3"/>
    <x v="8"/>
    <x v="3"/>
    <s v="New"/>
    <x v="0"/>
    <s v="Cycling Pack 12L"/>
    <n v="1"/>
    <n v="102.24"/>
    <n v="0"/>
    <n v="50.75"/>
    <n v="102.24"/>
    <n v="50.75"/>
    <n v="51.489999999999995"/>
    <n v="0.50361893583724571"/>
    <n v="2026"/>
    <s v="Q2"/>
    <n v="5"/>
    <s v="May"/>
  </r>
  <r>
    <n v="1355"/>
    <d v="2026-05-31T00:00:00"/>
    <n v="2026"/>
    <x v="1"/>
    <n v="5"/>
    <x v="4"/>
    <x v="3"/>
    <x v="13"/>
    <x v="3"/>
    <s v="New"/>
    <x v="1"/>
    <s v="Summit Backpack 45L"/>
    <n v="2"/>
    <n v="152.07"/>
    <n v="0"/>
    <n v="76.849999999999994"/>
    <n v="304.14"/>
    <n v="153.69999999999999"/>
    <n v="150.44"/>
    <n v="0.49464062602748737"/>
    <n v="2026"/>
    <s v="Q2"/>
    <n v="5"/>
    <s v="May"/>
  </r>
  <r>
    <n v="1474"/>
    <d v="2026-05-31T00:00:00"/>
    <n v="2026"/>
    <x v="1"/>
    <n v="5"/>
    <x v="4"/>
    <x v="2"/>
    <x v="3"/>
    <x v="0"/>
    <s v="New"/>
    <x v="3"/>
    <s v="Compact Sleeping Bag"/>
    <n v="2"/>
    <n v="123.34"/>
    <n v="0.05"/>
    <n v="58.96"/>
    <n v="234.346"/>
    <n v="117.92"/>
    <n v="116.426"/>
    <n v="0.49681240558831813"/>
    <n v="2026"/>
    <s v="Q2"/>
    <n v="5"/>
    <s v="May"/>
  </r>
  <r>
    <n v="1625"/>
    <d v="2026-05-31T00:00:00"/>
    <n v="2026"/>
    <x v="1"/>
    <n v="5"/>
    <x v="4"/>
    <x v="2"/>
    <x v="2"/>
    <x v="2"/>
    <s v="Returning"/>
    <x v="1"/>
    <s v="Summit Backpack 45L"/>
    <n v="1"/>
    <n v="155.81"/>
    <n v="0"/>
    <n v="80.31"/>
    <n v="155.81"/>
    <n v="80.31"/>
    <n v="75.5"/>
    <n v="0.48456453372697517"/>
    <n v="2026"/>
    <s v="Q2"/>
    <n v="5"/>
    <s v="May"/>
  </r>
  <r>
    <n v="1877"/>
    <d v="2026-05-31T00:00:00"/>
    <n v="2026"/>
    <x v="1"/>
    <n v="5"/>
    <x v="4"/>
    <x v="2"/>
    <x v="16"/>
    <x v="0"/>
    <s v="Returning"/>
    <x v="2"/>
    <s v="Travel Backpack 35L"/>
    <n v="1"/>
    <n v="163.19"/>
    <n v="0.05"/>
    <n v="87.95"/>
    <n v="155.03049999999999"/>
    <n v="87.95"/>
    <n v="67.080499999999986"/>
    <n v="0.4326922766810401"/>
    <n v="2026"/>
    <s v="Q2"/>
    <n v="5"/>
    <s v="May"/>
  </r>
  <r>
    <n v="1978"/>
    <d v="2026-05-31T00:00:00"/>
    <n v="2026"/>
    <x v="1"/>
    <n v="5"/>
    <x v="4"/>
    <x v="1"/>
    <x v="12"/>
    <x v="0"/>
    <s v="Returning"/>
    <x v="1"/>
    <s v="Trail Boots"/>
    <n v="1"/>
    <n v="147.30000000000001"/>
    <n v="0.05"/>
    <n v="81.510000000000005"/>
    <n v="139.935"/>
    <n v="81.510000000000005"/>
    <n v="58.424999999999997"/>
    <n v="0.41751527494908347"/>
    <n v="2026"/>
    <s v="Q2"/>
    <n v="5"/>
    <s v="May"/>
  </r>
  <r>
    <n v="3616"/>
    <d v="2026-05-31T00:00:00"/>
    <n v="2026"/>
    <x v="1"/>
    <n v="5"/>
    <x v="4"/>
    <x v="2"/>
    <x v="2"/>
    <x v="0"/>
    <s v="Returning"/>
    <x v="4"/>
    <s v="Weighted Vest"/>
    <n v="5"/>
    <n v="126.16"/>
    <n v="0"/>
    <n v="68.59"/>
    <n v="630.79999999999995"/>
    <n v="342.95000000000005"/>
    <n v="287.84999999999991"/>
    <n v="0.45632530120481918"/>
    <n v="2026"/>
    <s v="Q2"/>
    <n v="5"/>
    <s v="May"/>
  </r>
  <r>
    <n v="3992"/>
    <d v="2026-05-31T00:00:00"/>
    <n v="2026"/>
    <x v="1"/>
    <n v="5"/>
    <x v="4"/>
    <x v="3"/>
    <x v="8"/>
    <x v="0"/>
    <s v="New"/>
    <x v="2"/>
    <s v="Travel Backpack 35L"/>
    <n v="2"/>
    <n v="163.57"/>
    <n v="0"/>
    <n v="85.72"/>
    <n v="327.14"/>
    <n v="171.44"/>
    <n v="155.69999999999999"/>
    <n v="0.47594302133643085"/>
    <n v="2026"/>
    <s v="Q2"/>
    <n v="5"/>
    <s v="May"/>
  </r>
  <r>
    <n v="4091"/>
    <d v="2026-05-31T00:00:00"/>
    <n v="2026"/>
    <x v="1"/>
    <n v="5"/>
    <x v="4"/>
    <x v="2"/>
    <x v="16"/>
    <x v="0"/>
    <s v="New"/>
    <x v="1"/>
    <s v="Trail Boots"/>
    <n v="1"/>
    <n v="142.06"/>
    <n v="0"/>
    <n v="77.36"/>
    <n v="142.06"/>
    <n v="77.36"/>
    <n v="64.7"/>
    <n v="0.45544136280444886"/>
    <n v="2026"/>
    <s v="Q2"/>
    <n v="5"/>
    <s v="May"/>
  </r>
  <r>
    <n v="4204"/>
    <d v="2026-05-31T00:00:00"/>
    <n v="2026"/>
    <x v="1"/>
    <n v="5"/>
    <x v="4"/>
    <x v="1"/>
    <x v="11"/>
    <x v="0"/>
    <s v="New"/>
    <x v="0"/>
    <s v="Commuter Helmet"/>
    <n v="1"/>
    <n v="81.37"/>
    <n v="0"/>
    <n v="42.01"/>
    <n v="81.37"/>
    <n v="42.01"/>
    <n v="39.360000000000007"/>
    <n v="0.48371635737986979"/>
    <n v="2026"/>
    <s v="Q2"/>
    <n v="5"/>
    <s v="May"/>
  </r>
  <r>
    <n v="4234"/>
    <d v="2026-05-31T00:00:00"/>
    <n v="2026"/>
    <x v="1"/>
    <n v="5"/>
    <x v="4"/>
    <x v="3"/>
    <x v="8"/>
    <x v="2"/>
    <s v="New"/>
    <x v="3"/>
    <s v="Compact Sleeping Bag"/>
    <n v="1"/>
    <n v="120.75"/>
    <n v="0"/>
    <n v="61.21"/>
    <n v="120.75"/>
    <n v="61.21"/>
    <n v="59.54"/>
    <n v="0.49308488612836437"/>
    <n v="2026"/>
    <s v="Q2"/>
    <n v="5"/>
    <s v="May"/>
  </r>
  <r>
    <n v="4696"/>
    <d v="2026-05-31T00:00:00"/>
    <n v="2026"/>
    <x v="1"/>
    <n v="5"/>
    <x v="4"/>
    <x v="1"/>
    <x v="14"/>
    <x v="0"/>
    <s v="New"/>
    <x v="0"/>
    <s v="Commuter Helmet"/>
    <n v="4"/>
    <n v="81.790000000000006"/>
    <n v="0"/>
    <n v="42.96"/>
    <n v="327.16000000000003"/>
    <n v="171.84"/>
    <n v="155.32000000000002"/>
    <n v="0.47475241472062601"/>
    <n v="2026"/>
    <s v="Q2"/>
    <n v="5"/>
    <s v="May"/>
  </r>
  <r>
    <n v="4755"/>
    <d v="2026-05-31T00:00:00"/>
    <n v="2026"/>
    <x v="1"/>
    <n v="5"/>
    <x v="4"/>
    <x v="0"/>
    <x v="15"/>
    <x v="0"/>
    <s v="New"/>
    <x v="3"/>
    <s v="Portable Camp Stove"/>
    <n v="1"/>
    <n v="81.2"/>
    <n v="0.1"/>
    <n v="40.270000000000003"/>
    <n v="73.08"/>
    <n v="40.270000000000003"/>
    <n v="32.809999999999995"/>
    <n v="0.44896004378762994"/>
    <n v="2026"/>
    <s v="Q2"/>
    <n v="5"/>
    <s v="May"/>
  </r>
  <r>
    <n v="5090"/>
    <d v="2026-05-31T00:00:00"/>
    <n v="2026"/>
    <x v="1"/>
    <n v="5"/>
    <x v="4"/>
    <x v="1"/>
    <x v="1"/>
    <x v="3"/>
    <s v="New"/>
    <x v="2"/>
    <s v="Packing Cube Set"/>
    <n v="2"/>
    <n v="46.52"/>
    <n v="0.05"/>
    <n v="18.739999999999998"/>
    <n v="88.388000000000005"/>
    <n v="37.479999999999997"/>
    <n v="50.908000000000008"/>
    <n v="0.57596053762954258"/>
    <n v="2026"/>
    <s v="Q2"/>
    <n v="5"/>
    <s v="May"/>
  </r>
  <r>
    <n v="27"/>
    <d v="2026-06-01T00:00:00"/>
    <n v="2026"/>
    <x v="1"/>
    <n v="6"/>
    <x v="5"/>
    <x v="3"/>
    <x v="13"/>
    <x v="0"/>
    <s v="Returning"/>
    <x v="3"/>
    <s v="Trail Tent 2P"/>
    <n v="1"/>
    <n v="195.22"/>
    <n v="0"/>
    <n v="105.91"/>
    <n v="195.22"/>
    <n v="105.91"/>
    <n v="89.31"/>
    <n v="0.45748386435816002"/>
    <n v="2026"/>
    <s v="Q2"/>
    <n v="6"/>
    <s v="Jun"/>
  </r>
  <r>
    <n v="463"/>
    <d v="2026-06-01T00:00:00"/>
    <n v="2026"/>
    <x v="1"/>
    <n v="6"/>
    <x v="5"/>
    <x v="3"/>
    <x v="4"/>
    <x v="0"/>
    <s v="New"/>
    <x v="0"/>
    <s v="Compact Repair Kit"/>
    <n v="1"/>
    <n v="40.71"/>
    <n v="0.05"/>
    <n v="16.559999999999999"/>
    <n v="38.674500000000002"/>
    <n v="16.559999999999999"/>
    <n v="22.114500000000003"/>
    <n v="0.57181088314005357"/>
    <n v="2026"/>
    <s v="Q2"/>
    <n v="6"/>
    <s v="Jun"/>
  </r>
  <r>
    <n v="653"/>
    <d v="2026-06-01T00:00:00"/>
    <n v="2026"/>
    <x v="1"/>
    <n v="6"/>
    <x v="5"/>
    <x v="1"/>
    <x v="11"/>
    <x v="0"/>
    <s v="Returning"/>
    <x v="4"/>
    <s v="Resistance Band Set"/>
    <n v="1"/>
    <n v="41.26"/>
    <n v="0.05"/>
    <n v="14.32"/>
    <n v="39.196999999999996"/>
    <n v="14.32"/>
    <n v="24.876999999999995"/>
    <n v="0.63466591831007468"/>
    <n v="2026"/>
    <s v="Q2"/>
    <n v="6"/>
    <s v="Jun"/>
  </r>
  <r>
    <n v="1485"/>
    <d v="2026-06-01T00:00:00"/>
    <n v="2026"/>
    <x v="1"/>
    <n v="6"/>
    <x v="5"/>
    <x v="1"/>
    <x v="11"/>
    <x v="2"/>
    <s v="New"/>
    <x v="4"/>
    <s v="Resistance Band Set"/>
    <n v="2"/>
    <n v="40.840000000000003"/>
    <n v="0"/>
    <n v="14.48"/>
    <n v="81.680000000000007"/>
    <n v="28.96"/>
    <n v="52.720000000000006"/>
    <n v="0.64544564152791384"/>
    <n v="2026"/>
    <s v="Q2"/>
    <n v="6"/>
    <s v="Jun"/>
  </r>
  <r>
    <n v="1925"/>
    <d v="2026-06-01T00:00:00"/>
    <n v="2026"/>
    <x v="1"/>
    <n v="6"/>
    <x v="5"/>
    <x v="3"/>
    <x v="4"/>
    <x v="0"/>
    <s v="Returning"/>
    <x v="1"/>
    <s v="Trail Boots"/>
    <n v="1"/>
    <n v="143.32"/>
    <n v="0"/>
    <n v="80.36"/>
    <n v="143.32"/>
    <n v="80.36"/>
    <n v="62.959999999999994"/>
    <n v="0.43929667876081496"/>
    <n v="2026"/>
    <s v="Q2"/>
    <n v="6"/>
    <s v="Jun"/>
  </r>
  <r>
    <n v="1952"/>
    <d v="2026-06-01T00:00:00"/>
    <n v="2026"/>
    <x v="1"/>
    <n v="6"/>
    <x v="5"/>
    <x v="0"/>
    <x v="15"/>
    <x v="0"/>
    <s v="New"/>
    <x v="1"/>
    <s v="Summit Backpack 45L"/>
    <n v="2"/>
    <n v="156.31"/>
    <n v="0"/>
    <n v="79.87"/>
    <n v="312.62"/>
    <n v="159.74"/>
    <n v="152.88"/>
    <n v="0.4890282131661442"/>
    <n v="2026"/>
    <s v="Q2"/>
    <n v="6"/>
    <s v="Jun"/>
  </r>
  <r>
    <n v="2010"/>
    <d v="2026-06-01T00:00:00"/>
    <n v="2026"/>
    <x v="1"/>
    <n v="6"/>
    <x v="5"/>
    <x v="3"/>
    <x v="8"/>
    <x v="0"/>
    <s v="New"/>
    <x v="0"/>
    <s v="Cycling Pack 12L"/>
    <n v="3"/>
    <n v="100.69"/>
    <n v="0.1"/>
    <n v="51.31"/>
    <n v="271.863"/>
    <n v="153.93"/>
    <n v="117.93299999999999"/>
    <n v="0.43379569856876438"/>
    <n v="2026"/>
    <s v="Q2"/>
    <n v="6"/>
    <s v="Jun"/>
  </r>
  <r>
    <n v="2114"/>
    <d v="2026-06-01T00:00:00"/>
    <n v="2026"/>
    <x v="1"/>
    <n v="6"/>
    <x v="5"/>
    <x v="3"/>
    <x v="13"/>
    <x v="2"/>
    <s v="Business"/>
    <x v="2"/>
    <s v="Packing Cube Set"/>
    <n v="2"/>
    <n v="45.54"/>
    <n v="0.1"/>
    <n v="18.309999999999999"/>
    <n v="81.971999999999994"/>
    <n v="36.619999999999997"/>
    <n v="45.351999999999997"/>
    <n v="0.5532620894939736"/>
    <n v="2026"/>
    <s v="Q2"/>
    <n v="6"/>
    <s v="Jun"/>
  </r>
  <r>
    <n v="3104"/>
    <d v="2026-06-01T00:00:00"/>
    <n v="2026"/>
    <x v="1"/>
    <n v="6"/>
    <x v="5"/>
    <x v="2"/>
    <x v="3"/>
    <x v="1"/>
    <s v="Business"/>
    <x v="1"/>
    <s v="Summit Backpack 45L"/>
    <n v="5"/>
    <n v="153.97"/>
    <n v="0.15"/>
    <n v="79.81"/>
    <n v="654.37249999999995"/>
    <n v="399.05"/>
    <n v="255.32249999999993"/>
    <n v="0.39017914108554369"/>
    <n v="2026"/>
    <s v="Q2"/>
    <n v="6"/>
    <s v="Jun"/>
  </r>
  <r>
    <n v="3230"/>
    <d v="2026-06-01T00:00:00"/>
    <n v="2026"/>
    <x v="1"/>
    <n v="6"/>
    <x v="5"/>
    <x v="2"/>
    <x v="16"/>
    <x v="2"/>
    <s v="Returning"/>
    <x v="4"/>
    <s v="Weighted Vest"/>
    <n v="1"/>
    <n v="124.17"/>
    <n v="0"/>
    <n v="71.040000000000006"/>
    <n v="124.17"/>
    <n v="71.040000000000006"/>
    <n v="53.129999999999995"/>
    <n v="0.4278811307079004"/>
    <n v="2026"/>
    <s v="Q2"/>
    <n v="6"/>
    <s v="Jun"/>
  </r>
  <r>
    <n v="3415"/>
    <d v="2026-06-01T00:00:00"/>
    <n v="2026"/>
    <x v="1"/>
    <n v="6"/>
    <x v="5"/>
    <x v="2"/>
    <x v="5"/>
    <x v="2"/>
    <s v="Returning"/>
    <x v="1"/>
    <s v="Summit Backpack 45L"/>
    <n v="1"/>
    <n v="152.94999999999999"/>
    <n v="0.05"/>
    <n v="76.97"/>
    <n v="145.30249999999998"/>
    <n v="76.97"/>
    <n v="68.332499999999982"/>
    <n v="0.47027752447480248"/>
    <n v="2026"/>
    <s v="Q2"/>
    <n v="6"/>
    <s v="Jun"/>
  </r>
  <r>
    <n v="4130"/>
    <d v="2026-06-01T00:00:00"/>
    <n v="2026"/>
    <x v="1"/>
    <n v="6"/>
    <x v="5"/>
    <x v="3"/>
    <x v="13"/>
    <x v="0"/>
    <s v="New"/>
    <x v="0"/>
    <s v="Commuter Helmet"/>
    <n v="3"/>
    <n v="80.099999999999994"/>
    <n v="0"/>
    <n v="43.51"/>
    <n v="240.29999999999998"/>
    <n v="130.53"/>
    <n v="109.76999999999998"/>
    <n v="0.45680399500624214"/>
    <n v="2026"/>
    <s v="Q2"/>
    <n v="6"/>
    <s v="Jun"/>
  </r>
  <r>
    <n v="4314"/>
    <d v="2026-06-01T00:00:00"/>
    <n v="2026"/>
    <x v="1"/>
    <n v="6"/>
    <x v="5"/>
    <x v="3"/>
    <x v="4"/>
    <x v="2"/>
    <s v="New"/>
    <x v="4"/>
    <s v="Recovery Roller"/>
    <n v="2"/>
    <n v="36.61"/>
    <n v="0"/>
    <n v="14.15"/>
    <n v="73.22"/>
    <n v="28.3"/>
    <n v="44.92"/>
    <n v="0.61349358098880091"/>
    <n v="2026"/>
    <s v="Q2"/>
    <n v="6"/>
    <s v="Jun"/>
  </r>
  <r>
    <n v="998"/>
    <d v="2026-06-02T00:00:00"/>
    <n v="2026"/>
    <x v="1"/>
    <n v="6"/>
    <x v="5"/>
    <x v="1"/>
    <x v="11"/>
    <x v="0"/>
    <s v="Returning"/>
    <x v="2"/>
    <s v="Carry-On Duffel"/>
    <n v="2"/>
    <n v="131.81"/>
    <n v="0.05"/>
    <n v="66.09"/>
    <n v="250.43899999999999"/>
    <n v="132.18"/>
    <n v="118.25899999999999"/>
    <n v="0.47220680485068217"/>
    <n v="2026"/>
    <s v="Q2"/>
    <n v="6"/>
    <s v="Jun"/>
  </r>
  <r>
    <n v="1172"/>
    <d v="2026-06-02T00:00:00"/>
    <n v="2026"/>
    <x v="1"/>
    <n v="6"/>
    <x v="5"/>
    <x v="0"/>
    <x v="15"/>
    <x v="0"/>
    <s v="Returning"/>
    <x v="1"/>
    <s v="Summit Backpack 45L"/>
    <n v="1"/>
    <n v="153.43"/>
    <n v="0.05"/>
    <n v="78.16"/>
    <n v="145.7585"/>
    <n v="78.16"/>
    <n v="67.598500000000001"/>
    <n v="0.46377055197467043"/>
    <n v="2026"/>
    <s v="Q2"/>
    <n v="6"/>
    <s v="Jun"/>
  </r>
  <r>
    <n v="1261"/>
    <d v="2026-06-02T00:00:00"/>
    <n v="2026"/>
    <x v="1"/>
    <n v="6"/>
    <x v="5"/>
    <x v="1"/>
    <x v="14"/>
    <x v="0"/>
    <s v="New"/>
    <x v="0"/>
    <s v="Commuter Helmet"/>
    <n v="2"/>
    <n v="80.06"/>
    <n v="0"/>
    <n v="42.87"/>
    <n v="160.12"/>
    <n v="85.74"/>
    <n v="74.38000000000001"/>
    <n v="0.4645266050462154"/>
    <n v="2026"/>
    <s v="Q2"/>
    <n v="6"/>
    <s v="Jun"/>
  </r>
  <r>
    <n v="1762"/>
    <d v="2026-06-02T00:00:00"/>
    <n v="2026"/>
    <x v="1"/>
    <n v="6"/>
    <x v="5"/>
    <x v="3"/>
    <x v="13"/>
    <x v="2"/>
    <s v="Business"/>
    <x v="4"/>
    <s v="Resistance Band Set"/>
    <n v="1"/>
    <n v="40.549999999999997"/>
    <n v="0"/>
    <n v="15.16"/>
    <n v="40.549999999999997"/>
    <n v="15.16"/>
    <n v="25.389999999999997"/>
    <n v="0.62614056720098643"/>
    <n v="2026"/>
    <s v="Q2"/>
    <n v="6"/>
    <s v="Jun"/>
  </r>
  <r>
    <n v="1851"/>
    <d v="2026-06-02T00:00:00"/>
    <n v="2026"/>
    <x v="1"/>
    <n v="6"/>
    <x v="5"/>
    <x v="1"/>
    <x v="6"/>
    <x v="0"/>
    <s v="New"/>
    <x v="2"/>
    <s v="Packing Cube Set"/>
    <n v="3"/>
    <n v="45.43"/>
    <n v="0.15"/>
    <n v="17.850000000000001"/>
    <n v="115.84649999999999"/>
    <n v="53.550000000000004"/>
    <n v="62.296499999999988"/>
    <n v="0.53775038520801222"/>
    <n v="2026"/>
    <s v="Q2"/>
    <n v="6"/>
    <s v="Jun"/>
  </r>
  <r>
    <n v="3205"/>
    <d v="2026-06-02T00:00:00"/>
    <n v="2026"/>
    <x v="1"/>
    <n v="6"/>
    <x v="5"/>
    <x v="3"/>
    <x v="4"/>
    <x v="1"/>
    <s v="Business"/>
    <x v="1"/>
    <s v="Trail Boots"/>
    <n v="6"/>
    <n v="146.85"/>
    <n v="0.15"/>
    <n v="80.45"/>
    <n v="748.93499999999995"/>
    <n v="482.70000000000005"/>
    <n v="266.2349999999999"/>
    <n v="0.35548478839952724"/>
    <n v="2026"/>
    <s v="Q2"/>
    <n v="6"/>
    <s v="Jun"/>
  </r>
  <r>
    <n v="1396"/>
    <d v="2026-06-03T00:00:00"/>
    <n v="2026"/>
    <x v="1"/>
    <n v="6"/>
    <x v="5"/>
    <x v="2"/>
    <x v="3"/>
    <x v="0"/>
    <s v="Business"/>
    <x v="3"/>
    <s v="Trail Tent 2P"/>
    <n v="1"/>
    <n v="192.33"/>
    <n v="0.1"/>
    <n v="105.15"/>
    <n v="173.09700000000001"/>
    <n v="105.15"/>
    <n v="67.947000000000003"/>
    <n v="0.39253713235931298"/>
    <n v="2026"/>
    <s v="Q2"/>
    <n v="6"/>
    <s v="Jun"/>
  </r>
  <r>
    <n v="1441"/>
    <d v="2026-06-03T00:00:00"/>
    <n v="2026"/>
    <x v="1"/>
    <n v="6"/>
    <x v="5"/>
    <x v="2"/>
    <x v="10"/>
    <x v="3"/>
    <s v="New"/>
    <x v="2"/>
    <s v="Carry-On Duffel"/>
    <n v="3"/>
    <n v="135.4"/>
    <n v="0"/>
    <n v="65.16"/>
    <n v="406.20000000000005"/>
    <n v="195.48"/>
    <n v="210.72000000000006"/>
    <n v="0.51875923190546536"/>
    <n v="2026"/>
    <s v="Q2"/>
    <n v="6"/>
    <s v="Jun"/>
  </r>
  <r>
    <n v="1511"/>
    <d v="2026-06-03T00:00:00"/>
    <n v="2026"/>
    <x v="1"/>
    <n v="6"/>
    <x v="5"/>
    <x v="2"/>
    <x v="5"/>
    <x v="0"/>
    <s v="New"/>
    <x v="4"/>
    <s v="Recovery Roller"/>
    <n v="2"/>
    <n v="36.08"/>
    <n v="0.05"/>
    <n v="13.73"/>
    <n v="68.551999999999992"/>
    <n v="27.46"/>
    <n v="41.091999999999992"/>
    <n v="0.59942817131520587"/>
    <n v="2026"/>
    <s v="Q2"/>
    <n v="6"/>
    <s v="Jun"/>
  </r>
  <r>
    <n v="1701"/>
    <d v="2026-06-03T00:00:00"/>
    <n v="2026"/>
    <x v="1"/>
    <n v="6"/>
    <x v="5"/>
    <x v="0"/>
    <x v="9"/>
    <x v="0"/>
    <s v="New"/>
    <x v="2"/>
    <s v="Packing Cube Set"/>
    <n v="1"/>
    <n v="46.16"/>
    <n v="0"/>
    <n v="18.36"/>
    <n v="46.16"/>
    <n v="18.36"/>
    <n v="27.799999999999997"/>
    <n v="0.60225303292894283"/>
    <n v="2026"/>
    <s v="Q2"/>
    <n v="6"/>
    <s v="Jun"/>
  </r>
  <r>
    <n v="1984"/>
    <d v="2026-06-03T00:00:00"/>
    <n v="2026"/>
    <x v="1"/>
    <n v="6"/>
    <x v="5"/>
    <x v="1"/>
    <x v="1"/>
    <x v="0"/>
    <s v="Returning"/>
    <x v="0"/>
    <s v="Trail Bike Light"/>
    <n v="2"/>
    <n v="50.77"/>
    <n v="0"/>
    <n v="22.93"/>
    <n v="101.54"/>
    <n v="45.86"/>
    <n v="55.680000000000007"/>
    <n v="0.54835532794957653"/>
    <n v="2026"/>
    <s v="Q2"/>
    <n v="6"/>
    <s v="Jun"/>
  </r>
  <r>
    <n v="2572"/>
    <d v="2026-06-03T00:00:00"/>
    <n v="2026"/>
    <x v="1"/>
    <n v="6"/>
    <x v="5"/>
    <x v="3"/>
    <x v="8"/>
    <x v="3"/>
    <s v="Business"/>
    <x v="1"/>
    <s v="Trekking Poles"/>
    <n v="2"/>
    <n v="70.97"/>
    <n v="0.05"/>
    <n v="32.54"/>
    <n v="134.84299999999999"/>
    <n v="65.08"/>
    <n v="69.762999999999991"/>
    <n v="0.51736463887632278"/>
    <n v="2026"/>
    <s v="Q2"/>
    <n v="6"/>
    <s v="Jun"/>
  </r>
  <r>
    <n v="2833"/>
    <d v="2026-06-03T00:00:00"/>
    <n v="2026"/>
    <x v="1"/>
    <n v="6"/>
    <x v="5"/>
    <x v="3"/>
    <x v="13"/>
    <x v="0"/>
    <s v="Returning"/>
    <x v="1"/>
    <s v="Trail Boots"/>
    <n v="3"/>
    <n v="141.6"/>
    <n v="0"/>
    <n v="78.02"/>
    <n v="424.79999999999995"/>
    <n v="234.06"/>
    <n v="190.73999999999995"/>
    <n v="0.44901129943502821"/>
    <n v="2026"/>
    <s v="Q2"/>
    <n v="6"/>
    <s v="Jun"/>
  </r>
  <r>
    <n v="3522"/>
    <d v="2026-06-03T00:00:00"/>
    <n v="2026"/>
    <x v="1"/>
    <n v="6"/>
    <x v="5"/>
    <x v="3"/>
    <x v="13"/>
    <x v="0"/>
    <s v="New"/>
    <x v="0"/>
    <s v="Compact Repair Kit"/>
    <n v="1"/>
    <n v="40.57"/>
    <n v="0"/>
    <n v="16.329999999999998"/>
    <n v="40.57"/>
    <n v="16.329999999999998"/>
    <n v="24.240000000000002"/>
    <n v="0.59748582696573826"/>
    <n v="2026"/>
    <s v="Q2"/>
    <n v="6"/>
    <s v="Jun"/>
  </r>
  <r>
    <n v="146"/>
    <d v="2026-06-04T00:00:00"/>
    <n v="2026"/>
    <x v="1"/>
    <n v="6"/>
    <x v="5"/>
    <x v="1"/>
    <x v="14"/>
    <x v="3"/>
    <s v="Returning"/>
    <x v="0"/>
    <s v="Commuter Helmet"/>
    <n v="2"/>
    <n v="81.81"/>
    <n v="0"/>
    <n v="42.54"/>
    <n v="163.62"/>
    <n v="85.08"/>
    <n v="78.540000000000006"/>
    <n v="0.48001466813348004"/>
    <n v="2026"/>
    <s v="Q2"/>
    <n v="6"/>
    <s v="Jun"/>
  </r>
  <r>
    <n v="161"/>
    <d v="2026-06-04T00:00:00"/>
    <n v="2026"/>
    <x v="1"/>
    <n v="6"/>
    <x v="5"/>
    <x v="0"/>
    <x v="0"/>
    <x v="3"/>
    <s v="Returning"/>
    <x v="0"/>
    <s v="Trail Bike Light"/>
    <n v="2"/>
    <n v="50.09"/>
    <n v="0"/>
    <n v="22.91"/>
    <n v="100.18"/>
    <n v="45.82"/>
    <n v="54.360000000000007"/>
    <n v="0.54262327809942112"/>
    <n v="2026"/>
    <s v="Q2"/>
    <n v="6"/>
    <s v="Jun"/>
  </r>
  <r>
    <n v="819"/>
    <d v="2026-06-04T00:00:00"/>
    <n v="2026"/>
    <x v="1"/>
    <n v="6"/>
    <x v="5"/>
    <x v="3"/>
    <x v="8"/>
    <x v="0"/>
    <s v="Returning"/>
    <x v="1"/>
    <s v="Trekking Poles"/>
    <n v="1"/>
    <n v="72.38"/>
    <n v="0"/>
    <n v="32.68"/>
    <n v="72.38"/>
    <n v="32.68"/>
    <n v="39.699999999999996"/>
    <n v="0.54849405913235694"/>
    <n v="2026"/>
    <s v="Q2"/>
    <n v="6"/>
    <s v="Jun"/>
  </r>
  <r>
    <n v="2104"/>
    <d v="2026-06-04T00:00:00"/>
    <n v="2026"/>
    <x v="1"/>
    <n v="6"/>
    <x v="5"/>
    <x v="1"/>
    <x v="1"/>
    <x v="0"/>
    <s v="New"/>
    <x v="1"/>
    <s v="Hiking Daypack 20L"/>
    <n v="1"/>
    <n v="92.31"/>
    <n v="0"/>
    <n v="45.58"/>
    <n v="92.31"/>
    <n v="45.58"/>
    <n v="46.730000000000004"/>
    <n v="0.50622901094139316"/>
    <n v="2026"/>
    <s v="Q2"/>
    <n v="6"/>
    <s v="Jun"/>
  </r>
  <r>
    <n v="2678"/>
    <d v="2026-06-04T00:00:00"/>
    <n v="2026"/>
    <x v="1"/>
    <n v="6"/>
    <x v="5"/>
    <x v="3"/>
    <x v="8"/>
    <x v="1"/>
    <s v="Returning"/>
    <x v="2"/>
    <s v="Packing Cube Set"/>
    <n v="12"/>
    <n v="47.6"/>
    <n v="0.15"/>
    <n v="18.670000000000002"/>
    <n v="485.52000000000004"/>
    <n v="224.04000000000002"/>
    <n v="261.48"/>
    <n v="0.53855659911023235"/>
    <n v="2026"/>
    <s v="Q2"/>
    <n v="6"/>
    <s v="Jun"/>
  </r>
  <r>
    <n v="3015"/>
    <d v="2026-06-04T00:00:00"/>
    <n v="2026"/>
    <x v="1"/>
    <n v="6"/>
    <x v="5"/>
    <x v="1"/>
    <x v="14"/>
    <x v="0"/>
    <s v="Returning"/>
    <x v="2"/>
    <s v="Packing Cube Set"/>
    <n v="1"/>
    <n v="45.5"/>
    <n v="0.05"/>
    <n v="18.89"/>
    <n v="43.225000000000001"/>
    <n v="18.89"/>
    <n v="24.335000000000001"/>
    <n v="0.56298438403701567"/>
    <n v="2026"/>
    <s v="Q2"/>
    <n v="6"/>
    <s v="Jun"/>
  </r>
  <r>
    <n v="3243"/>
    <d v="2026-06-04T00:00:00"/>
    <n v="2026"/>
    <x v="1"/>
    <n v="6"/>
    <x v="5"/>
    <x v="2"/>
    <x v="5"/>
    <x v="0"/>
    <s v="Returning"/>
    <x v="4"/>
    <s v="Recovery Roller"/>
    <n v="1"/>
    <n v="35.99"/>
    <n v="0"/>
    <n v="14.05"/>
    <n v="35.99"/>
    <n v="14.05"/>
    <n v="21.94"/>
    <n v="0.60961378160600166"/>
    <n v="2026"/>
    <s v="Q2"/>
    <n v="6"/>
    <s v="Jun"/>
  </r>
  <r>
    <n v="3283"/>
    <d v="2026-06-04T00:00:00"/>
    <n v="2026"/>
    <x v="1"/>
    <n v="6"/>
    <x v="5"/>
    <x v="1"/>
    <x v="12"/>
    <x v="3"/>
    <s v="Returning"/>
    <x v="4"/>
    <s v="Weighted Vest"/>
    <n v="1"/>
    <n v="122.55"/>
    <n v="0"/>
    <n v="68.97"/>
    <n v="122.55"/>
    <n v="68.97"/>
    <n v="53.58"/>
    <n v="0.43720930232558142"/>
    <n v="2026"/>
    <s v="Q2"/>
    <n v="6"/>
    <s v="Jun"/>
  </r>
  <r>
    <n v="3966"/>
    <d v="2026-06-04T00:00:00"/>
    <n v="2026"/>
    <x v="1"/>
    <n v="6"/>
    <x v="5"/>
    <x v="3"/>
    <x v="8"/>
    <x v="0"/>
    <s v="New"/>
    <x v="4"/>
    <s v="Weighted Vest"/>
    <n v="3"/>
    <n v="126.22"/>
    <n v="0"/>
    <n v="69.599999999999994"/>
    <n v="378.65999999999997"/>
    <n v="208.79999999999998"/>
    <n v="169.85999999999999"/>
    <n v="0.4485818412295991"/>
    <n v="2026"/>
    <s v="Q2"/>
    <n v="6"/>
    <s v="Jun"/>
  </r>
  <r>
    <n v="1349"/>
    <d v="2026-06-05T00:00:00"/>
    <n v="2026"/>
    <x v="1"/>
    <n v="6"/>
    <x v="5"/>
    <x v="0"/>
    <x v="15"/>
    <x v="2"/>
    <s v="Returning"/>
    <x v="1"/>
    <s v="Hiking Daypack 20L"/>
    <n v="6"/>
    <n v="91.98"/>
    <n v="0.05"/>
    <n v="46.46"/>
    <n v="524.28599999999994"/>
    <n v="278.76"/>
    <n v="245.52599999999995"/>
    <n v="0.46830546686350577"/>
    <n v="2026"/>
    <s v="Q2"/>
    <n v="6"/>
    <s v="Jun"/>
  </r>
  <r>
    <n v="2333"/>
    <d v="2026-06-05T00:00:00"/>
    <n v="2026"/>
    <x v="1"/>
    <n v="6"/>
    <x v="5"/>
    <x v="2"/>
    <x v="5"/>
    <x v="0"/>
    <s v="Business"/>
    <x v="3"/>
    <s v="Compact Sleeping Bag"/>
    <n v="1"/>
    <n v="125.32"/>
    <n v="0"/>
    <n v="59.03"/>
    <n v="125.32"/>
    <n v="59.03"/>
    <n v="66.289999999999992"/>
    <n v="0.52896584743057773"/>
    <n v="2026"/>
    <s v="Q2"/>
    <n v="6"/>
    <s v="Jun"/>
  </r>
  <r>
    <n v="2628"/>
    <d v="2026-06-05T00:00:00"/>
    <n v="2026"/>
    <x v="1"/>
    <n v="6"/>
    <x v="5"/>
    <x v="3"/>
    <x v="8"/>
    <x v="3"/>
    <s v="Returning"/>
    <x v="2"/>
    <s v="Travel Backpack 35L"/>
    <n v="2"/>
    <n v="167.26"/>
    <n v="0"/>
    <n v="89.65"/>
    <n v="334.52"/>
    <n v="179.3"/>
    <n v="155.21999999999997"/>
    <n v="0.46400813105344968"/>
    <n v="2026"/>
    <s v="Q2"/>
    <n v="6"/>
    <s v="Jun"/>
  </r>
  <r>
    <n v="2718"/>
    <d v="2026-06-05T00:00:00"/>
    <n v="2026"/>
    <x v="1"/>
    <n v="6"/>
    <x v="5"/>
    <x v="0"/>
    <x v="0"/>
    <x v="3"/>
    <s v="Returning"/>
    <x v="0"/>
    <s v="Commuter Helmet"/>
    <n v="1"/>
    <n v="80.19"/>
    <n v="0"/>
    <n v="42.18"/>
    <n v="80.19"/>
    <n v="42.18"/>
    <n v="38.01"/>
    <n v="0.47399925177702956"/>
    <n v="2026"/>
    <s v="Q2"/>
    <n v="6"/>
    <s v="Jun"/>
  </r>
  <r>
    <n v="3185"/>
    <d v="2026-06-05T00:00:00"/>
    <n v="2026"/>
    <x v="1"/>
    <n v="6"/>
    <x v="5"/>
    <x v="0"/>
    <x v="15"/>
    <x v="0"/>
    <s v="New"/>
    <x v="0"/>
    <s v="Trail Bike Light"/>
    <n v="1"/>
    <n v="49.86"/>
    <n v="0"/>
    <n v="22.72"/>
    <n v="49.86"/>
    <n v="22.72"/>
    <n v="27.14"/>
    <n v="0.5443241075010028"/>
    <n v="2026"/>
    <s v="Q2"/>
    <n v="6"/>
    <s v="Jun"/>
  </r>
  <r>
    <n v="4495"/>
    <d v="2026-06-05T00:00:00"/>
    <n v="2026"/>
    <x v="1"/>
    <n v="6"/>
    <x v="5"/>
    <x v="2"/>
    <x v="10"/>
    <x v="2"/>
    <s v="New"/>
    <x v="3"/>
    <s v="Trail Tent 2P"/>
    <n v="2"/>
    <n v="195.51"/>
    <n v="0"/>
    <n v="102.97"/>
    <n v="391.02"/>
    <n v="205.94"/>
    <n v="185.07999999999998"/>
    <n v="0.47332617257429288"/>
    <n v="2026"/>
    <s v="Q2"/>
    <n v="6"/>
    <s v="Jun"/>
  </r>
  <r>
    <n v="815"/>
    <d v="2026-06-06T00:00:00"/>
    <n v="2026"/>
    <x v="1"/>
    <n v="6"/>
    <x v="5"/>
    <x v="0"/>
    <x v="0"/>
    <x v="2"/>
    <s v="New"/>
    <x v="4"/>
    <s v="Resistance Band Set"/>
    <n v="1"/>
    <n v="39.61"/>
    <n v="0"/>
    <n v="14.75"/>
    <n v="39.61"/>
    <n v="14.75"/>
    <n v="24.86"/>
    <n v="0.62761928805857103"/>
    <n v="2026"/>
    <s v="Q2"/>
    <n v="6"/>
    <s v="Jun"/>
  </r>
  <r>
    <n v="1140"/>
    <d v="2026-06-06T00:00:00"/>
    <n v="2026"/>
    <x v="1"/>
    <n v="6"/>
    <x v="5"/>
    <x v="1"/>
    <x v="1"/>
    <x v="2"/>
    <s v="Returning"/>
    <x v="1"/>
    <s v="Trekking Poles"/>
    <n v="1"/>
    <n v="70.86"/>
    <n v="0"/>
    <n v="31.47"/>
    <n v="70.86"/>
    <n v="31.47"/>
    <n v="39.39"/>
    <n v="0.55588484335309063"/>
    <n v="2026"/>
    <s v="Q2"/>
    <n v="6"/>
    <s v="Jun"/>
  </r>
  <r>
    <n v="1544"/>
    <d v="2026-06-06T00:00:00"/>
    <n v="2026"/>
    <x v="1"/>
    <n v="6"/>
    <x v="5"/>
    <x v="3"/>
    <x v="7"/>
    <x v="1"/>
    <s v="Returning"/>
    <x v="4"/>
    <s v="Resistance Band Set"/>
    <n v="8"/>
    <n v="40.46"/>
    <n v="0.2"/>
    <n v="14.7"/>
    <n v="258.94400000000002"/>
    <n v="117.6"/>
    <n v="141.34400000000002"/>
    <n v="0.54584775086505199"/>
    <n v="2026"/>
    <s v="Q2"/>
    <n v="6"/>
    <s v="Jun"/>
  </r>
  <r>
    <n v="2420"/>
    <d v="2026-06-06T00:00:00"/>
    <n v="2026"/>
    <x v="1"/>
    <n v="6"/>
    <x v="5"/>
    <x v="2"/>
    <x v="5"/>
    <x v="0"/>
    <s v="New"/>
    <x v="2"/>
    <s v="Carry-On Duffel"/>
    <n v="1"/>
    <n v="131.79"/>
    <n v="0"/>
    <n v="68.22"/>
    <n v="131.79"/>
    <n v="68.22"/>
    <n v="63.569999999999993"/>
    <n v="0.48235829729114499"/>
    <n v="2026"/>
    <s v="Q2"/>
    <n v="6"/>
    <s v="Jun"/>
  </r>
  <r>
    <n v="2805"/>
    <d v="2026-06-06T00:00:00"/>
    <n v="2026"/>
    <x v="1"/>
    <n v="6"/>
    <x v="5"/>
    <x v="2"/>
    <x v="10"/>
    <x v="1"/>
    <s v="Returning"/>
    <x v="3"/>
    <s v="Alpine Tent 4P"/>
    <n v="12"/>
    <n v="338.45"/>
    <n v="0.1"/>
    <n v="196.78"/>
    <n v="3655.2599999999998"/>
    <n v="2361.36"/>
    <n v="1293.8999999999996"/>
    <n v="0.35398302719915947"/>
    <n v="2026"/>
    <s v="Q2"/>
    <n v="6"/>
    <s v="Jun"/>
  </r>
  <r>
    <n v="3160"/>
    <d v="2026-06-06T00:00:00"/>
    <n v="2026"/>
    <x v="1"/>
    <n v="6"/>
    <x v="5"/>
    <x v="2"/>
    <x v="3"/>
    <x v="2"/>
    <s v="Returning"/>
    <x v="4"/>
    <s v="Resistance Band Set"/>
    <n v="2"/>
    <n v="40.99"/>
    <n v="0"/>
    <n v="14.53"/>
    <n v="81.98"/>
    <n v="29.06"/>
    <n v="52.92"/>
    <n v="0.64552329836545497"/>
    <n v="2026"/>
    <s v="Q2"/>
    <n v="6"/>
    <s v="Jun"/>
  </r>
  <r>
    <n v="3278"/>
    <d v="2026-06-06T00:00:00"/>
    <n v="2026"/>
    <x v="1"/>
    <n v="6"/>
    <x v="5"/>
    <x v="1"/>
    <x v="12"/>
    <x v="2"/>
    <s v="Returning"/>
    <x v="0"/>
    <s v="Cycling Pack 12L"/>
    <n v="1"/>
    <n v="101.85"/>
    <n v="0"/>
    <n v="51.59"/>
    <n v="101.85"/>
    <n v="51.59"/>
    <n v="50.259999999999991"/>
    <n v="0.49347079037800679"/>
    <n v="2026"/>
    <s v="Q2"/>
    <n v="6"/>
    <s v="Jun"/>
  </r>
  <r>
    <n v="3555"/>
    <d v="2026-06-06T00:00:00"/>
    <n v="2026"/>
    <x v="1"/>
    <n v="6"/>
    <x v="5"/>
    <x v="2"/>
    <x v="2"/>
    <x v="1"/>
    <s v="Business"/>
    <x v="3"/>
    <s v="Alpine Tent 4P"/>
    <n v="4"/>
    <n v="346.14"/>
    <n v="0.05"/>
    <n v="198.97"/>
    <n v="1315.3319999999999"/>
    <n v="795.88"/>
    <n v="519.45199999999988"/>
    <n v="0.39492082607280893"/>
    <n v="2026"/>
    <s v="Q2"/>
    <n v="6"/>
    <s v="Jun"/>
  </r>
  <r>
    <n v="3702"/>
    <d v="2026-06-06T00:00:00"/>
    <n v="2026"/>
    <x v="1"/>
    <n v="6"/>
    <x v="5"/>
    <x v="0"/>
    <x v="9"/>
    <x v="2"/>
    <s v="Business"/>
    <x v="0"/>
    <s v="Commuter Helmet"/>
    <n v="2"/>
    <n v="83.28"/>
    <n v="0"/>
    <n v="43.56"/>
    <n v="166.56"/>
    <n v="87.12"/>
    <n v="79.44"/>
    <n v="0.47694524495677232"/>
    <n v="2026"/>
    <s v="Q2"/>
    <n v="6"/>
    <s v="Jun"/>
  </r>
  <r>
    <n v="4349"/>
    <d v="2026-06-06T00:00:00"/>
    <n v="2026"/>
    <x v="1"/>
    <n v="6"/>
    <x v="5"/>
    <x v="3"/>
    <x v="7"/>
    <x v="2"/>
    <s v="Business"/>
    <x v="0"/>
    <s v="Commuter Helmet"/>
    <n v="1"/>
    <n v="80.349999999999994"/>
    <n v="0.15"/>
    <n v="43.51"/>
    <n v="68.297499999999999"/>
    <n v="43.51"/>
    <n v="24.787500000000001"/>
    <n v="0.3629342216040119"/>
    <n v="2026"/>
    <s v="Q2"/>
    <n v="6"/>
    <s v="Jun"/>
  </r>
  <r>
    <n v="4989"/>
    <d v="2026-06-06T00:00:00"/>
    <n v="2026"/>
    <x v="1"/>
    <n v="6"/>
    <x v="5"/>
    <x v="1"/>
    <x v="1"/>
    <x v="0"/>
    <s v="Returning"/>
    <x v="0"/>
    <s v="Compact Repair Kit"/>
    <n v="1"/>
    <n v="40.86"/>
    <n v="0.05"/>
    <n v="16.899999999999999"/>
    <n v="38.817"/>
    <n v="16.899999999999999"/>
    <n v="21.917000000000002"/>
    <n v="0.564623747327202"/>
    <n v="2026"/>
    <s v="Q2"/>
    <n v="6"/>
    <s v="Jun"/>
  </r>
  <r>
    <n v="713"/>
    <d v="2026-06-07T00:00:00"/>
    <n v="2026"/>
    <x v="1"/>
    <n v="6"/>
    <x v="5"/>
    <x v="1"/>
    <x v="6"/>
    <x v="2"/>
    <s v="Returning"/>
    <x v="2"/>
    <s v="Insulated Bottle"/>
    <n v="4"/>
    <n v="36.299999999999997"/>
    <n v="0.05"/>
    <n v="13.16"/>
    <n v="137.93999999999997"/>
    <n v="52.64"/>
    <n v="85.299999999999969"/>
    <n v="0.61838480498767567"/>
    <n v="2026"/>
    <s v="Q2"/>
    <n v="6"/>
    <s v="Jun"/>
  </r>
  <r>
    <n v="3355"/>
    <d v="2026-06-07T00:00:00"/>
    <n v="2026"/>
    <x v="1"/>
    <n v="6"/>
    <x v="5"/>
    <x v="0"/>
    <x v="15"/>
    <x v="1"/>
    <s v="New"/>
    <x v="3"/>
    <s v="Alpine Tent 4P"/>
    <n v="10"/>
    <n v="338.26"/>
    <n v="0.05"/>
    <n v="197.42"/>
    <n v="3213.47"/>
    <n v="1974.1999999999998"/>
    <n v="1239.27"/>
    <n v="0.38564853569505864"/>
    <n v="2026"/>
    <s v="Q2"/>
    <n v="6"/>
    <s v="Jun"/>
  </r>
  <r>
    <n v="3879"/>
    <d v="2026-06-07T00:00:00"/>
    <n v="2026"/>
    <x v="1"/>
    <n v="6"/>
    <x v="5"/>
    <x v="0"/>
    <x v="9"/>
    <x v="3"/>
    <s v="Returning"/>
    <x v="0"/>
    <s v="Compact Repair Kit"/>
    <n v="2"/>
    <n v="41.25"/>
    <n v="0"/>
    <n v="17.13"/>
    <n v="82.5"/>
    <n v="34.26"/>
    <n v="48.24"/>
    <n v="0.58472727272727276"/>
    <n v="2026"/>
    <s v="Q2"/>
    <n v="6"/>
    <s v="Jun"/>
  </r>
  <r>
    <n v="3989"/>
    <d v="2026-06-07T00:00:00"/>
    <n v="2026"/>
    <x v="1"/>
    <n v="6"/>
    <x v="5"/>
    <x v="1"/>
    <x v="12"/>
    <x v="0"/>
    <s v="Returning"/>
    <x v="1"/>
    <s v="Hiking Daypack 20L"/>
    <n v="2"/>
    <n v="92"/>
    <n v="0"/>
    <n v="44.27"/>
    <n v="184"/>
    <n v="88.54"/>
    <n v="95.46"/>
    <n v="0.51880434782608698"/>
    <n v="2026"/>
    <s v="Q2"/>
    <n v="6"/>
    <s v="Jun"/>
  </r>
  <r>
    <n v="4193"/>
    <d v="2026-06-07T00:00:00"/>
    <n v="2026"/>
    <x v="1"/>
    <n v="6"/>
    <x v="5"/>
    <x v="1"/>
    <x v="6"/>
    <x v="0"/>
    <s v="New"/>
    <x v="3"/>
    <s v="Portable Camp Stove"/>
    <n v="1"/>
    <n v="80.89"/>
    <n v="0.1"/>
    <n v="40.32"/>
    <n v="72.801000000000002"/>
    <n v="40.32"/>
    <n v="32.481000000000002"/>
    <n v="0.44616145382618372"/>
    <n v="2026"/>
    <s v="Q2"/>
    <n v="6"/>
    <s v="Jun"/>
  </r>
  <r>
    <n v="4413"/>
    <d v="2026-06-07T00:00:00"/>
    <n v="2026"/>
    <x v="1"/>
    <n v="6"/>
    <x v="5"/>
    <x v="0"/>
    <x v="0"/>
    <x v="2"/>
    <s v="New"/>
    <x v="3"/>
    <s v="Trail Tent 2P"/>
    <n v="1"/>
    <n v="194.73"/>
    <n v="0"/>
    <n v="101.91"/>
    <n v="194.73"/>
    <n v="101.91"/>
    <n v="92.82"/>
    <n v="0.47665999075643195"/>
    <n v="2026"/>
    <s v="Q2"/>
    <n v="6"/>
    <s v="Jun"/>
  </r>
  <r>
    <n v="4598"/>
    <d v="2026-06-07T00:00:00"/>
    <n v="2026"/>
    <x v="1"/>
    <n v="6"/>
    <x v="5"/>
    <x v="3"/>
    <x v="4"/>
    <x v="1"/>
    <s v="Business"/>
    <x v="1"/>
    <s v="Hiking Daypack 20L"/>
    <n v="5"/>
    <n v="93.82"/>
    <n v="0.15"/>
    <n v="46.06"/>
    <n v="398.73499999999996"/>
    <n v="230.3"/>
    <n v="168.43499999999995"/>
    <n v="0.4224234140469233"/>
    <n v="2026"/>
    <s v="Q2"/>
    <n v="6"/>
    <s v="Jun"/>
  </r>
  <r>
    <n v="72"/>
    <d v="2026-06-08T00:00:00"/>
    <n v="2026"/>
    <x v="1"/>
    <n v="6"/>
    <x v="5"/>
    <x v="2"/>
    <x v="10"/>
    <x v="2"/>
    <s v="New"/>
    <x v="1"/>
    <s v="Trail Boots"/>
    <n v="3"/>
    <n v="142.53"/>
    <n v="0"/>
    <n v="80.67"/>
    <n v="427.59000000000003"/>
    <n v="242.01"/>
    <n v="185.58000000000004"/>
    <n v="0.43401389181225014"/>
    <n v="2026"/>
    <s v="Q2"/>
    <n v="6"/>
    <s v="Jun"/>
  </r>
  <r>
    <n v="176"/>
    <d v="2026-06-08T00:00:00"/>
    <n v="2026"/>
    <x v="1"/>
    <n v="6"/>
    <x v="5"/>
    <x v="1"/>
    <x v="14"/>
    <x v="0"/>
    <s v="Returning"/>
    <x v="3"/>
    <s v="Trail Tent 2P"/>
    <n v="1"/>
    <n v="196.33"/>
    <n v="0"/>
    <n v="103.27"/>
    <n v="196.33"/>
    <n v="103.27"/>
    <n v="93.060000000000016"/>
    <n v="0.47399786074466466"/>
    <n v="2026"/>
    <s v="Q2"/>
    <n v="6"/>
    <s v="Jun"/>
  </r>
  <r>
    <n v="205"/>
    <d v="2026-06-08T00:00:00"/>
    <n v="2026"/>
    <x v="1"/>
    <n v="6"/>
    <x v="5"/>
    <x v="3"/>
    <x v="7"/>
    <x v="0"/>
    <s v="New"/>
    <x v="0"/>
    <s v="Compact Repair Kit"/>
    <n v="2"/>
    <n v="41.05"/>
    <n v="0"/>
    <n v="16.690000000000001"/>
    <n v="82.1"/>
    <n v="33.380000000000003"/>
    <n v="48.719999999999992"/>
    <n v="0.59342265529841653"/>
    <n v="2026"/>
    <s v="Q2"/>
    <n v="6"/>
    <s v="Jun"/>
  </r>
  <r>
    <n v="896"/>
    <d v="2026-06-08T00:00:00"/>
    <n v="2026"/>
    <x v="1"/>
    <n v="6"/>
    <x v="5"/>
    <x v="3"/>
    <x v="8"/>
    <x v="0"/>
    <s v="New"/>
    <x v="4"/>
    <s v="Weighted Vest"/>
    <n v="1"/>
    <n v="123.09"/>
    <n v="0"/>
    <n v="68.03"/>
    <n v="123.09"/>
    <n v="68.03"/>
    <n v="55.06"/>
    <n v="0.44731497278414167"/>
    <n v="2026"/>
    <s v="Q2"/>
    <n v="6"/>
    <s v="Jun"/>
  </r>
  <r>
    <n v="1697"/>
    <d v="2026-06-08T00:00:00"/>
    <n v="2026"/>
    <x v="1"/>
    <n v="6"/>
    <x v="5"/>
    <x v="1"/>
    <x v="12"/>
    <x v="0"/>
    <s v="Business"/>
    <x v="1"/>
    <s v="Trail Boots"/>
    <n v="2"/>
    <n v="141.09"/>
    <n v="0"/>
    <n v="81.69"/>
    <n v="282.18"/>
    <n v="163.38"/>
    <n v="118.80000000000001"/>
    <n v="0.42100786731873274"/>
    <n v="2026"/>
    <s v="Q2"/>
    <n v="6"/>
    <s v="Jun"/>
  </r>
  <r>
    <n v="2159"/>
    <d v="2026-06-08T00:00:00"/>
    <n v="2026"/>
    <x v="1"/>
    <n v="6"/>
    <x v="5"/>
    <x v="2"/>
    <x v="10"/>
    <x v="2"/>
    <s v="New"/>
    <x v="1"/>
    <s v="Summit Backpack 45L"/>
    <n v="1"/>
    <n v="157.04"/>
    <n v="0"/>
    <n v="77.540000000000006"/>
    <n v="157.04"/>
    <n v="77.540000000000006"/>
    <n v="79.499999999999986"/>
    <n v="0.5062404482934284"/>
    <n v="2026"/>
    <s v="Q2"/>
    <n v="6"/>
    <s v="Jun"/>
  </r>
  <r>
    <n v="2772"/>
    <d v="2026-06-08T00:00:00"/>
    <n v="2026"/>
    <x v="1"/>
    <n v="6"/>
    <x v="5"/>
    <x v="3"/>
    <x v="7"/>
    <x v="2"/>
    <s v="New"/>
    <x v="2"/>
    <s v="Carry-On Duffel"/>
    <n v="6"/>
    <n v="136.46"/>
    <n v="0"/>
    <n v="68.61"/>
    <n v="818.76"/>
    <n v="411.65999999999997"/>
    <n v="407.1"/>
    <n v="0.49721530118716112"/>
    <n v="2026"/>
    <s v="Q2"/>
    <n v="6"/>
    <s v="Jun"/>
  </r>
  <r>
    <n v="3091"/>
    <d v="2026-06-08T00:00:00"/>
    <n v="2026"/>
    <x v="1"/>
    <n v="6"/>
    <x v="5"/>
    <x v="0"/>
    <x v="0"/>
    <x v="0"/>
    <s v="New"/>
    <x v="4"/>
    <s v="Recovery Roller"/>
    <n v="1"/>
    <n v="36.1"/>
    <n v="0"/>
    <n v="13.65"/>
    <n v="36.1"/>
    <n v="13.65"/>
    <n v="22.450000000000003"/>
    <n v="0.62188365650969535"/>
    <n v="2026"/>
    <s v="Q2"/>
    <n v="6"/>
    <s v="Jun"/>
  </r>
  <r>
    <n v="4241"/>
    <d v="2026-06-08T00:00:00"/>
    <n v="2026"/>
    <x v="1"/>
    <n v="6"/>
    <x v="5"/>
    <x v="3"/>
    <x v="13"/>
    <x v="0"/>
    <s v="New"/>
    <x v="1"/>
    <s v="Hiking Daypack 20L"/>
    <n v="3"/>
    <n v="92.73"/>
    <n v="0"/>
    <n v="44.68"/>
    <n v="278.19"/>
    <n v="134.04"/>
    <n v="144.15"/>
    <n v="0.51817103418526911"/>
    <n v="2026"/>
    <s v="Q2"/>
    <n v="6"/>
    <s v="Jun"/>
  </r>
  <r>
    <n v="5185"/>
    <d v="2026-06-08T00:00:00"/>
    <n v="2026"/>
    <x v="1"/>
    <n v="6"/>
    <x v="5"/>
    <x v="1"/>
    <x v="12"/>
    <x v="0"/>
    <s v="New"/>
    <x v="2"/>
    <s v="Travel Backpack 35L"/>
    <n v="3"/>
    <n v="164.31"/>
    <n v="0.05"/>
    <n v="86"/>
    <n v="468.2835"/>
    <n v="258"/>
    <n v="210.2835"/>
    <n v="0.44905169624810615"/>
    <n v="2026"/>
    <s v="Q2"/>
    <n v="6"/>
    <s v="Jun"/>
  </r>
  <r>
    <n v="1437"/>
    <d v="2026-06-09T00:00:00"/>
    <n v="2026"/>
    <x v="1"/>
    <n v="6"/>
    <x v="5"/>
    <x v="3"/>
    <x v="8"/>
    <x v="3"/>
    <s v="New"/>
    <x v="2"/>
    <s v="Insulated Bottle"/>
    <n v="2"/>
    <n v="36.85"/>
    <n v="0.1"/>
    <n v="13.92"/>
    <n v="66.33"/>
    <n v="27.84"/>
    <n v="38.489999999999995"/>
    <n v="0.58028041610131154"/>
    <n v="2026"/>
    <s v="Q2"/>
    <n v="6"/>
    <s v="Jun"/>
  </r>
  <r>
    <n v="2316"/>
    <d v="2026-06-09T00:00:00"/>
    <n v="2026"/>
    <x v="1"/>
    <n v="6"/>
    <x v="5"/>
    <x v="1"/>
    <x v="11"/>
    <x v="3"/>
    <s v="New"/>
    <x v="4"/>
    <s v="Recovery Roller"/>
    <n v="1"/>
    <n v="35.619999999999997"/>
    <n v="0"/>
    <n v="14.05"/>
    <n v="35.619999999999997"/>
    <n v="14.05"/>
    <n v="21.569999999999997"/>
    <n v="0.60555867490174053"/>
    <n v="2026"/>
    <s v="Q2"/>
    <n v="6"/>
    <s v="Jun"/>
  </r>
  <r>
    <n v="2329"/>
    <d v="2026-06-09T00:00:00"/>
    <n v="2026"/>
    <x v="1"/>
    <n v="6"/>
    <x v="5"/>
    <x v="3"/>
    <x v="8"/>
    <x v="0"/>
    <s v="New"/>
    <x v="1"/>
    <s v="Summit Backpack 45L"/>
    <n v="3"/>
    <n v="157.43"/>
    <n v="0.15"/>
    <n v="77.56"/>
    <n v="401.44650000000001"/>
    <n v="232.68"/>
    <n v="168.76650000000001"/>
    <n v="0.42039599299034863"/>
    <n v="2026"/>
    <s v="Q2"/>
    <n v="6"/>
    <s v="Jun"/>
  </r>
  <r>
    <n v="3036"/>
    <d v="2026-06-09T00:00:00"/>
    <n v="2026"/>
    <x v="1"/>
    <n v="6"/>
    <x v="5"/>
    <x v="1"/>
    <x v="12"/>
    <x v="2"/>
    <s v="New"/>
    <x v="0"/>
    <s v="Commuter Helmet"/>
    <n v="1"/>
    <n v="81.2"/>
    <n v="0.1"/>
    <n v="41.64"/>
    <n v="73.08"/>
    <n v="41.64"/>
    <n v="31.439999999999998"/>
    <n v="0.43021346469622329"/>
    <n v="2026"/>
    <s v="Q2"/>
    <n v="6"/>
    <s v="Jun"/>
  </r>
  <r>
    <n v="3429"/>
    <d v="2026-06-09T00:00:00"/>
    <n v="2026"/>
    <x v="1"/>
    <n v="6"/>
    <x v="5"/>
    <x v="3"/>
    <x v="13"/>
    <x v="0"/>
    <s v="Returning"/>
    <x v="1"/>
    <s v="Hiking Daypack 20L"/>
    <n v="4"/>
    <n v="93.58"/>
    <n v="0.1"/>
    <n v="44.56"/>
    <n v="336.88799999999998"/>
    <n v="178.24"/>
    <n v="158.64799999999997"/>
    <n v="0.4709220868656645"/>
    <n v="2026"/>
    <s v="Q2"/>
    <n v="6"/>
    <s v="Jun"/>
  </r>
  <r>
    <n v="3615"/>
    <d v="2026-06-09T00:00:00"/>
    <n v="2026"/>
    <x v="1"/>
    <n v="6"/>
    <x v="5"/>
    <x v="1"/>
    <x v="14"/>
    <x v="0"/>
    <s v="New"/>
    <x v="1"/>
    <s v="Summit Backpack 45L"/>
    <n v="4"/>
    <n v="155.22"/>
    <n v="0"/>
    <n v="77.209999999999994"/>
    <n v="620.88"/>
    <n v="308.83999999999997"/>
    <n v="312.04000000000002"/>
    <n v="0.50257698750161062"/>
    <n v="2026"/>
    <s v="Q2"/>
    <n v="6"/>
    <s v="Jun"/>
  </r>
  <r>
    <n v="3661"/>
    <d v="2026-06-09T00:00:00"/>
    <n v="2026"/>
    <x v="1"/>
    <n v="6"/>
    <x v="5"/>
    <x v="3"/>
    <x v="8"/>
    <x v="0"/>
    <s v="New"/>
    <x v="0"/>
    <s v="Cycling Pack 12L"/>
    <n v="4"/>
    <n v="100.33"/>
    <n v="0"/>
    <n v="49.99"/>
    <n v="401.32"/>
    <n v="199.96"/>
    <n v="201.35999999999999"/>
    <n v="0.5017442439948171"/>
    <n v="2026"/>
    <s v="Q2"/>
    <n v="6"/>
    <s v="Jun"/>
  </r>
  <r>
    <n v="3831"/>
    <d v="2026-06-09T00:00:00"/>
    <n v="2026"/>
    <x v="1"/>
    <n v="6"/>
    <x v="5"/>
    <x v="2"/>
    <x v="3"/>
    <x v="0"/>
    <s v="Business"/>
    <x v="2"/>
    <s v="Carry-On Duffel"/>
    <n v="2"/>
    <n v="134.28"/>
    <n v="0"/>
    <n v="69.12"/>
    <n v="268.56"/>
    <n v="138.24"/>
    <n v="130.32"/>
    <n v="0.48525469168900803"/>
    <n v="2026"/>
    <s v="Q2"/>
    <n v="6"/>
    <s v="Jun"/>
  </r>
  <r>
    <n v="4394"/>
    <d v="2026-06-09T00:00:00"/>
    <n v="2026"/>
    <x v="1"/>
    <n v="6"/>
    <x v="5"/>
    <x v="2"/>
    <x v="2"/>
    <x v="0"/>
    <s v="New"/>
    <x v="4"/>
    <s v="Training Mat"/>
    <n v="2"/>
    <n v="51.16"/>
    <n v="0"/>
    <n v="21.57"/>
    <n v="102.32"/>
    <n v="43.14"/>
    <n v="59.179999999999993"/>
    <n v="0.57838154808444098"/>
    <n v="2026"/>
    <s v="Q2"/>
    <n v="6"/>
    <s v="Jun"/>
  </r>
  <r>
    <n v="372"/>
    <d v="2026-06-10T00:00:00"/>
    <n v="2026"/>
    <x v="1"/>
    <n v="6"/>
    <x v="5"/>
    <x v="1"/>
    <x v="12"/>
    <x v="0"/>
    <s v="Returning"/>
    <x v="4"/>
    <s v="Recovery Roller"/>
    <n v="3"/>
    <n v="35.94"/>
    <n v="0.1"/>
    <n v="14.04"/>
    <n v="97.037999999999997"/>
    <n v="42.12"/>
    <n v="54.917999999999999"/>
    <n v="0.56594323873121866"/>
    <n v="2026"/>
    <s v="Q2"/>
    <n v="6"/>
    <s v="Jun"/>
  </r>
  <r>
    <n v="532"/>
    <d v="2026-06-10T00:00:00"/>
    <n v="2026"/>
    <x v="1"/>
    <n v="6"/>
    <x v="5"/>
    <x v="2"/>
    <x v="10"/>
    <x v="2"/>
    <s v="Returning"/>
    <x v="1"/>
    <s v="Trail Boots"/>
    <n v="1"/>
    <n v="145.34"/>
    <n v="0.05"/>
    <n v="77.89"/>
    <n v="138.07300000000001"/>
    <n v="77.89"/>
    <n v="60.183000000000007"/>
    <n v="0.43587812244247609"/>
    <n v="2026"/>
    <s v="Q2"/>
    <n v="6"/>
    <s v="Jun"/>
  </r>
  <r>
    <n v="910"/>
    <d v="2026-06-10T00:00:00"/>
    <n v="2026"/>
    <x v="1"/>
    <n v="6"/>
    <x v="5"/>
    <x v="2"/>
    <x v="16"/>
    <x v="0"/>
    <s v="Business"/>
    <x v="2"/>
    <s v="Insulated Bottle"/>
    <n v="1"/>
    <n v="35.950000000000003"/>
    <n v="0.1"/>
    <n v="13.63"/>
    <n v="32.355000000000004"/>
    <n v="13.63"/>
    <n v="18.725000000000001"/>
    <n v="0.57873589862463293"/>
    <n v="2026"/>
    <s v="Q2"/>
    <n v="6"/>
    <s v="Jun"/>
  </r>
  <r>
    <n v="938"/>
    <d v="2026-06-10T00:00:00"/>
    <n v="2026"/>
    <x v="1"/>
    <n v="6"/>
    <x v="5"/>
    <x v="3"/>
    <x v="13"/>
    <x v="2"/>
    <s v="Business"/>
    <x v="4"/>
    <s v="Training Mat"/>
    <n v="1"/>
    <n v="51.09"/>
    <n v="0"/>
    <n v="22.4"/>
    <n v="51.09"/>
    <n v="22.4"/>
    <n v="28.690000000000005"/>
    <n v="0.56155803484047762"/>
    <n v="2026"/>
    <s v="Q2"/>
    <n v="6"/>
    <s v="Jun"/>
  </r>
  <r>
    <n v="1079"/>
    <d v="2026-06-10T00:00:00"/>
    <n v="2026"/>
    <x v="1"/>
    <n v="6"/>
    <x v="5"/>
    <x v="1"/>
    <x v="14"/>
    <x v="2"/>
    <s v="Returning"/>
    <x v="3"/>
    <s v="Trail Tent 2P"/>
    <n v="2"/>
    <n v="198.69"/>
    <n v="0.15"/>
    <n v="104.25"/>
    <n v="337.77299999999997"/>
    <n v="208.5"/>
    <n v="129.27299999999997"/>
    <n v="0.38272153191640534"/>
    <n v="2026"/>
    <s v="Q2"/>
    <n v="6"/>
    <s v="Jun"/>
  </r>
  <r>
    <n v="1662"/>
    <d v="2026-06-10T00:00:00"/>
    <n v="2026"/>
    <x v="1"/>
    <n v="6"/>
    <x v="5"/>
    <x v="1"/>
    <x v="6"/>
    <x v="2"/>
    <s v="New"/>
    <x v="0"/>
    <s v="Commuter Helmet"/>
    <n v="3"/>
    <n v="83.45"/>
    <n v="0"/>
    <n v="43.73"/>
    <n v="250.35000000000002"/>
    <n v="131.19"/>
    <n v="119.16000000000003"/>
    <n v="0.47597363690832839"/>
    <n v="2026"/>
    <s v="Q2"/>
    <n v="6"/>
    <s v="Jun"/>
  </r>
  <r>
    <n v="2748"/>
    <d v="2026-06-10T00:00:00"/>
    <n v="2026"/>
    <x v="1"/>
    <n v="6"/>
    <x v="5"/>
    <x v="2"/>
    <x v="2"/>
    <x v="0"/>
    <s v="New"/>
    <x v="4"/>
    <s v="Resistance Band Set"/>
    <n v="2"/>
    <n v="40.86"/>
    <n v="0"/>
    <n v="14.59"/>
    <n v="81.72"/>
    <n v="29.18"/>
    <n v="52.54"/>
    <n v="0.64292706803720023"/>
    <n v="2026"/>
    <s v="Q2"/>
    <n v="6"/>
    <s v="Jun"/>
  </r>
  <r>
    <n v="3354"/>
    <d v="2026-06-10T00:00:00"/>
    <n v="2026"/>
    <x v="1"/>
    <n v="6"/>
    <x v="5"/>
    <x v="1"/>
    <x v="6"/>
    <x v="2"/>
    <s v="New"/>
    <x v="3"/>
    <s v="Portable Camp Stove"/>
    <n v="1"/>
    <n v="82.21"/>
    <n v="0.05"/>
    <n v="39.04"/>
    <n v="78.099499999999992"/>
    <n v="39.04"/>
    <n v="39.059499999999993"/>
    <n v="0.50012484074802011"/>
    <n v="2026"/>
    <s v="Q2"/>
    <n v="6"/>
    <s v="Jun"/>
  </r>
  <r>
    <n v="3532"/>
    <d v="2026-06-10T00:00:00"/>
    <n v="2026"/>
    <x v="1"/>
    <n v="6"/>
    <x v="5"/>
    <x v="2"/>
    <x v="10"/>
    <x v="3"/>
    <s v="Business"/>
    <x v="4"/>
    <s v="Recovery Roller"/>
    <n v="1"/>
    <n v="35.93"/>
    <n v="0.1"/>
    <n v="13.52"/>
    <n v="32.337000000000003"/>
    <n v="13.52"/>
    <n v="18.817000000000004"/>
    <n v="0.58190308315551853"/>
    <n v="2026"/>
    <s v="Q2"/>
    <n v="6"/>
    <s v="Jun"/>
  </r>
  <r>
    <n v="3636"/>
    <d v="2026-06-10T00:00:00"/>
    <n v="2026"/>
    <x v="1"/>
    <n v="6"/>
    <x v="5"/>
    <x v="0"/>
    <x v="0"/>
    <x v="3"/>
    <s v="New"/>
    <x v="2"/>
    <s v="Travel Backpack 35L"/>
    <n v="2"/>
    <n v="164.77"/>
    <n v="0"/>
    <n v="89.07"/>
    <n v="329.54"/>
    <n v="178.14"/>
    <n v="151.40000000000003"/>
    <n v="0.45942829398555568"/>
    <n v="2026"/>
    <s v="Q2"/>
    <n v="6"/>
    <s v="Jun"/>
  </r>
  <r>
    <n v="3810"/>
    <d v="2026-06-10T00:00:00"/>
    <n v="2026"/>
    <x v="1"/>
    <n v="6"/>
    <x v="5"/>
    <x v="2"/>
    <x v="2"/>
    <x v="1"/>
    <s v="Business"/>
    <x v="2"/>
    <s v="Packing Cube Set"/>
    <n v="4"/>
    <n v="47.36"/>
    <n v="0.1"/>
    <n v="18.87"/>
    <n v="170.49600000000001"/>
    <n v="75.48"/>
    <n v="95.016000000000005"/>
    <n v="0.55729166666666663"/>
    <n v="2026"/>
    <s v="Q2"/>
    <n v="6"/>
    <s v="Jun"/>
  </r>
  <r>
    <n v="4137"/>
    <d v="2026-06-10T00:00:00"/>
    <n v="2026"/>
    <x v="1"/>
    <n v="6"/>
    <x v="5"/>
    <x v="3"/>
    <x v="8"/>
    <x v="0"/>
    <s v="Returning"/>
    <x v="1"/>
    <s v="Hiking Daypack 20L"/>
    <n v="1"/>
    <n v="90.7"/>
    <n v="0"/>
    <n v="44.18"/>
    <n v="90.7"/>
    <n v="44.18"/>
    <n v="46.52"/>
    <n v="0.51289966923925034"/>
    <n v="2026"/>
    <s v="Q2"/>
    <n v="6"/>
    <s v="Jun"/>
  </r>
  <r>
    <n v="4303"/>
    <d v="2026-06-10T00:00:00"/>
    <n v="2026"/>
    <x v="1"/>
    <n v="6"/>
    <x v="5"/>
    <x v="2"/>
    <x v="10"/>
    <x v="3"/>
    <s v="Returning"/>
    <x v="2"/>
    <s v="Packing Cube Set"/>
    <n v="1"/>
    <n v="45.59"/>
    <n v="0"/>
    <n v="18.57"/>
    <n v="45.59"/>
    <n v="18.57"/>
    <n v="27.020000000000003"/>
    <n v="0.59267383198069756"/>
    <n v="2026"/>
    <s v="Q2"/>
    <n v="6"/>
    <s v="Jun"/>
  </r>
  <r>
    <n v="4991"/>
    <d v="2026-06-10T00:00:00"/>
    <n v="2026"/>
    <x v="1"/>
    <n v="6"/>
    <x v="5"/>
    <x v="3"/>
    <x v="4"/>
    <x v="0"/>
    <s v="New"/>
    <x v="1"/>
    <s v="Trail Boots"/>
    <n v="3"/>
    <n v="146.55000000000001"/>
    <n v="0.1"/>
    <n v="79.59"/>
    <n v="395.68500000000006"/>
    <n v="238.77"/>
    <n v="156.91500000000005"/>
    <n v="0.39656544978960545"/>
    <n v="2026"/>
    <s v="Q2"/>
    <n v="6"/>
    <s v="Jun"/>
  </r>
  <r>
    <n v="39"/>
    <d v="2026-06-11T00:00:00"/>
    <n v="2026"/>
    <x v="1"/>
    <n v="6"/>
    <x v="5"/>
    <x v="3"/>
    <x v="8"/>
    <x v="3"/>
    <s v="Business"/>
    <x v="0"/>
    <s v="Compact Repair Kit"/>
    <n v="4"/>
    <n v="40.33"/>
    <n v="0.1"/>
    <n v="17.170000000000002"/>
    <n v="145.18799999999999"/>
    <n v="68.680000000000007"/>
    <n v="76.507999999999981"/>
    <n v="0.52695815081136177"/>
    <n v="2026"/>
    <s v="Q2"/>
    <n v="6"/>
    <s v="Jun"/>
  </r>
  <r>
    <n v="206"/>
    <d v="2026-06-11T00:00:00"/>
    <n v="2026"/>
    <x v="1"/>
    <n v="6"/>
    <x v="5"/>
    <x v="0"/>
    <x v="0"/>
    <x v="2"/>
    <s v="New"/>
    <x v="0"/>
    <s v="Trail Bike Light"/>
    <n v="2"/>
    <n v="51.83"/>
    <n v="0.1"/>
    <n v="23.1"/>
    <n v="93.293999999999997"/>
    <n v="46.2"/>
    <n v="47.093999999999994"/>
    <n v="0.50479130490706792"/>
    <n v="2026"/>
    <s v="Q2"/>
    <n v="6"/>
    <s v="Jun"/>
  </r>
  <r>
    <n v="397"/>
    <d v="2026-06-11T00:00:00"/>
    <n v="2026"/>
    <x v="1"/>
    <n v="6"/>
    <x v="5"/>
    <x v="3"/>
    <x v="8"/>
    <x v="0"/>
    <s v="Business"/>
    <x v="3"/>
    <s v="Compact Sleeping Bag"/>
    <n v="2"/>
    <n v="121.19"/>
    <n v="0.05"/>
    <n v="58.91"/>
    <n v="230.261"/>
    <n v="117.82"/>
    <n v="112.441"/>
    <n v="0.48831977625390321"/>
    <n v="2026"/>
    <s v="Q2"/>
    <n v="6"/>
    <s v="Jun"/>
  </r>
  <r>
    <n v="763"/>
    <d v="2026-06-11T00:00:00"/>
    <n v="2026"/>
    <x v="1"/>
    <n v="6"/>
    <x v="5"/>
    <x v="3"/>
    <x v="13"/>
    <x v="2"/>
    <s v="New"/>
    <x v="1"/>
    <s v="Summit Backpack 45L"/>
    <n v="1"/>
    <n v="154.09"/>
    <n v="0"/>
    <n v="77.37"/>
    <n v="154.09"/>
    <n v="77.37"/>
    <n v="76.72"/>
    <n v="0.49789084301382308"/>
    <n v="2026"/>
    <s v="Q2"/>
    <n v="6"/>
    <s v="Jun"/>
  </r>
  <r>
    <n v="1059"/>
    <d v="2026-06-11T00:00:00"/>
    <n v="2026"/>
    <x v="1"/>
    <n v="6"/>
    <x v="5"/>
    <x v="0"/>
    <x v="0"/>
    <x v="0"/>
    <s v="New"/>
    <x v="0"/>
    <s v="Commuter Helmet"/>
    <n v="1"/>
    <n v="80.64"/>
    <n v="0.05"/>
    <n v="43.85"/>
    <n v="76.60799999999999"/>
    <n v="43.85"/>
    <n v="32.757999999999988"/>
    <n v="0.42760547201336668"/>
    <n v="2026"/>
    <s v="Q2"/>
    <n v="6"/>
    <s v="Jun"/>
  </r>
  <r>
    <n v="1332"/>
    <d v="2026-06-11T00:00:00"/>
    <n v="2026"/>
    <x v="1"/>
    <n v="6"/>
    <x v="5"/>
    <x v="1"/>
    <x v="12"/>
    <x v="3"/>
    <s v="Returning"/>
    <x v="1"/>
    <s v="Hiking Daypack 20L"/>
    <n v="1"/>
    <n v="94.01"/>
    <n v="0.15"/>
    <n v="46.12"/>
    <n v="79.908500000000004"/>
    <n v="46.12"/>
    <n v="33.788500000000006"/>
    <n v="0.42283987310486376"/>
    <n v="2026"/>
    <s v="Q2"/>
    <n v="6"/>
    <s v="Jun"/>
  </r>
  <r>
    <n v="1447"/>
    <d v="2026-06-11T00:00:00"/>
    <n v="2026"/>
    <x v="1"/>
    <n v="6"/>
    <x v="5"/>
    <x v="1"/>
    <x v="6"/>
    <x v="0"/>
    <s v="Returning"/>
    <x v="0"/>
    <s v="Trail Bike Light"/>
    <n v="1"/>
    <n v="51.09"/>
    <n v="0"/>
    <n v="22.78"/>
    <n v="51.09"/>
    <n v="22.78"/>
    <n v="28.310000000000002"/>
    <n v="0.55412018007437858"/>
    <n v="2026"/>
    <s v="Q2"/>
    <n v="6"/>
    <s v="Jun"/>
  </r>
  <r>
    <n v="2990"/>
    <d v="2026-06-11T00:00:00"/>
    <n v="2026"/>
    <x v="1"/>
    <n v="6"/>
    <x v="5"/>
    <x v="1"/>
    <x v="6"/>
    <x v="3"/>
    <s v="Returning"/>
    <x v="1"/>
    <s v="Trail Boots"/>
    <n v="1"/>
    <n v="146.66"/>
    <n v="0"/>
    <n v="78.709999999999994"/>
    <n v="146.66"/>
    <n v="78.709999999999994"/>
    <n v="67.95"/>
    <n v="0.4633165143870176"/>
    <n v="2026"/>
    <s v="Q2"/>
    <n v="6"/>
    <s v="Jun"/>
  </r>
  <r>
    <n v="3769"/>
    <d v="2026-06-11T00:00:00"/>
    <n v="2026"/>
    <x v="1"/>
    <n v="6"/>
    <x v="5"/>
    <x v="1"/>
    <x v="12"/>
    <x v="2"/>
    <s v="New"/>
    <x v="3"/>
    <s v="Trail Tent 2P"/>
    <n v="2"/>
    <n v="199.03"/>
    <n v="0"/>
    <n v="104.7"/>
    <n v="398.06"/>
    <n v="209.4"/>
    <n v="188.66"/>
    <n v="0.47394865095714211"/>
    <n v="2026"/>
    <s v="Q2"/>
    <n v="6"/>
    <s v="Jun"/>
  </r>
  <r>
    <n v="4152"/>
    <d v="2026-06-11T00:00:00"/>
    <n v="2026"/>
    <x v="1"/>
    <n v="6"/>
    <x v="5"/>
    <x v="2"/>
    <x v="2"/>
    <x v="0"/>
    <s v="Returning"/>
    <x v="0"/>
    <s v="Compact Repair Kit"/>
    <n v="5"/>
    <n v="41.18"/>
    <n v="0.05"/>
    <n v="16.87"/>
    <n v="195.60499999999999"/>
    <n v="84.350000000000009"/>
    <n v="111.25499999999998"/>
    <n v="0.56877380435060443"/>
    <n v="2026"/>
    <s v="Q2"/>
    <n v="6"/>
    <s v="Jun"/>
  </r>
  <r>
    <n v="4242"/>
    <d v="2026-06-11T00:00:00"/>
    <n v="2026"/>
    <x v="1"/>
    <n v="6"/>
    <x v="5"/>
    <x v="1"/>
    <x v="12"/>
    <x v="2"/>
    <s v="Business"/>
    <x v="1"/>
    <s v="Trail Boots"/>
    <n v="2"/>
    <n v="141.18"/>
    <n v="0"/>
    <n v="78.66"/>
    <n v="282.36"/>
    <n v="157.32"/>
    <n v="125.04000000000002"/>
    <n v="0.44283892902677441"/>
    <n v="2026"/>
    <s v="Q2"/>
    <n v="6"/>
    <s v="Jun"/>
  </r>
  <r>
    <n v="4780"/>
    <d v="2026-06-11T00:00:00"/>
    <n v="2026"/>
    <x v="1"/>
    <n v="6"/>
    <x v="5"/>
    <x v="1"/>
    <x v="12"/>
    <x v="2"/>
    <s v="Returning"/>
    <x v="0"/>
    <s v="Commuter Helmet"/>
    <n v="1"/>
    <n v="82.47"/>
    <n v="0.1"/>
    <n v="42.73"/>
    <n v="74.222999999999999"/>
    <n v="42.73"/>
    <n v="31.493000000000002"/>
    <n v="0.42430243994449163"/>
    <n v="2026"/>
    <s v="Q2"/>
    <n v="6"/>
    <s v="Jun"/>
  </r>
  <r>
    <n v="63"/>
    <d v="2026-06-12T00:00:00"/>
    <n v="2026"/>
    <x v="1"/>
    <n v="6"/>
    <x v="5"/>
    <x v="1"/>
    <x v="1"/>
    <x v="3"/>
    <s v="Returning"/>
    <x v="2"/>
    <s v="Travel Backpack 35L"/>
    <n v="1"/>
    <n v="166.91"/>
    <n v="0"/>
    <n v="85.58"/>
    <n v="166.91"/>
    <n v="85.58"/>
    <n v="81.33"/>
    <n v="0.48726858786172189"/>
    <n v="2026"/>
    <s v="Q2"/>
    <n v="6"/>
    <s v="Jun"/>
  </r>
  <r>
    <n v="190"/>
    <d v="2026-06-12T00:00:00"/>
    <n v="2026"/>
    <x v="1"/>
    <n v="6"/>
    <x v="5"/>
    <x v="0"/>
    <x v="0"/>
    <x v="2"/>
    <s v="Business"/>
    <x v="2"/>
    <s v="Packing Cube Set"/>
    <n v="1"/>
    <n v="45.99"/>
    <n v="0"/>
    <n v="18.579999999999998"/>
    <n v="45.99"/>
    <n v="18.579999999999998"/>
    <n v="27.410000000000004"/>
    <n v="0.59599913024570561"/>
    <n v="2026"/>
    <s v="Q2"/>
    <n v="6"/>
    <s v="Jun"/>
  </r>
  <r>
    <n v="268"/>
    <d v="2026-06-12T00:00:00"/>
    <n v="2026"/>
    <x v="1"/>
    <n v="6"/>
    <x v="5"/>
    <x v="3"/>
    <x v="13"/>
    <x v="2"/>
    <s v="Business"/>
    <x v="4"/>
    <s v="Recovery Roller"/>
    <n v="1"/>
    <n v="37.01"/>
    <n v="0.05"/>
    <n v="14.18"/>
    <n v="35.159499999999994"/>
    <n v="14.18"/>
    <n v="20.979499999999994"/>
    <n v="0.59669506107879799"/>
    <n v="2026"/>
    <s v="Q2"/>
    <n v="6"/>
    <s v="Jun"/>
  </r>
  <r>
    <n v="691"/>
    <d v="2026-06-12T00:00:00"/>
    <n v="2026"/>
    <x v="1"/>
    <n v="6"/>
    <x v="5"/>
    <x v="3"/>
    <x v="8"/>
    <x v="3"/>
    <s v="Business"/>
    <x v="1"/>
    <s v="Trail Boots"/>
    <n v="5"/>
    <n v="140.9"/>
    <n v="0"/>
    <n v="80.16"/>
    <n v="704.5"/>
    <n v="400.79999999999995"/>
    <n v="303.70000000000005"/>
    <n v="0.43108587650816188"/>
    <n v="2026"/>
    <s v="Q2"/>
    <n v="6"/>
    <s v="Jun"/>
  </r>
  <r>
    <n v="810"/>
    <d v="2026-06-12T00:00:00"/>
    <n v="2026"/>
    <x v="1"/>
    <n v="6"/>
    <x v="5"/>
    <x v="1"/>
    <x v="12"/>
    <x v="2"/>
    <s v="New"/>
    <x v="4"/>
    <s v="Recovery Roller"/>
    <n v="3"/>
    <n v="36.659999999999997"/>
    <n v="0"/>
    <n v="13.55"/>
    <n v="109.97999999999999"/>
    <n v="40.650000000000006"/>
    <n v="69.329999999999984"/>
    <n v="0.63038734315330047"/>
    <n v="2026"/>
    <s v="Q2"/>
    <n v="6"/>
    <s v="Jun"/>
  </r>
  <r>
    <n v="855"/>
    <d v="2026-06-12T00:00:00"/>
    <n v="2026"/>
    <x v="1"/>
    <n v="6"/>
    <x v="5"/>
    <x v="1"/>
    <x v="6"/>
    <x v="0"/>
    <s v="Business"/>
    <x v="2"/>
    <s v="Insulated Bottle"/>
    <n v="1"/>
    <n v="36.299999999999997"/>
    <n v="0.1"/>
    <n v="13.69"/>
    <n v="32.67"/>
    <n v="13.69"/>
    <n v="18.980000000000004"/>
    <n v="0.58096112641567199"/>
    <n v="2026"/>
    <s v="Q2"/>
    <n v="6"/>
    <s v="Jun"/>
  </r>
  <r>
    <n v="1612"/>
    <d v="2026-06-12T00:00:00"/>
    <n v="2026"/>
    <x v="1"/>
    <n v="6"/>
    <x v="5"/>
    <x v="2"/>
    <x v="16"/>
    <x v="0"/>
    <s v="New"/>
    <x v="3"/>
    <s v="Compact Sleeping Bag"/>
    <n v="2"/>
    <n v="120.64"/>
    <n v="0"/>
    <n v="61.66"/>
    <n v="241.28"/>
    <n v="123.32"/>
    <n v="117.96000000000001"/>
    <n v="0.48889257294429711"/>
    <n v="2026"/>
    <s v="Q2"/>
    <n v="6"/>
    <s v="Jun"/>
  </r>
  <r>
    <n v="1704"/>
    <d v="2026-06-12T00:00:00"/>
    <n v="2026"/>
    <x v="1"/>
    <n v="6"/>
    <x v="5"/>
    <x v="2"/>
    <x v="16"/>
    <x v="0"/>
    <s v="Returning"/>
    <x v="2"/>
    <s v="Packing Cube Set"/>
    <n v="1"/>
    <n v="47.07"/>
    <n v="0"/>
    <n v="18.7"/>
    <n v="47.07"/>
    <n v="18.7"/>
    <n v="28.37"/>
    <n v="0.60271935415338862"/>
    <n v="2026"/>
    <s v="Q2"/>
    <n v="6"/>
    <s v="Jun"/>
  </r>
  <r>
    <n v="1857"/>
    <d v="2026-06-12T00:00:00"/>
    <n v="2026"/>
    <x v="1"/>
    <n v="6"/>
    <x v="5"/>
    <x v="2"/>
    <x v="3"/>
    <x v="3"/>
    <s v="Business"/>
    <x v="1"/>
    <s v="Summit Backpack 45L"/>
    <n v="2"/>
    <n v="154.94"/>
    <n v="0.05"/>
    <n v="77.260000000000005"/>
    <n v="294.38599999999997"/>
    <n v="154.52000000000001"/>
    <n v="139.86599999999996"/>
    <n v="0.47511090880680457"/>
    <n v="2026"/>
    <s v="Q2"/>
    <n v="6"/>
    <s v="Jun"/>
  </r>
  <r>
    <n v="1888"/>
    <d v="2026-06-12T00:00:00"/>
    <n v="2026"/>
    <x v="1"/>
    <n v="6"/>
    <x v="5"/>
    <x v="1"/>
    <x v="12"/>
    <x v="0"/>
    <s v="Returning"/>
    <x v="2"/>
    <s v="Packing Cube Set"/>
    <n v="1"/>
    <n v="45.97"/>
    <n v="0.05"/>
    <n v="18.41"/>
    <n v="43.671499999999995"/>
    <n v="18.41"/>
    <n v="25.261499999999995"/>
    <n v="0.57844360738696854"/>
    <n v="2026"/>
    <s v="Q2"/>
    <n v="6"/>
    <s v="Jun"/>
  </r>
  <r>
    <n v="2683"/>
    <d v="2026-06-12T00:00:00"/>
    <n v="2026"/>
    <x v="1"/>
    <n v="6"/>
    <x v="5"/>
    <x v="3"/>
    <x v="8"/>
    <x v="0"/>
    <s v="Returning"/>
    <x v="3"/>
    <s v="Trail Tent 2P"/>
    <n v="1"/>
    <n v="198.64"/>
    <n v="0.05"/>
    <n v="101.89"/>
    <n v="188.70799999999997"/>
    <n v="101.89"/>
    <n v="86.817999999999969"/>
    <n v="0.46006528605040581"/>
    <n v="2026"/>
    <s v="Q2"/>
    <n v="6"/>
    <s v="Jun"/>
  </r>
  <r>
    <n v="4211"/>
    <d v="2026-06-12T00:00:00"/>
    <n v="2026"/>
    <x v="1"/>
    <n v="6"/>
    <x v="5"/>
    <x v="2"/>
    <x v="3"/>
    <x v="0"/>
    <s v="New"/>
    <x v="2"/>
    <s v="Travel Backpack 35L"/>
    <n v="5"/>
    <n v="168.57"/>
    <n v="0"/>
    <n v="88.65"/>
    <n v="842.84999999999991"/>
    <n v="443.25"/>
    <n v="399.59999999999991"/>
    <n v="0.47410571276027758"/>
    <n v="2026"/>
    <s v="Q2"/>
    <n v="6"/>
    <s v="Jun"/>
  </r>
  <r>
    <n v="4353"/>
    <d v="2026-06-12T00:00:00"/>
    <n v="2026"/>
    <x v="1"/>
    <n v="6"/>
    <x v="5"/>
    <x v="1"/>
    <x v="6"/>
    <x v="2"/>
    <s v="New"/>
    <x v="2"/>
    <s v="Insulated Bottle"/>
    <n v="1"/>
    <n v="36.65"/>
    <n v="0"/>
    <n v="13.97"/>
    <n v="36.65"/>
    <n v="13.97"/>
    <n v="22.68"/>
    <n v="0.61882673942701227"/>
    <n v="2026"/>
    <s v="Q2"/>
    <n v="6"/>
    <s v="Jun"/>
  </r>
  <r>
    <n v="5020"/>
    <d v="2026-06-12T00:00:00"/>
    <n v="2026"/>
    <x v="1"/>
    <n v="6"/>
    <x v="5"/>
    <x v="2"/>
    <x v="5"/>
    <x v="2"/>
    <s v="Returning"/>
    <x v="2"/>
    <s v="Insulated Bottle"/>
    <n v="2"/>
    <n v="35.450000000000003"/>
    <n v="0.05"/>
    <n v="13.39"/>
    <n v="67.355000000000004"/>
    <n v="26.78"/>
    <n v="40.575000000000003"/>
    <n v="0.60240516665429444"/>
    <n v="2026"/>
    <s v="Q2"/>
    <n v="6"/>
    <s v="Jun"/>
  </r>
  <r>
    <n v="564"/>
    <d v="2026-06-13T00:00:00"/>
    <n v="2026"/>
    <x v="1"/>
    <n v="6"/>
    <x v="5"/>
    <x v="2"/>
    <x v="5"/>
    <x v="2"/>
    <s v="New"/>
    <x v="2"/>
    <s v="Packing Cube Set"/>
    <n v="3"/>
    <n v="45.82"/>
    <n v="0.1"/>
    <n v="18.61"/>
    <n v="123.71400000000001"/>
    <n v="55.83"/>
    <n v="67.884000000000015"/>
    <n v="0.54871720258014456"/>
    <n v="2026"/>
    <s v="Q2"/>
    <n v="6"/>
    <s v="Jun"/>
  </r>
  <r>
    <n v="736"/>
    <d v="2026-06-13T00:00:00"/>
    <n v="2026"/>
    <x v="1"/>
    <n v="6"/>
    <x v="5"/>
    <x v="3"/>
    <x v="13"/>
    <x v="2"/>
    <s v="Business"/>
    <x v="1"/>
    <s v="Summit Backpack 45L"/>
    <n v="1"/>
    <n v="152.78"/>
    <n v="0"/>
    <n v="78.540000000000006"/>
    <n v="152.78"/>
    <n v="78.540000000000006"/>
    <n v="74.239999999999995"/>
    <n v="0.48592747741851022"/>
    <n v="2026"/>
    <s v="Q2"/>
    <n v="6"/>
    <s v="Jun"/>
  </r>
  <r>
    <n v="1300"/>
    <d v="2026-06-13T00:00:00"/>
    <n v="2026"/>
    <x v="1"/>
    <n v="6"/>
    <x v="5"/>
    <x v="1"/>
    <x v="6"/>
    <x v="0"/>
    <s v="New"/>
    <x v="0"/>
    <s v="Trail Bike Light"/>
    <n v="1"/>
    <n v="49.76"/>
    <n v="0.05"/>
    <n v="22.58"/>
    <n v="47.271999999999998"/>
    <n v="22.58"/>
    <n v="24.692"/>
    <n v="0.52233880521238796"/>
    <n v="2026"/>
    <s v="Q2"/>
    <n v="6"/>
    <s v="Jun"/>
  </r>
  <r>
    <n v="1948"/>
    <d v="2026-06-13T00:00:00"/>
    <n v="2026"/>
    <x v="1"/>
    <n v="6"/>
    <x v="5"/>
    <x v="3"/>
    <x v="8"/>
    <x v="2"/>
    <s v="New"/>
    <x v="1"/>
    <s v="Summit Backpack 45L"/>
    <n v="1"/>
    <n v="157.6"/>
    <n v="0.05"/>
    <n v="79.34"/>
    <n v="149.72"/>
    <n v="79.34"/>
    <n v="70.38"/>
    <n v="0.47007747795885652"/>
    <n v="2026"/>
    <s v="Q2"/>
    <n v="6"/>
    <s v="Jun"/>
  </r>
  <r>
    <n v="2272"/>
    <d v="2026-06-13T00:00:00"/>
    <n v="2026"/>
    <x v="1"/>
    <n v="6"/>
    <x v="5"/>
    <x v="3"/>
    <x v="8"/>
    <x v="0"/>
    <s v="Returning"/>
    <x v="4"/>
    <s v="Weighted Vest"/>
    <n v="1"/>
    <n v="125.01"/>
    <n v="0.15"/>
    <n v="70.39"/>
    <n v="106.2585"/>
    <n v="70.39"/>
    <n v="35.868499999999997"/>
    <n v="0.33755887764272974"/>
    <n v="2026"/>
    <s v="Q2"/>
    <n v="6"/>
    <s v="Jun"/>
  </r>
  <r>
    <n v="2680"/>
    <d v="2026-06-13T00:00:00"/>
    <n v="2026"/>
    <x v="1"/>
    <n v="6"/>
    <x v="5"/>
    <x v="1"/>
    <x v="14"/>
    <x v="0"/>
    <s v="Returning"/>
    <x v="1"/>
    <s v="Hiking Daypack 20L"/>
    <n v="1"/>
    <n v="93.59"/>
    <n v="0.15"/>
    <n v="46.48"/>
    <n v="79.551500000000004"/>
    <n v="46.48"/>
    <n v="33.071500000000007"/>
    <n v="0.41572440494522422"/>
    <n v="2026"/>
    <s v="Q2"/>
    <n v="6"/>
    <s v="Jun"/>
  </r>
  <r>
    <n v="4178"/>
    <d v="2026-06-13T00:00:00"/>
    <n v="2026"/>
    <x v="1"/>
    <n v="6"/>
    <x v="5"/>
    <x v="2"/>
    <x v="2"/>
    <x v="2"/>
    <s v="Returning"/>
    <x v="1"/>
    <s v="Trail Boots"/>
    <n v="4"/>
    <n v="143.9"/>
    <n v="0.05"/>
    <n v="79.709999999999994"/>
    <n v="546.82000000000005"/>
    <n v="318.83999999999997"/>
    <n v="227.98000000000008"/>
    <n v="0.41691964448996022"/>
    <n v="2026"/>
    <s v="Q2"/>
    <n v="6"/>
    <s v="Jun"/>
  </r>
  <r>
    <n v="4272"/>
    <d v="2026-06-13T00:00:00"/>
    <n v="2026"/>
    <x v="1"/>
    <n v="6"/>
    <x v="5"/>
    <x v="3"/>
    <x v="7"/>
    <x v="3"/>
    <s v="Returning"/>
    <x v="3"/>
    <s v="Trail Tent 2P"/>
    <n v="4"/>
    <n v="190.97"/>
    <n v="0"/>
    <n v="103.36"/>
    <n v="763.88"/>
    <n v="413.44"/>
    <n v="350.44"/>
    <n v="0.45876315651673039"/>
    <n v="2026"/>
    <s v="Q2"/>
    <n v="6"/>
    <s v="Jun"/>
  </r>
  <r>
    <n v="4713"/>
    <d v="2026-06-13T00:00:00"/>
    <n v="2026"/>
    <x v="1"/>
    <n v="6"/>
    <x v="5"/>
    <x v="3"/>
    <x v="13"/>
    <x v="2"/>
    <s v="Business"/>
    <x v="4"/>
    <s v="Recovery Roller"/>
    <n v="1"/>
    <n v="35.78"/>
    <n v="0"/>
    <n v="14"/>
    <n v="35.78"/>
    <n v="14"/>
    <n v="21.78"/>
    <n v="0.60871995528228062"/>
    <n v="2026"/>
    <s v="Q2"/>
    <n v="6"/>
    <s v="Jun"/>
  </r>
  <r>
    <n v="5166"/>
    <d v="2026-06-13T00:00:00"/>
    <n v="2026"/>
    <x v="1"/>
    <n v="6"/>
    <x v="5"/>
    <x v="3"/>
    <x v="7"/>
    <x v="3"/>
    <s v="New"/>
    <x v="3"/>
    <s v="Compact Sleeping Bag"/>
    <n v="3"/>
    <n v="125.25"/>
    <n v="0.05"/>
    <n v="58.95"/>
    <n v="356.96249999999998"/>
    <n v="176.85000000000002"/>
    <n v="180.11249999999995"/>
    <n v="0.50456980775291516"/>
    <n v="2026"/>
    <s v="Q2"/>
    <n v="6"/>
    <s v="Jun"/>
  </r>
  <r>
    <n v="486"/>
    <d v="2026-06-14T00:00:00"/>
    <n v="2026"/>
    <x v="1"/>
    <n v="6"/>
    <x v="5"/>
    <x v="0"/>
    <x v="9"/>
    <x v="1"/>
    <s v="Business"/>
    <x v="1"/>
    <s v="Trekking Poles"/>
    <n v="8"/>
    <n v="72.36"/>
    <n v="0.1"/>
    <n v="32.229999999999997"/>
    <n v="520.99199999999996"/>
    <n v="257.83999999999997"/>
    <n v="263.15199999999999"/>
    <n v="0.5050979669553467"/>
    <n v="2026"/>
    <s v="Q2"/>
    <n v="6"/>
    <s v="Jun"/>
  </r>
  <r>
    <n v="1507"/>
    <d v="2026-06-14T00:00:00"/>
    <n v="2026"/>
    <x v="1"/>
    <n v="6"/>
    <x v="5"/>
    <x v="0"/>
    <x v="15"/>
    <x v="2"/>
    <s v="Returning"/>
    <x v="2"/>
    <s v="Travel Backpack 35L"/>
    <n v="1"/>
    <n v="162.51"/>
    <n v="0"/>
    <n v="88.29"/>
    <n v="162.51"/>
    <n v="88.29"/>
    <n v="74.219999999999985"/>
    <n v="0.45671035628576695"/>
    <n v="2026"/>
    <s v="Q2"/>
    <n v="6"/>
    <s v="Jun"/>
  </r>
  <r>
    <n v="1821"/>
    <d v="2026-06-14T00:00:00"/>
    <n v="2026"/>
    <x v="1"/>
    <n v="6"/>
    <x v="5"/>
    <x v="0"/>
    <x v="15"/>
    <x v="2"/>
    <s v="Business"/>
    <x v="1"/>
    <s v="Trekking Poles"/>
    <n v="3"/>
    <n v="70.52"/>
    <n v="0"/>
    <n v="33.119999999999997"/>
    <n v="211.56"/>
    <n v="99.359999999999985"/>
    <n v="112.20000000000002"/>
    <n v="0.53034600113442998"/>
    <n v="2026"/>
    <s v="Q2"/>
    <n v="6"/>
    <s v="Jun"/>
  </r>
  <r>
    <n v="2588"/>
    <d v="2026-06-14T00:00:00"/>
    <n v="2026"/>
    <x v="1"/>
    <n v="6"/>
    <x v="5"/>
    <x v="3"/>
    <x v="8"/>
    <x v="3"/>
    <s v="Returning"/>
    <x v="1"/>
    <s v="Hiking Daypack 20L"/>
    <n v="1"/>
    <n v="90.28"/>
    <n v="0"/>
    <n v="46.04"/>
    <n v="90.28"/>
    <n v="46.04"/>
    <n v="44.24"/>
    <n v="0.4900310146211786"/>
    <n v="2026"/>
    <s v="Q2"/>
    <n v="6"/>
    <s v="Jun"/>
  </r>
  <r>
    <n v="2815"/>
    <d v="2026-06-14T00:00:00"/>
    <n v="2026"/>
    <x v="1"/>
    <n v="6"/>
    <x v="5"/>
    <x v="3"/>
    <x v="13"/>
    <x v="3"/>
    <s v="New"/>
    <x v="3"/>
    <s v="Alpine Tent 4P"/>
    <n v="2"/>
    <n v="342.25"/>
    <n v="0"/>
    <n v="196.86"/>
    <n v="684.5"/>
    <n v="393.72"/>
    <n v="290.77999999999997"/>
    <n v="0.42480642804967128"/>
    <n v="2026"/>
    <s v="Q2"/>
    <n v="6"/>
    <s v="Jun"/>
  </r>
  <r>
    <n v="3258"/>
    <d v="2026-06-14T00:00:00"/>
    <n v="2026"/>
    <x v="1"/>
    <n v="6"/>
    <x v="5"/>
    <x v="1"/>
    <x v="1"/>
    <x v="0"/>
    <s v="Business"/>
    <x v="0"/>
    <s v="Trail Bike Light"/>
    <n v="6"/>
    <n v="50.92"/>
    <n v="0.05"/>
    <n v="22.87"/>
    <n v="290.24399999999997"/>
    <n v="137.22"/>
    <n v="153.02399999999997"/>
    <n v="0.52722536899987593"/>
    <n v="2026"/>
    <s v="Q2"/>
    <n v="6"/>
    <s v="Jun"/>
  </r>
  <r>
    <n v="3361"/>
    <d v="2026-06-14T00:00:00"/>
    <n v="2026"/>
    <x v="1"/>
    <n v="6"/>
    <x v="5"/>
    <x v="0"/>
    <x v="0"/>
    <x v="2"/>
    <s v="Returning"/>
    <x v="2"/>
    <s v="Insulated Bottle"/>
    <n v="5"/>
    <n v="36.72"/>
    <n v="0.15"/>
    <n v="13.2"/>
    <n v="156.06"/>
    <n v="66"/>
    <n v="90.06"/>
    <n v="0.57708573625528647"/>
    <n v="2026"/>
    <s v="Q2"/>
    <n v="6"/>
    <s v="Jun"/>
  </r>
  <r>
    <n v="3629"/>
    <d v="2026-06-14T00:00:00"/>
    <n v="2026"/>
    <x v="1"/>
    <n v="6"/>
    <x v="5"/>
    <x v="0"/>
    <x v="15"/>
    <x v="0"/>
    <s v="New"/>
    <x v="3"/>
    <s v="Alpine Tent 4P"/>
    <n v="4"/>
    <n v="348.96"/>
    <n v="0.15"/>
    <n v="197.02"/>
    <n v="1186.4639999999999"/>
    <n v="788.08"/>
    <n v="398.3839999999999"/>
    <n v="0.3357741996385899"/>
    <n v="2026"/>
    <s v="Q2"/>
    <n v="6"/>
    <s v="Jun"/>
  </r>
  <r>
    <n v="3750"/>
    <d v="2026-06-14T00:00:00"/>
    <n v="2026"/>
    <x v="1"/>
    <n v="6"/>
    <x v="5"/>
    <x v="0"/>
    <x v="0"/>
    <x v="0"/>
    <s v="Returning"/>
    <x v="1"/>
    <s v="Trekking Poles"/>
    <n v="1"/>
    <n v="71.28"/>
    <n v="0"/>
    <n v="31.92"/>
    <n v="71.28"/>
    <n v="31.92"/>
    <n v="39.36"/>
    <n v="0.55218855218855212"/>
    <n v="2026"/>
    <s v="Q2"/>
    <n v="6"/>
    <s v="Jun"/>
  </r>
  <r>
    <n v="5088"/>
    <d v="2026-06-14T00:00:00"/>
    <n v="2026"/>
    <x v="1"/>
    <n v="6"/>
    <x v="5"/>
    <x v="1"/>
    <x v="12"/>
    <x v="0"/>
    <s v="New"/>
    <x v="2"/>
    <s v="Travel Backpack 35L"/>
    <n v="1"/>
    <n v="160.99"/>
    <n v="0.05"/>
    <n v="89.15"/>
    <n v="152.94050000000001"/>
    <n v="89.15"/>
    <n v="63.790500000000009"/>
    <n v="0.41709357560619981"/>
    <n v="2026"/>
    <s v="Q2"/>
    <n v="6"/>
    <s v="Jun"/>
  </r>
  <r>
    <n v="1450"/>
    <d v="2026-06-15T00:00:00"/>
    <n v="2026"/>
    <x v="1"/>
    <n v="6"/>
    <x v="5"/>
    <x v="1"/>
    <x v="14"/>
    <x v="0"/>
    <s v="Returning"/>
    <x v="4"/>
    <s v="Weighted Vest"/>
    <n v="1"/>
    <n v="124.19"/>
    <n v="0.05"/>
    <n v="67.209999999999994"/>
    <n v="117.98049999999999"/>
    <n v="67.209999999999994"/>
    <n v="50.770499999999998"/>
    <n v="0.43032958836417884"/>
    <n v="2026"/>
    <s v="Q2"/>
    <n v="6"/>
    <s v="Jun"/>
  </r>
  <r>
    <n v="2330"/>
    <d v="2026-06-15T00:00:00"/>
    <n v="2026"/>
    <x v="1"/>
    <n v="6"/>
    <x v="5"/>
    <x v="1"/>
    <x v="1"/>
    <x v="0"/>
    <s v="New"/>
    <x v="2"/>
    <s v="Insulated Bottle"/>
    <n v="2"/>
    <n v="36.11"/>
    <n v="0.05"/>
    <n v="13.29"/>
    <n v="68.608999999999995"/>
    <n v="26.58"/>
    <n v="42.028999999999996"/>
    <n v="0.6125872698917052"/>
    <n v="2026"/>
    <s v="Q2"/>
    <n v="6"/>
    <s v="Jun"/>
  </r>
  <r>
    <n v="4655"/>
    <d v="2026-06-15T00:00:00"/>
    <n v="2026"/>
    <x v="1"/>
    <n v="6"/>
    <x v="5"/>
    <x v="0"/>
    <x v="0"/>
    <x v="1"/>
    <s v="Business"/>
    <x v="4"/>
    <s v="Resistance Band Set"/>
    <n v="4"/>
    <n v="40.909999999999997"/>
    <n v="0.05"/>
    <n v="14.42"/>
    <n v="155.45799999999997"/>
    <n v="57.68"/>
    <n v="97.777999999999963"/>
    <n v="0.62896730949838531"/>
    <n v="2026"/>
    <s v="Q2"/>
    <n v="6"/>
    <s v="Jun"/>
  </r>
  <r>
    <n v="137"/>
    <d v="2026-06-16T00:00:00"/>
    <n v="2026"/>
    <x v="1"/>
    <n v="6"/>
    <x v="5"/>
    <x v="1"/>
    <x v="6"/>
    <x v="0"/>
    <s v="Returning"/>
    <x v="1"/>
    <s v="Trail Boots"/>
    <n v="5"/>
    <n v="141.66999999999999"/>
    <n v="0.1"/>
    <n v="80.59"/>
    <n v="637.51499999999999"/>
    <n v="402.95000000000005"/>
    <n v="234.56499999999994"/>
    <n v="0.36793644071119885"/>
    <n v="2026"/>
    <s v="Q2"/>
    <n v="6"/>
    <s v="Jun"/>
  </r>
  <r>
    <n v="141"/>
    <d v="2026-06-16T00:00:00"/>
    <n v="2026"/>
    <x v="1"/>
    <n v="6"/>
    <x v="5"/>
    <x v="3"/>
    <x v="7"/>
    <x v="0"/>
    <s v="Returning"/>
    <x v="2"/>
    <s v="Packing Cube Set"/>
    <n v="1"/>
    <n v="47.53"/>
    <n v="0.05"/>
    <n v="18.5"/>
    <n v="45.153500000000001"/>
    <n v="18.5"/>
    <n v="26.653500000000001"/>
    <n v="0.59028646727274736"/>
    <n v="2026"/>
    <s v="Q2"/>
    <n v="6"/>
    <s v="Jun"/>
  </r>
  <r>
    <n v="335"/>
    <d v="2026-06-16T00:00:00"/>
    <n v="2026"/>
    <x v="1"/>
    <n v="6"/>
    <x v="5"/>
    <x v="3"/>
    <x v="8"/>
    <x v="0"/>
    <s v="Returning"/>
    <x v="2"/>
    <s v="Travel Backpack 35L"/>
    <n v="3"/>
    <n v="163.65"/>
    <n v="0.15"/>
    <n v="85.8"/>
    <n v="417.3075"/>
    <n v="257.39999999999998"/>
    <n v="159.90750000000003"/>
    <n v="0.38318865584730688"/>
    <n v="2026"/>
    <s v="Q2"/>
    <n v="6"/>
    <s v="Jun"/>
  </r>
  <r>
    <n v="498"/>
    <d v="2026-06-16T00:00:00"/>
    <n v="2026"/>
    <x v="1"/>
    <n v="6"/>
    <x v="5"/>
    <x v="0"/>
    <x v="15"/>
    <x v="1"/>
    <s v="Business"/>
    <x v="2"/>
    <s v="Carry-On Duffel"/>
    <n v="5"/>
    <n v="130.94999999999999"/>
    <n v="0.15"/>
    <n v="68.47"/>
    <n v="556.53750000000002"/>
    <n v="342.35"/>
    <n v="214.1875"/>
    <n v="0.38485726478449339"/>
    <n v="2026"/>
    <s v="Q2"/>
    <n v="6"/>
    <s v="Jun"/>
  </r>
  <r>
    <n v="2611"/>
    <d v="2026-06-16T00:00:00"/>
    <n v="2026"/>
    <x v="1"/>
    <n v="6"/>
    <x v="5"/>
    <x v="3"/>
    <x v="13"/>
    <x v="0"/>
    <s v="Returning"/>
    <x v="2"/>
    <s v="Travel Backpack 35L"/>
    <n v="5"/>
    <n v="160.82"/>
    <n v="0"/>
    <n v="90.14"/>
    <n v="804.09999999999991"/>
    <n v="450.7"/>
    <n v="353.39999999999992"/>
    <n v="0.43949757492849145"/>
    <n v="2026"/>
    <s v="Q2"/>
    <n v="6"/>
    <s v="Jun"/>
  </r>
  <r>
    <n v="3197"/>
    <d v="2026-06-16T00:00:00"/>
    <n v="2026"/>
    <x v="1"/>
    <n v="6"/>
    <x v="5"/>
    <x v="1"/>
    <x v="12"/>
    <x v="2"/>
    <s v="New"/>
    <x v="0"/>
    <s v="Compact Repair Kit"/>
    <n v="3"/>
    <n v="40.51"/>
    <n v="0"/>
    <n v="16.940000000000001"/>
    <n v="121.53"/>
    <n v="50.820000000000007"/>
    <n v="70.709999999999994"/>
    <n v="0.58183164650703523"/>
    <n v="2026"/>
    <s v="Q2"/>
    <n v="6"/>
    <s v="Jun"/>
  </r>
  <r>
    <n v="4668"/>
    <d v="2026-06-16T00:00:00"/>
    <n v="2026"/>
    <x v="1"/>
    <n v="6"/>
    <x v="5"/>
    <x v="1"/>
    <x v="11"/>
    <x v="0"/>
    <s v="Business"/>
    <x v="0"/>
    <s v="Commuter Helmet"/>
    <n v="1"/>
    <n v="81.08"/>
    <n v="0"/>
    <n v="41.52"/>
    <n v="81.08"/>
    <n v="41.52"/>
    <n v="39.559999999999995"/>
    <n v="0.48791317217562896"/>
    <n v="2026"/>
    <s v="Q2"/>
    <n v="6"/>
    <s v="Jun"/>
  </r>
  <r>
    <n v="4994"/>
    <d v="2026-06-16T00:00:00"/>
    <n v="2026"/>
    <x v="1"/>
    <n v="6"/>
    <x v="5"/>
    <x v="2"/>
    <x v="10"/>
    <x v="1"/>
    <s v="Business"/>
    <x v="1"/>
    <s v="Summit Backpack 45L"/>
    <n v="4"/>
    <n v="150.43"/>
    <n v="0.1"/>
    <n v="77.650000000000006"/>
    <n v="541.548"/>
    <n v="310.60000000000002"/>
    <n v="230.94799999999998"/>
    <n v="0.42645896577957998"/>
    <n v="2026"/>
    <s v="Q2"/>
    <n v="6"/>
    <s v="Jun"/>
  </r>
  <r>
    <n v="512"/>
    <d v="2026-06-17T00:00:00"/>
    <n v="2026"/>
    <x v="1"/>
    <n v="6"/>
    <x v="5"/>
    <x v="1"/>
    <x v="12"/>
    <x v="3"/>
    <s v="Returning"/>
    <x v="3"/>
    <s v="Trail Tent 2P"/>
    <n v="1"/>
    <n v="192.42"/>
    <n v="0"/>
    <n v="103.31"/>
    <n v="192.42"/>
    <n v="103.31"/>
    <n v="89.109999999999985"/>
    <n v="0.46310154869556175"/>
    <n v="2026"/>
    <s v="Q2"/>
    <n v="6"/>
    <s v="Jun"/>
  </r>
  <r>
    <n v="717"/>
    <d v="2026-06-17T00:00:00"/>
    <n v="2026"/>
    <x v="1"/>
    <n v="6"/>
    <x v="5"/>
    <x v="3"/>
    <x v="7"/>
    <x v="1"/>
    <s v="Business"/>
    <x v="3"/>
    <s v="Alpine Tent 4P"/>
    <n v="10"/>
    <n v="333.14"/>
    <n v="0.15"/>
    <n v="194.52"/>
    <n v="2831.6899999999996"/>
    <n v="1945.2"/>
    <n v="886.48999999999955"/>
    <n v="0.31306039856057677"/>
    <n v="2026"/>
    <s v="Q2"/>
    <n v="6"/>
    <s v="Jun"/>
  </r>
  <r>
    <n v="952"/>
    <d v="2026-06-17T00:00:00"/>
    <n v="2026"/>
    <x v="1"/>
    <n v="6"/>
    <x v="5"/>
    <x v="0"/>
    <x v="0"/>
    <x v="0"/>
    <s v="Business"/>
    <x v="3"/>
    <s v="Portable Camp Stove"/>
    <n v="1"/>
    <n v="79.900000000000006"/>
    <n v="0.05"/>
    <n v="40.19"/>
    <n v="75.905000000000001"/>
    <n v="40.19"/>
    <n v="35.715000000000003"/>
    <n v="0.47052236348066667"/>
    <n v="2026"/>
    <s v="Q2"/>
    <n v="6"/>
    <s v="Jun"/>
  </r>
  <r>
    <n v="1081"/>
    <d v="2026-06-17T00:00:00"/>
    <n v="2026"/>
    <x v="1"/>
    <n v="6"/>
    <x v="5"/>
    <x v="3"/>
    <x v="13"/>
    <x v="0"/>
    <s v="Returning"/>
    <x v="0"/>
    <s v="Trail Bike Light"/>
    <n v="1"/>
    <n v="51.12"/>
    <n v="0"/>
    <n v="22.43"/>
    <n v="51.12"/>
    <n v="22.43"/>
    <n v="28.689999999999998"/>
    <n v="0.56122848200312991"/>
    <n v="2026"/>
    <s v="Q2"/>
    <n v="6"/>
    <s v="Jun"/>
  </r>
  <r>
    <n v="2043"/>
    <d v="2026-06-17T00:00:00"/>
    <n v="2026"/>
    <x v="1"/>
    <n v="6"/>
    <x v="5"/>
    <x v="1"/>
    <x v="6"/>
    <x v="0"/>
    <s v="New"/>
    <x v="1"/>
    <s v="Hiking Daypack 20L"/>
    <n v="2"/>
    <n v="90.33"/>
    <n v="0"/>
    <n v="46.3"/>
    <n v="180.66"/>
    <n v="92.6"/>
    <n v="88.06"/>
    <n v="0.48743496069965686"/>
    <n v="2026"/>
    <s v="Q2"/>
    <n v="6"/>
    <s v="Jun"/>
  </r>
  <r>
    <n v="4040"/>
    <d v="2026-06-17T00:00:00"/>
    <n v="2026"/>
    <x v="1"/>
    <n v="6"/>
    <x v="5"/>
    <x v="3"/>
    <x v="7"/>
    <x v="0"/>
    <s v="Business"/>
    <x v="2"/>
    <s v="Insulated Bottle"/>
    <n v="2"/>
    <n v="36.799999999999997"/>
    <n v="0.05"/>
    <n v="13.94"/>
    <n v="69.919999999999987"/>
    <n v="27.88"/>
    <n v="42.039999999999992"/>
    <n v="0.60125858123569798"/>
    <n v="2026"/>
    <s v="Q2"/>
    <n v="6"/>
    <s v="Jun"/>
  </r>
  <r>
    <n v="2295"/>
    <d v="2026-06-18T00:00:00"/>
    <n v="2026"/>
    <x v="1"/>
    <n v="6"/>
    <x v="5"/>
    <x v="1"/>
    <x v="11"/>
    <x v="3"/>
    <s v="New"/>
    <x v="2"/>
    <s v="Packing Cube Set"/>
    <n v="1"/>
    <n v="45.7"/>
    <n v="0.1"/>
    <n v="18.600000000000001"/>
    <n v="41.13"/>
    <n v="18.600000000000001"/>
    <n v="22.53"/>
    <n v="0.5477753464624362"/>
    <n v="2026"/>
    <s v="Q2"/>
    <n v="6"/>
    <s v="Jun"/>
  </r>
  <r>
    <n v="2670"/>
    <d v="2026-06-18T00:00:00"/>
    <n v="2026"/>
    <x v="1"/>
    <n v="6"/>
    <x v="5"/>
    <x v="2"/>
    <x v="5"/>
    <x v="3"/>
    <s v="Returning"/>
    <x v="2"/>
    <s v="Travel Backpack 35L"/>
    <n v="3"/>
    <n v="162.30000000000001"/>
    <n v="0.1"/>
    <n v="86.43"/>
    <n v="438.21000000000004"/>
    <n v="259.29000000000002"/>
    <n v="178.92000000000002"/>
    <n v="0.40829739166153217"/>
    <n v="2026"/>
    <s v="Q2"/>
    <n v="6"/>
    <s v="Jun"/>
  </r>
  <r>
    <n v="2777"/>
    <d v="2026-06-18T00:00:00"/>
    <n v="2026"/>
    <x v="1"/>
    <n v="6"/>
    <x v="5"/>
    <x v="1"/>
    <x v="14"/>
    <x v="1"/>
    <s v="Business"/>
    <x v="1"/>
    <s v="Trekking Poles"/>
    <n v="5"/>
    <n v="72.37"/>
    <n v="0.2"/>
    <n v="32.840000000000003"/>
    <n v="289.48"/>
    <n v="164.20000000000002"/>
    <n v="125.28"/>
    <n v="0.43277601215973466"/>
    <n v="2026"/>
    <s v="Q2"/>
    <n v="6"/>
    <s v="Jun"/>
  </r>
  <r>
    <n v="2780"/>
    <d v="2026-06-18T00:00:00"/>
    <n v="2026"/>
    <x v="1"/>
    <n v="6"/>
    <x v="5"/>
    <x v="2"/>
    <x v="3"/>
    <x v="0"/>
    <s v="New"/>
    <x v="4"/>
    <s v="Recovery Roller"/>
    <n v="2"/>
    <n v="35.61"/>
    <n v="0.15"/>
    <n v="13.96"/>
    <n v="60.536999999999999"/>
    <n v="27.92"/>
    <n v="32.616999999999997"/>
    <n v="0.53879445628293432"/>
    <n v="2026"/>
    <s v="Q2"/>
    <n v="6"/>
    <s v="Jun"/>
  </r>
  <r>
    <n v="3209"/>
    <d v="2026-06-18T00:00:00"/>
    <n v="2026"/>
    <x v="1"/>
    <n v="6"/>
    <x v="5"/>
    <x v="3"/>
    <x v="13"/>
    <x v="0"/>
    <s v="Returning"/>
    <x v="2"/>
    <s v="Carry-On Duffel"/>
    <n v="2"/>
    <n v="133.12"/>
    <n v="0"/>
    <n v="67.02"/>
    <n v="266.24"/>
    <n v="134.04"/>
    <n v="132.20000000000002"/>
    <n v="0.4965444711538462"/>
    <n v="2026"/>
    <s v="Q2"/>
    <n v="6"/>
    <s v="Jun"/>
  </r>
  <r>
    <n v="3414"/>
    <d v="2026-06-18T00:00:00"/>
    <n v="2026"/>
    <x v="1"/>
    <n v="6"/>
    <x v="5"/>
    <x v="0"/>
    <x v="15"/>
    <x v="3"/>
    <s v="Returning"/>
    <x v="0"/>
    <s v="Trail Bike Light"/>
    <n v="1"/>
    <n v="51.23"/>
    <n v="0.05"/>
    <n v="23.12"/>
    <n v="48.668499999999995"/>
    <n v="23.12"/>
    <n v="25.548499999999994"/>
    <n v="0.5249494025909982"/>
    <n v="2026"/>
    <s v="Q2"/>
    <n v="6"/>
    <s v="Jun"/>
  </r>
  <r>
    <n v="3846"/>
    <d v="2026-06-18T00:00:00"/>
    <n v="2026"/>
    <x v="1"/>
    <n v="6"/>
    <x v="5"/>
    <x v="1"/>
    <x v="12"/>
    <x v="0"/>
    <s v="Business"/>
    <x v="1"/>
    <s v="Hiking Daypack 20L"/>
    <n v="1"/>
    <n v="93.5"/>
    <n v="0"/>
    <n v="46.63"/>
    <n v="93.5"/>
    <n v="46.63"/>
    <n v="46.87"/>
    <n v="0.50128342245989299"/>
    <n v="2026"/>
    <s v="Q2"/>
    <n v="6"/>
    <s v="Jun"/>
  </r>
  <r>
    <n v="4120"/>
    <d v="2026-06-18T00:00:00"/>
    <n v="2026"/>
    <x v="1"/>
    <n v="6"/>
    <x v="5"/>
    <x v="3"/>
    <x v="4"/>
    <x v="2"/>
    <s v="Returning"/>
    <x v="4"/>
    <s v="Resistance Band Set"/>
    <n v="3"/>
    <n v="41.16"/>
    <n v="0"/>
    <n v="14.79"/>
    <n v="123.47999999999999"/>
    <n v="44.37"/>
    <n v="79.109999999999985"/>
    <n v="0.64067055393586003"/>
    <n v="2026"/>
    <s v="Q2"/>
    <n v="6"/>
    <s v="Jun"/>
  </r>
  <r>
    <n v="4217"/>
    <d v="2026-06-18T00:00:00"/>
    <n v="2026"/>
    <x v="1"/>
    <n v="6"/>
    <x v="5"/>
    <x v="1"/>
    <x v="12"/>
    <x v="3"/>
    <s v="New"/>
    <x v="4"/>
    <s v="Resistance Band Set"/>
    <n v="1"/>
    <n v="39.74"/>
    <n v="0.05"/>
    <n v="14.39"/>
    <n v="37.753"/>
    <n v="14.39"/>
    <n v="23.363"/>
    <n v="0.6188382380208195"/>
    <n v="2026"/>
    <s v="Q2"/>
    <n v="6"/>
    <s v="Jun"/>
  </r>
  <r>
    <n v="4786"/>
    <d v="2026-06-18T00:00:00"/>
    <n v="2026"/>
    <x v="1"/>
    <n v="6"/>
    <x v="5"/>
    <x v="3"/>
    <x v="7"/>
    <x v="0"/>
    <s v="Returning"/>
    <x v="2"/>
    <s v="Packing Cube Set"/>
    <n v="3"/>
    <n v="46.79"/>
    <n v="0.1"/>
    <n v="18.25"/>
    <n v="126.33300000000001"/>
    <n v="54.75"/>
    <n v="71.583000000000013"/>
    <n v="0.56662154781411034"/>
    <n v="2026"/>
    <s v="Q2"/>
    <n v="6"/>
    <s v="Jun"/>
  </r>
  <r>
    <n v="23"/>
    <d v="2026-06-19T00:00:00"/>
    <n v="2026"/>
    <x v="1"/>
    <n v="6"/>
    <x v="5"/>
    <x v="3"/>
    <x v="13"/>
    <x v="1"/>
    <s v="Business"/>
    <x v="1"/>
    <s v="Hiking Daypack 20L"/>
    <n v="4"/>
    <n v="91.74"/>
    <n v="0.2"/>
    <n v="44.74"/>
    <n v="293.56799999999998"/>
    <n v="178.96"/>
    <n v="114.60799999999998"/>
    <n v="0.39039677349029861"/>
    <n v="2026"/>
    <s v="Q2"/>
    <n v="6"/>
    <s v="Jun"/>
  </r>
  <r>
    <n v="99"/>
    <d v="2026-06-19T00:00:00"/>
    <n v="2026"/>
    <x v="1"/>
    <n v="6"/>
    <x v="5"/>
    <x v="3"/>
    <x v="13"/>
    <x v="0"/>
    <s v="New"/>
    <x v="4"/>
    <s v="Recovery Roller"/>
    <n v="1"/>
    <n v="36.28"/>
    <n v="0.1"/>
    <n v="13.8"/>
    <n v="32.652000000000001"/>
    <n v="13.8"/>
    <n v="18.852"/>
    <n v="0.5773612642410878"/>
    <n v="2026"/>
    <s v="Q2"/>
    <n v="6"/>
    <s v="Jun"/>
  </r>
  <r>
    <n v="269"/>
    <d v="2026-06-19T00:00:00"/>
    <n v="2026"/>
    <x v="1"/>
    <n v="6"/>
    <x v="5"/>
    <x v="3"/>
    <x v="13"/>
    <x v="1"/>
    <s v="Returning"/>
    <x v="1"/>
    <s v="Trekking Poles"/>
    <n v="3"/>
    <n v="73.02"/>
    <n v="0.1"/>
    <n v="32.69"/>
    <n v="197.154"/>
    <n v="98.07"/>
    <n v="99.084000000000003"/>
    <n v="0.50257159377948202"/>
    <n v="2026"/>
    <s v="Q2"/>
    <n v="6"/>
    <s v="Jun"/>
  </r>
  <r>
    <n v="1772"/>
    <d v="2026-06-19T00:00:00"/>
    <n v="2026"/>
    <x v="1"/>
    <n v="6"/>
    <x v="5"/>
    <x v="3"/>
    <x v="4"/>
    <x v="0"/>
    <s v="New"/>
    <x v="1"/>
    <s v="Summit Backpack 45L"/>
    <n v="4"/>
    <n v="153.38"/>
    <n v="0"/>
    <n v="76.92"/>
    <n v="613.52"/>
    <n v="307.68"/>
    <n v="305.83999999999997"/>
    <n v="0.49850045638283996"/>
    <n v="2026"/>
    <s v="Q2"/>
    <n v="6"/>
    <s v="Jun"/>
  </r>
  <r>
    <n v="1906"/>
    <d v="2026-06-19T00:00:00"/>
    <n v="2026"/>
    <x v="1"/>
    <n v="6"/>
    <x v="5"/>
    <x v="3"/>
    <x v="8"/>
    <x v="3"/>
    <s v="Returning"/>
    <x v="3"/>
    <s v="Compact Sleeping Bag"/>
    <n v="2"/>
    <n v="125.5"/>
    <n v="0"/>
    <n v="61.67"/>
    <n v="251"/>
    <n v="123.34"/>
    <n v="127.66"/>
    <n v="0.50860557768924297"/>
    <n v="2026"/>
    <s v="Q2"/>
    <n v="6"/>
    <s v="Jun"/>
  </r>
  <r>
    <n v="2473"/>
    <d v="2026-06-19T00:00:00"/>
    <n v="2026"/>
    <x v="1"/>
    <n v="6"/>
    <x v="5"/>
    <x v="0"/>
    <x v="0"/>
    <x v="1"/>
    <s v="Returning"/>
    <x v="0"/>
    <s v="Commuter Helmet"/>
    <n v="3"/>
    <n v="80.75"/>
    <n v="0.15"/>
    <n v="42.81"/>
    <n v="205.91249999999999"/>
    <n v="128.43"/>
    <n v="77.482499999999987"/>
    <n v="0.37628847204516475"/>
    <n v="2026"/>
    <s v="Q2"/>
    <n v="6"/>
    <s v="Jun"/>
  </r>
  <r>
    <n v="2549"/>
    <d v="2026-06-19T00:00:00"/>
    <n v="2026"/>
    <x v="1"/>
    <n v="6"/>
    <x v="5"/>
    <x v="3"/>
    <x v="13"/>
    <x v="1"/>
    <s v="Returning"/>
    <x v="4"/>
    <s v="Recovery Roller"/>
    <n v="8"/>
    <n v="36.15"/>
    <n v="0.05"/>
    <n v="13.55"/>
    <n v="274.73999999999995"/>
    <n v="108.4"/>
    <n v="166.33999999999995"/>
    <n v="0.60544514814005956"/>
    <n v="2026"/>
    <s v="Q2"/>
    <n v="6"/>
    <s v="Jun"/>
  </r>
  <r>
    <n v="3341"/>
    <d v="2026-06-19T00:00:00"/>
    <n v="2026"/>
    <x v="1"/>
    <n v="6"/>
    <x v="5"/>
    <x v="0"/>
    <x v="15"/>
    <x v="0"/>
    <s v="New"/>
    <x v="1"/>
    <s v="Trail Boots"/>
    <n v="2"/>
    <n v="143.1"/>
    <n v="0"/>
    <n v="78.11"/>
    <n v="286.2"/>
    <n v="156.22"/>
    <n v="129.97999999999999"/>
    <n v="0.45415793151642209"/>
    <n v="2026"/>
    <s v="Q2"/>
    <n v="6"/>
    <s v="Jun"/>
  </r>
  <r>
    <n v="3351"/>
    <d v="2026-06-19T00:00:00"/>
    <n v="2026"/>
    <x v="1"/>
    <n v="6"/>
    <x v="5"/>
    <x v="1"/>
    <x v="1"/>
    <x v="3"/>
    <s v="New"/>
    <x v="3"/>
    <s v="Compact Sleeping Bag"/>
    <n v="4"/>
    <n v="123.89"/>
    <n v="0"/>
    <n v="59.42"/>
    <n v="495.56"/>
    <n v="237.68"/>
    <n v="257.88"/>
    <n v="0.5203809831301961"/>
    <n v="2026"/>
    <s v="Q2"/>
    <n v="6"/>
    <s v="Jun"/>
  </r>
  <r>
    <n v="3366"/>
    <d v="2026-06-19T00:00:00"/>
    <n v="2026"/>
    <x v="1"/>
    <n v="6"/>
    <x v="5"/>
    <x v="1"/>
    <x v="11"/>
    <x v="0"/>
    <s v="Business"/>
    <x v="2"/>
    <s v="Carry-On Duffel"/>
    <n v="1"/>
    <n v="135.41999999999999"/>
    <n v="0.05"/>
    <n v="68.180000000000007"/>
    <n v="128.64899999999997"/>
    <n v="68.180000000000007"/>
    <n v="60.468999999999966"/>
    <n v="0.47003085915941811"/>
    <n v="2026"/>
    <s v="Q2"/>
    <n v="6"/>
    <s v="Jun"/>
  </r>
  <r>
    <n v="3691"/>
    <d v="2026-06-19T00:00:00"/>
    <n v="2026"/>
    <x v="1"/>
    <n v="6"/>
    <x v="5"/>
    <x v="1"/>
    <x v="6"/>
    <x v="2"/>
    <s v="Returning"/>
    <x v="1"/>
    <s v="Hiking Daypack 20L"/>
    <n v="1"/>
    <n v="93.48"/>
    <n v="0.05"/>
    <n v="44.31"/>
    <n v="88.805999999999997"/>
    <n v="44.31"/>
    <n v="44.495999999999995"/>
    <n v="0.50104722653874734"/>
    <n v="2026"/>
    <s v="Q2"/>
    <n v="6"/>
    <s v="Jun"/>
  </r>
  <r>
    <n v="3909"/>
    <d v="2026-06-19T00:00:00"/>
    <n v="2026"/>
    <x v="1"/>
    <n v="6"/>
    <x v="5"/>
    <x v="1"/>
    <x v="1"/>
    <x v="3"/>
    <s v="Returning"/>
    <x v="1"/>
    <s v="Summit Backpack 45L"/>
    <n v="1"/>
    <n v="156.05000000000001"/>
    <n v="0.05"/>
    <n v="81.28"/>
    <n v="148.2475"/>
    <n v="81.28"/>
    <n v="66.967500000000001"/>
    <n v="0.45172768512116562"/>
    <n v="2026"/>
    <s v="Q2"/>
    <n v="6"/>
    <s v="Jun"/>
  </r>
  <r>
    <n v="4862"/>
    <d v="2026-06-19T00:00:00"/>
    <n v="2026"/>
    <x v="1"/>
    <n v="6"/>
    <x v="5"/>
    <x v="1"/>
    <x v="6"/>
    <x v="0"/>
    <s v="Returning"/>
    <x v="4"/>
    <s v="Recovery Roller"/>
    <n v="1"/>
    <n v="36.74"/>
    <n v="0"/>
    <n v="14.15"/>
    <n v="36.74"/>
    <n v="14.15"/>
    <n v="22.590000000000003"/>
    <n v="0.61486118671747425"/>
    <n v="2026"/>
    <s v="Q2"/>
    <n v="6"/>
    <s v="Jun"/>
  </r>
  <r>
    <n v="5096"/>
    <d v="2026-06-19T00:00:00"/>
    <n v="2026"/>
    <x v="1"/>
    <n v="6"/>
    <x v="5"/>
    <x v="0"/>
    <x v="15"/>
    <x v="0"/>
    <s v="Returning"/>
    <x v="3"/>
    <s v="Trail Tent 2P"/>
    <n v="2"/>
    <n v="199.28"/>
    <n v="0"/>
    <n v="102.85"/>
    <n v="398.56"/>
    <n v="205.7"/>
    <n v="192.86"/>
    <n v="0.48389201124046571"/>
    <n v="2026"/>
    <s v="Q2"/>
    <n v="6"/>
    <s v="Jun"/>
  </r>
  <r>
    <n v="5112"/>
    <d v="2026-06-19T00:00:00"/>
    <n v="2026"/>
    <x v="1"/>
    <n v="6"/>
    <x v="5"/>
    <x v="0"/>
    <x v="0"/>
    <x v="3"/>
    <s v="Returning"/>
    <x v="4"/>
    <s v="Recovery Roller"/>
    <n v="2"/>
    <n v="37.04"/>
    <n v="0.05"/>
    <n v="13.76"/>
    <n v="70.375999999999991"/>
    <n v="27.52"/>
    <n v="42.855999999999995"/>
    <n v="0.60895759918153913"/>
    <n v="2026"/>
    <s v="Q2"/>
    <n v="6"/>
    <s v="Jun"/>
  </r>
  <r>
    <n v="501"/>
    <d v="2026-06-20T00:00:00"/>
    <n v="2026"/>
    <x v="1"/>
    <n v="6"/>
    <x v="5"/>
    <x v="3"/>
    <x v="4"/>
    <x v="0"/>
    <s v="New"/>
    <x v="3"/>
    <s v="Portable Camp Stove"/>
    <n v="2"/>
    <n v="80.95"/>
    <n v="0.1"/>
    <n v="39.44"/>
    <n v="145.71"/>
    <n v="78.88"/>
    <n v="66.830000000000013"/>
    <n v="0.45865074462974409"/>
    <n v="2026"/>
    <s v="Q2"/>
    <n v="6"/>
    <s v="Jun"/>
  </r>
  <r>
    <n v="540"/>
    <d v="2026-06-20T00:00:00"/>
    <n v="2026"/>
    <x v="1"/>
    <n v="6"/>
    <x v="5"/>
    <x v="0"/>
    <x v="9"/>
    <x v="3"/>
    <s v="Returning"/>
    <x v="1"/>
    <s v="Summit Backpack 45L"/>
    <n v="1"/>
    <n v="151.46"/>
    <n v="0.05"/>
    <n v="77.98"/>
    <n v="143.887"/>
    <n v="77.98"/>
    <n v="65.906999999999996"/>
    <n v="0.45804693961233467"/>
    <n v="2026"/>
    <s v="Q2"/>
    <n v="6"/>
    <s v="Jun"/>
  </r>
  <r>
    <n v="2255"/>
    <d v="2026-06-20T00:00:00"/>
    <n v="2026"/>
    <x v="1"/>
    <n v="6"/>
    <x v="5"/>
    <x v="0"/>
    <x v="9"/>
    <x v="0"/>
    <s v="Business"/>
    <x v="1"/>
    <s v="Hiking Daypack 20L"/>
    <n v="5"/>
    <n v="90.1"/>
    <n v="0"/>
    <n v="44.32"/>
    <n v="450.5"/>
    <n v="221.6"/>
    <n v="228.9"/>
    <n v="0.50810210876803552"/>
    <n v="2026"/>
    <s v="Q2"/>
    <n v="6"/>
    <s v="Jun"/>
  </r>
  <r>
    <n v="3126"/>
    <d v="2026-06-20T00:00:00"/>
    <n v="2026"/>
    <x v="1"/>
    <n v="6"/>
    <x v="5"/>
    <x v="0"/>
    <x v="0"/>
    <x v="3"/>
    <s v="Business"/>
    <x v="1"/>
    <s v="Summit Backpack 45L"/>
    <n v="1"/>
    <n v="155.69"/>
    <n v="0.1"/>
    <n v="79.42"/>
    <n v="140.12100000000001"/>
    <n v="79.42"/>
    <n v="60.701000000000008"/>
    <n v="0.43320415926235184"/>
    <n v="2026"/>
    <s v="Q2"/>
    <n v="6"/>
    <s v="Jun"/>
  </r>
  <r>
    <n v="3223"/>
    <d v="2026-06-20T00:00:00"/>
    <n v="2026"/>
    <x v="1"/>
    <n v="6"/>
    <x v="5"/>
    <x v="1"/>
    <x v="14"/>
    <x v="2"/>
    <s v="Returning"/>
    <x v="4"/>
    <s v="Training Mat"/>
    <n v="1"/>
    <n v="50.11"/>
    <n v="0.05"/>
    <n v="21.38"/>
    <n v="47.604499999999994"/>
    <n v="21.38"/>
    <n v="26.224499999999995"/>
    <n v="0.55088279469377888"/>
    <n v="2026"/>
    <s v="Q2"/>
    <n v="6"/>
    <s v="Jun"/>
  </r>
  <r>
    <n v="3260"/>
    <d v="2026-06-20T00:00:00"/>
    <n v="2026"/>
    <x v="1"/>
    <n v="6"/>
    <x v="5"/>
    <x v="2"/>
    <x v="2"/>
    <x v="2"/>
    <s v="Returning"/>
    <x v="1"/>
    <s v="Trail Boots"/>
    <n v="1"/>
    <n v="142.55000000000001"/>
    <n v="0.1"/>
    <n v="79.709999999999994"/>
    <n v="128.29500000000002"/>
    <n v="79.709999999999994"/>
    <n v="48.585000000000022"/>
    <n v="0.37869753302934656"/>
    <n v="2026"/>
    <s v="Q2"/>
    <n v="6"/>
    <s v="Jun"/>
  </r>
  <r>
    <n v="3404"/>
    <d v="2026-06-20T00:00:00"/>
    <n v="2026"/>
    <x v="1"/>
    <n v="6"/>
    <x v="5"/>
    <x v="3"/>
    <x v="8"/>
    <x v="0"/>
    <s v="New"/>
    <x v="3"/>
    <s v="Trail Tent 2P"/>
    <n v="3"/>
    <n v="191.11"/>
    <n v="0.05"/>
    <n v="102.82"/>
    <n v="544.6635"/>
    <n v="308.45999999999998"/>
    <n v="236.20350000000002"/>
    <n v="0.43366867800026992"/>
    <n v="2026"/>
    <s v="Q2"/>
    <n v="6"/>
    <s v="Jun"/>
  </r>
  <r>
    <n v="4267"/>
    <d v="2026-06-20T00:00:00"/>
    <n v="2026"/>
    <x v="1"/>
    <n v="6"/>
    <x v="5"/>
    <x v="3"/>
    <x v="13"/>
    <x v="1"/>
    <s v="Business"/>
    <x v="0"/>
    <s v="Compact Repair Kit"/>
    <n v="6"/>
    <n v="40.229999999999997"/>
    <n v="0.15"/>
    <n v="17.079999999999998"/>
    <n v="205.173"/>
    <n v="102.47999999999999"/>
    <n v="102.69300000000001"/>
    <n v="0.50051907414718322"/>
    <n v="2026"/>
    <s v="Q2"/>
    <n v="6"/>
    <s v="Jun"/>
  </r>
  <r>
    <n v="5082"/>
    <d v="2026-06-20T00:00:00"/>
    <n v="2026"/>
    <x v="1"/>
    <n v="6"/>
    <x v="5"/>
    <x v="1"/>
    <x v="11"/>
    <x v="0"/>
    <s v="Business"/>
    <x v="0"/>
    <s v="Commuter Helmet"/>
    <n v="2"/>
    <n v="81.489999999999995"/>
    <n v="0"/>
    <n v="42.15"/>
    <n v="162.97999999999999"/>
    <n v="84.3"/>
    <n v="78.679999999999993"/>
    <n v="0.48275862068965514"/>
    <n v="2026"/>
    <s v="Q2"/>
    <n v="6"/>
    <s v="Jun"/>
  </r>
  <r>
    <n v="5108"/>
    <d v="2026-06-20T00:00:00"/>
    <n v="2026"/>
    <x v="1"/>
    <n v="6"/>
    <x v="5"/>
    <x v="1"/>
    <x v="6"/>
    <x v="1"/>
    <s v="Business"/>
    <x v="2"/>
    <s v="Travel Backpack 35L"/>
    <n v="8"/>
    <n v="162.71"/>
    <n v="0.2"/>
    <n v="85.27"/>
    <n v="1041.3440000000001"/>
    <n v="682.16"/>
    <n v="359.18400000000008"/>
    <n v="0.34492348349824847"/>
    <n v="2026"/>
    <s v="Q2"/>
    <n v="6"/>
    <s v="Jun"/>
  </r>
  <r>
    <n v="1105"/>
    <d v="2026-06-21T00:00:00"/>
    <n v="2026"/>
    <x v="1"/>
    <n v="6"/>
    <x v="5"/>
    <x v="2"/>
    <x v="5"/>
    <x v="3"/>
    <s v="Returning"/>
    <x v="2"/>
    <s v="Insulated Bottle"/>
    <n v="1"/>
    <n v="36.479999999999997"/>
    <n v="0.1"/>
    <n v="13.9"/>
    <n v="32.832000000000001"/>
    <n v="13.9"/>
    <n v="18.932000000000002"/>
    <n v="0.57663255360623789"/>
    <n v="2026"/>
    <s v="Q2"/>
    <n v="6"/>
    <s v="Jun"/>
  </r>
  <r>
    <n v="2757"/>
    <d v="2026-06-21T00:00:00"/>
    <n v="2026"/>
    <x v="1"/>
    <n v="6"/>
    <x v="5"/>
    <x v="1"/>
    <x v="6"/>
    <x v="1"/>
    <s v="Business"/>
    <x v="2"/>
    <s v="Carry-On Duffel"/>
    <n v="6"/>
    <n v="136.65"/>
    <n v="0.15"/>
    <n v="68.56"/>
    <n v="696.91500000000008"/>
    <n v="411.36"/>
    <n v="285.55500000000006"/>
    <n v="0.4097415036266977"/>
    <n v="2026"/>
    <s v="Q2"/>
    <n v="6"/>
    <s v="Jun"/>
  </r>
  <r>
    <n v="3325"/>
    <d v="2026-06-21T00:00:00"/>
    <n v="2026"/>
    <x v="1"/>
    <n v="6"/>
    <x v="5"/>
    <x v="2"/>
    <x v="2"/>
    <x v="0"/>
    <s v="New"/>
    <x v="0"/>
    <s v="Trail Bike Light"/>
    <n v="4"/>
    <n v="50.57"/>
    <n v="0"/>
    <n v="21.85"/>
    <n v="202.28"/>
    <n v="87.4"/>
    <n v="114.88"/>
    <n v="0.56792564761716435"/>
    <n v="2026"/>
    <s v="Q2"/>
    <n v="6"/>
    <s v="Jun"/>
  </r>
  <r>
    <n v="4070"/>
    <d v="2026-06-21T00:00:00"/>
    <n v="2026"/>
    <x v="1"/>
    <n v="6"/>
    <x v="5"/>
    <x v="3"/>
    <x v="8"/>
    <x v="0"/>
    <s v="New"/>
    <x v="0"/>
    <s v="Cycling Pack 12L"/>
    <n v="3"/>
    <n v="103.72"/>
    <n v="0"/>
    <n v="50.34"/>
    <n v="311.15999999999997"/>
    <n v="151.02000000000001"/>
    <n v="160.13999999999996"/>
    <n v="0.51465483995372152"/>
    <n v="2026"/>
    <s v="Q2"/>
    <n v="6"/>
    <s v="Jun"/>
  </r>
  <r>
    <n v="4339"/>
    <d v="2026-06-21T00:00:00"/>
    <n v="2026"/>
    <x v="1"/>
    <n v="6"/>
    <x v="5"/>
    <x v="2"/>
    <x v="16"/>
    <x v="3"/>
    <s v="Returning"/>
    <x v="2"/>
    <s v="Carry-On Duffel"/>
    <n v="1"/>
    <n v="132.49"/>
    <n v="0"/>
    <n v="67.09"/>
    <n v="132.49"/>
    <n v="67.09"/>
    <n v="65.400000000000006"/>
    <n v="0.49362216016303118"/>
    <n v="2026"/>
    <s v="Q2"/>
    <n v="6"/>
    <s v="Jun"/>
  </r>
  <r>
    <n v="731"/>
    <d v="2026-06-22T00:00:00"/>
    <n v="2026"/>
    <x v="1"/>
    <n v="6"/>
    <x v="5"/>
    <x v="2"/>
    <x v="3"/>
    <x v="0"/>
    <s v="New"/>
    <x v="3"/>
    <s v="Portable Camp Stove"/>
    <n v="2"/>
    <n v="80.650000000000006"/>
    <n v="0"/>
    <n v="39.18"/>
    <n v="161.30000000000001"/>
    <n v="78.36"/>
    <n v="82.940000000000012"/>
    <n v="0.51419714817110973"/>
    <n v="2026"/>
    <s v="Q2"/>
    <n v="6"/>
    <s v="Jun"/>
  </r>
  <r>
    <n v="1362"/>
    <d v="2026-06-22T00:00:00"/>
    <n v="2026"/>
    <x v="1"/>
    <n v="6"/>
    <x v="5"/>
    <x v="1"/>
    <x v="1"/>
    <x v="2"/>
    <s v="New"/>
    <x v="4"/>
    <s v="Recovery Roller"/>
    <n v="1"/>
    <n v="35.409999999999997"/>
    <n v="0.05"/>
    <n v="13.9"/>
    <n v="33.639499999999998"/>
    <n v="13.9"/>
    <n v="19.7395"/>
    <n v="0.58679528530447833"/>
    <n v="2026"/>
    <s v="Q2"/>
    <n v="6"/>
    <s v="Jun"/>
  </r>
  <r>
    <n v="1512"/>
    <d v="2026-06-22T00:00:00"/>
    <n v="2026"/>
    <x v="1"/>
    <n v="6"/>
    <x v="5"/>
    <x v="0"/>
    <x v="0"/>
    <x v="3"/>
    <s v="Returning"/>
    <x v="4"/>
    <s v="Resistance Band Set"/>
    <n v="3"/>
    <n v="41.01"/>
    <n v="0"/>
    <n v="14.33"/>
    <n v="123.03"/>
    <n v="42.99"/>
    <n v="80.039999999999992"/>
    <n v="0.65057303096805652"/>
    <n v="2026"/>
    <s v="Q2"/>
    <n v="6"/>
    <s v="Jun"/>
  </r>
  <r>
    <n v="1647"/>
    <d v="2026-06-22T00:00:00"/>
    <n v="2026"/>
    <x v="1"/>
    <n v="6"/>
    <x v="5"/>
    <x v="3"/>
    <x v="8"/>
    <x v="0"/>
    <s v="Business"/>
    <x v="2"/>
    <s v="Insulated Bottle"/>
    <n v="1"/>
    <n v="36.01"/>
    <n v="0"/>
    <n v="13.23"/>
    <n v="36.01"/>
    <n v="13.23"/>
    <n v="22.779999999999998"/>
    <n v="0.63260205498472644"/>
    <n v="2026"/>
    <s v="Q2"/>
    <n v="6"/>
    <s v="Jun"/>
  </r>
  <r>
    <n v="2358"/>
    <d v="2026-06-22T00:00:00"/>
    <n v="2026"/>
    <x v="1"/>
    <n v="6"/>
    <x v="5"/>
    <x v="0"/>
    <x v="0"/>
    <x v="3"/>
    <s v="Returning"/>
    <x v="4"/>
    <s v="Training Mat"/>
    <n v="2"/>
    <n v="50.21"/>
    <n v="0.05"/>
    <n v="21.74"/>
    <n v="95.399000000000001"/>
    <n v="43.48"/>
    <n v="51.919000000000004"/>
    <n v="0.54423002337550708"/>
    <n v="2026"/>
    <s v="Q2"/>
    <n v="6"/>
    <s v="Jun"/>
  </r>
  <r>
    <n v="2366"/>
    <d v="2026-06-22T00:00:00"/>
    <n v="2026"/>
    <x v="1"/>
    <n v="6"/>
    <x v="5"/>
    <x v="2"/>
    <x v="10"/>
    <x v="3"/>
    <s v="Returning"/>
    <x v="0"/>
    <s v="Cycling Pack 12L"/>
    <n v="3"/>
    <n v="100.3"/>
    <n v="0"/>
    <n v="49.26"/>
    <n v="300.89999999999998"/>
    <n v="147.78"/>
    <n v="153.11999999999998"/>
    <n v="0.5088733798604187"/>
    <n v="2026"/>
    <s v="Q2"/>
    <n v="6"/>
    <s v="Jun"/>
  </r>
  <r>
    <n v="3481"/>
    <d v="2026-06-22T00:00:00"/>
    <n v="2026"/>
    <x v="1"/>
    <n v="6"/>
    <x v="5"/>
    <x v="3"/>
    <x v="8"/>
    <x v="2"/>
    <s v="New"/>
    <x v="2"/>
    <s v="Packing Cube Set"/>
    <n v="1"/>
    <n v="47.7"/>
    <n v="0.1"/>
    <n v="18.760000000000002"/>
    <n v="42.930000000000007"/>
    <n v="18.760000000000002"/>
    <n v="24.170000000000005"/>
    <n v="0.56300955043093415"/>
    <n v="2026"/>
    <s v="Q2"/>
    <n v="6"/>
    <s v="Jun"/>
  </r>
  <r>
    <n v="3595"/>
    <d v="2026-06-22T00:00:00"/>
    <n v="2026"/>
    <x v="1"/>
    <n v="6"/>
    <x v="5"/>
    <x v="1"/>
    <x v="14"/>
    <x v="0"/>
    <s v="New"/>
    <x v="0"/>
    <s v="Compact Repair Kit"/>
    <n v="2"/>
    <n v="40.94"/>
    <n v="0.1"/>
    <n v="16.88"/>
    <n v="73.691999999999993"/>
    <n v="33.76"/>
    <n v="39.931999999999995"/>
    <n v="0.54187700157411933"/>
    <n v="2026"/>
    <s v="Q2"/>
    <n v="6"/>
    <s v="Jun"/>
  </r>
  <r>
    <n v="3766"/>
    <d v="2026-06-22T00:00:00"/>
    <n v="2026"/>
    <x v="1"/>
    <n v="6"/>
    <x v="5"/>
    <x v="3"/>
    <x v="8"/>
    <x v="2"/>
    <s v="Returning"/>
    <x v="1"/>
    <s v="Hiking Daypack 20L"/>
    <n v="1"/>
    <n v="93.78"/>
    <n v="0"/>
    <n v="46.62"/>
    <n v="93.78"/>
    <n v="46.62"/>
    <n v="47.160000000000004"/>
    <n v="0.50287907869481774"/>
    <n v="2026"/>
    <s v="Q2"/>
    <n v="6"/>
    <s v="Jun"/>
  </r>
  <r>
    <n v="3933"/>
    <d v="2026-06-22T00:00:00"/>
    <n v="2026"/>
    <x v="1"/>
    <n v="6"/>
    <x v="5"/>
    <x v="3"/>
    <x v="4"/>
    <x v="2"/>
    <s v="New"/>
    <x v="4"/>
    <s v="Training Mat"/>
    <n v="2"/>
    <n v="51.42"/>
    <n v="0"/>
    <n v="22.19"/>
    <n v="102.84"/>
    <n v="44.38"/>
    <n v="58.46"/>
    <n v="0.56845585375340335"/>
    <n v="2026"/>
    <s v="Q2"/>
    <n v="6"/>
    <s v="Jun"/>
  </r>
  <r>
    <n v="3951"/>
    <d v="2026-06-22T00:00:00"/>
    <n v="2026"/>
    <x v="1"/>
    <n v="6"/>
    <x v="5"/>
    <x v="2"/>
    <x v="2"/>
    <x v="2"/>
    <s v="New"/>
    <x v="2"/>
    <s v="Travel Backpack 35L"/>
    <n v="1"/>
    <n v="164.99"/>
    <n v="0.1"/>
    <n v="86.6"/>
    <n v="148.49100000000001"/>
    <n v="86.6"/>
    <n v="61.89100000000002"/>
    <n v="0.41679967136055396"/>
    <n v="2026"/>
    <s v="Q2"/>
    <n v="6"/>
    <s v="Jun"/>
  </r>
  <r>
    <n v="4078"/>
    <d v="2026-06-22T00:00:00"/>
    <n v="2026"/>
    <x v="1"/>
    <n v="6"/>
    <x v="5"/>
    <x v="2"/>
    <x v="5"/>
    <x v="3"/>
    <s v="Returning"/>
    <x v="1"/>
    <s v="Trail Boots"/>
    <n v="1"/>
    <n v="145.65"/>
    <n v="0"/>
    <n v="79.87"/>
    <n v="145.65"/>
    <n v="79.87"/>
    <n v="65.78"/>
    <n v="0.45163062135255749"/>
    <n v="2026"/>
    <s v="Q2"/>
    <n v="6"/>
    <s v="Jun"/>
  </r>
  <r>
    <n v="4182"/>
    <d v="2026-06-22T00:00:00"/>
    <n v="2026"/>
    <x v="1"/>
    <n v="6"/>
    <x v="5"/>
    <x v="1"/>
    <x v="11"/>
    <x v="0"/>
    <s v="New"/>
    <x v="4"/>
    <s v="Weighted Vest"/>
    <n v="4"/>
    <n v="120.94"/>
    <n v="0.05"/>
    <n v="70.84"/>
    <n v="459.57199999999995"/>
    <n v="283.36"/>
    <n v="176.21199999999993"/>
    <n v="0.38342631840059871"/>
    <n v="2026"/>
    <s v="Q2"/>
    <n v="6"/>
    <s v="Jun"/>
  </r>
  <r>
    <n v="323"/>
    <d v="2026-06-23T00:00:00"/>
    <n v="2026"/>
    <x v="1"/>
    <n v="6"/>
    <x v="5"/>
    <x v="3"/>
    <x v="13"/>
    <x v="0"/>
    <s v="Returning"/>
    <x v="2"/>
    <s v="Insulated Bottle"/>
    <n v="1"/>
    <n v="36.94"/>
    <n v="0"/>
    <n v="13.25"/>
    <n v="36.94"/>
    <n v="13.25"/>
    <n v="23.689999999999998"/>
    <n v="0.64131023280996213"/>
    <n v="2026"/>
    <s v="Q2"/>
    <n v="6"/>
    <s v="Jun"/>
  </r>
  <r>
    <n v="544"/>
    <d v="2026-06-23T00:00:00"/>
    <n v="2026"/>
    <x v="1"/>
    <n v="6"/>
    <x v="5"/>
    <x v="0"/>
    <x v="15"/>
    <x v="0"/>
    <s v="Business"/>
    <x v="1"/>
    <s v="Hiking Daypack 20L"/>
    <n v="1"/>
    <n v="90.3"/>
    <n v="0.05"/>
    <n v="45.07"/>
    <n v="85.784999999999997"/>
    <n v="45.07"/>
    <n v="40.714999999999996"/>
    <n v="0.47461677449437545"/>
    <n v="2026"/>
    <s v="Q2"/>
    <n v="6"/>
    <s v="Jun"/>
  </r>
  <r>
    <n v="1570"/>
    <d v="2026-06-23T00:00:00"/>
    <n v="2026"/>
    <x v="1"/>
    <n v="6"/>
    <x v="5"/>
    <x v="3"/>
    <x v="13"/>
    <x v="3"/>
    <s v="Returning"/>
    <x v="3"/>
    <s v="Alpine Tent 4P"/>
    <n v="1"/>
    <n v="335.05"/>
    <n v="0"/>
    <n v="191.67"/>
    <n v="335.05"/>
    <n v="191.67"/>
    <n v="143.38000000000002"/>
    <n v="0.42793612893597976"/>
    <n v="2026"/>
    <s v="Q2"/>
    <n v="6"/>
    <s v="Jun"/>
  </r>
  <r>
    <n v="1932"/>
    <d v="2026-06-23T00:00:00"/>
    <n v="2026"/>
    <x v="1"/>
    <n v="6"/>
    <x v="5"/>
    <x v="3"/>
    <x v="8"/>
    <x v="0"/>
    <s v="New"/>
    <x v="2"/>
    <s v="Insulated Bottle"/>
    <n v="1"/>
    <n v="35.9"/>
    <n v="0.05"/>
    <n v="13.81"/>
    <n v="34.104999999999997"/>
    <n v="13.81"/>
    <n v="20.294999999999995"/>
    <n v="0.59507403606509301"/>
    <n v="2026"/>
    <s v="Q2"/>
    <n v="6"/>
    <s v="Jun"/>
  </r>
  <r>
    <n v="4352"/>
    <d v="2026-06-23T00:00:00"/>
    <n v="2026"/>
    <x v="1"/>
    <n v="6"/>
    <x v="5"/>
    <x v="3"/>
    <x v="13"/>
    <x v="0"/>
    <s v="Returning"/>
    <x v="0"/>
    <s v="Trail Bike Light"/>
    <n v="6"/>
    <n v="51.34"/>
    <n v="0.1"/>
    <n v="22.47"/>
    <n v="277.23600000000005"/>
    <n v="134.82"/>
    <n v="142.41600000000005"/>
    <n v="0.51369951954291659"/>
    <n v="2026"/>
    <s v="Q2"/>
    <n v="6"/>
    <s v="Jun"/>
  </r>
  <r>
    <n v="4561"/>
    <d v="2026-06-23T00:00:00"/>
    <n v="2026"/>
    <x v="1"/>
    <n v="6"/>
    <x v="5"/>
    <x v="0"/>
    <x v="0"/>
    <x v="2"/>
    <s v="Returning"/>
    <x v="1"/>
    <s v="Summit Backpack 45L"/>
    <n v="1"/>
    <n v="157.91"/>
    <n v="0"/>
    <n v="77.12"/>
    <n v="157.91"/>
    <n v="77.12"/>
    <n v="80.789999999999992"/>
    <n v="0.51162054334747642"/>
    <n v="2026"/>
    <s v="Q2"/>
    <n v="6"/>
    <s v="Jun"/>
  </r>
  <r>
    <n v="4741"/>
    <d v="2026-06-23T00:00:00"/>
    <n v="2026"/>
    <x v="1"/>
    <n v="6"/>
    <x v="5"/>
    <x v="3"/>
    <x v="13"/>
    <x v="0"/>
    <s v="New"/>
    <x v="0"/>
    <s v="Compact Repair Kit"/>
    <n v="3"/>
    <n v="41.09"/>
    <n v="0.05"/>
    <n v="16.809999999999999"/>
    <n v="117.10650000000001"/>
    <n v="50.429999999999993"/>
    <n v="66.676500000000019"/>
    <n v="0.569366346018368"/>
    <n v="2026"/>
    <s v="Q2"/>
    <n v="6"/>
    <s v="Jun"/>
  </r>
  <r>
    <n v="4882"/>
    <d v="2026-06-23T00:00:00"/>
    <n v="2026"/>
    <x v="1"/>
    <n v="6"/>
    <x v="5"/>
    <x v="1"/>
    <x v="12"/>
    <x v="0"/>
    <s v="Returning"/>
    <x v="3"/>
    <s v="Compact Sleeping Bag"/>
    <n v="2"/>
    <n v="120.18"/>
    <n v="0.05"/>
    <n v="59.4"/>
    <n v="228.34200000000001"/>
    <n v="118.8"/>
    <n v="109.54200000000002"/>
    <n v="0.47972777675591882"/>
    <n v="2026"/>
    <s v="Q2"/>
    <n v="6"/>
    <s v="Jun"/>
  </r>
  <r>
    <n v="4885"/>
    <d v="2026-06-23T00:00:00"/>
    <n v="2026"/>
    <x v="1"/>
    <n v="6"/>
    <x v="5"/>
    <x v="3"/>
    <x v="13"/>
    <x v="3"/>
    <s v="New"/>
    <x v="3"/>
    <s v="Trail Tent 2P"/>
    <n v="1"/>
    <n v="198.1"/>
    <n v="0.1"/>
    <n v="103.46"/>
    <n v="178.29"/>
    <n v="103.46"/>
    <n v="74.83"/>
    <n v="0.41970946211228899"/>
    <n v="2026"/>
    <s v="Q2"/>
    <n v="6"/>
    <s v="Jun"/>
  </r>
  <r>
    <n v="4982"/>
    <d v="2026-06-23T00:00:00"/>
    <n v="2026"/>
    <x v="1"/>
    <n v="6"/>
    <x v="5"/>
    <x v="2"/>
    <x v="10"/>
    <x v="0"/>
    <s v="Returning"/>
    <x v="2"/>
    <s v="Insulated Bottle"/>
    <n v="1"/>
    <n v="36.700000000000003"/>
    <n v="0.15"/>
    <n v="13.59"/>
    <n v="31.195"/>
    <n v="13.59"/>
    <n v="17.605"/>
    <n v="0.56435326174066358"/>
    <n v="2026"/>
    <s v="Q2"/>
    <n v="6"/>
    <s v="Jun"/>
  </r>
  <r>
    <n v="40"/>
    <d v="2026-06-24T00:00:00"/>
    <n v="2026"/>
    <x v="1"/>
    <n v="6"/>
    <x v="5"/>
    <x v="3"/>
    <x v="7"/>
    <x v="2"/>
    <s v="New"/>
    <x v="2"/>
    <s v="Travel Backpack 35L"/>
    <n v="1"/>
    <n v="167.23"/>
    <n v="0.05"/>
    <n v="85.14"/>
    <n v="158.86849999999998"/>
    <n v="85.14"/>
    <n v="73.728499999999983"/>
    <n v="0.46408507665144438"/>
    <n v="2026"/>
    <s v="Q2"/>
    <n v="6"/>
    <s v="Jun"/>
  </r>
  <r>
    <n v="110"/>
    <d v="2026-06-24T00:00:00"/>
    <n v="2026"/>
    <x v="1"/>
    <n v="6"/>
    <x v="5"/>
    <x v="1"/>
    <x v="12"/>
    <x v="2"/>
    <s v="Business"/>
    <x v="1"/>
    <s v="Trekking Poles"/>
    <n v="2"/>
    <n v="72.97"/>
    <n v="0"/>
    <n v="31.57"/>
    <n v="145.94"/>
    <n v="63.14"/>
    <n v="82.8"/>
    <n v="0.56735644785528294"/>
    <n v="2026"/>
    <s v="Q2"/>
    <n v="6"/>
    <s v="Jun"/>
  </r>
  <r>
    <n v="1169"/>
    <d v="2026-06-24T00:00:00"/>
    <n v="2026"/>
    <x v="1"/>
    <n v="6"/>
    <x v="5"/>
    <x v="1"/>
    <x v="11"/>
    <x v="2"/>
    <s v="New"/>
    <x v="0"/>
    <s v="Commuter Helmet"/>
    <n v="3"/>
    <n v="82.91"/>
    <n v="0"/>
    <n v="42.29"/>
    <n v="248.73"/>
    <n v="126.87"/>
    <n v="121.85999999999999"/>
    <n v="0.4899288384995778"/>
    <n v="2026"/>
    <s v="Q2"/>
    <n v="6"/>
    <s v="Jun"/>
  </r>
  <r>
    <n v="2211"/>
    <d v="2026-06-24T00:00:00"/>
    <n v="2026"/>
    <x v="1"/>
    <n v="6"/>
    <x v="5"/>
    <x v="2"/>
    <x v="10"/>
    <x v="3"/>
    <s v="New"/>
    <x v="4"/>
    <s v="Resistance Band Set"/>
    <n v="2"/>
    <n v="41.25"/>
    <n v="0"/>
    <n v="14.72"/>
    <n v="82.5"/>
    <n v="29.44"/>
    <n v="53.06"/>
    <n v="0.64315151515151514"/>
    <n v="2026"/>
    <s v="Q2"/>
    <n v="6"/>
    <s v="Jun"/>
  </r>
  <r>
    <n v="3494"/>
    <d v="2026-06-24T00:00:00"/>
    <n v="2026"/>
    <x v="1"/>
    <n v="6"/>
    <x v="5"/>
    <x v="3"/>
    <x v="8"/>
    <x v="1"/>
    <s v="Business"/>
    <x v="3"/>
    <s v="Trail Tent 2P"/>
    <n v="6"/>
    <n v="194.79"/>
    <n v="0.15"/>
    <n v="106.78"/>
    <n v="993.42899999999997"/>
    <n v="640.68000000000006"/>
    <n v="352.74899999999991"/>
    <n v="0.3550822454347517"/>
    <n v="2026"/>
    <s v="Q2"/>
    <n v="6"/>
    <s v="Jun"/>
  </r>
  <r>
    <n v="3586"/>
    <d v="2026-06-24T00:00:00"/>
    <n v="2026"/>
    <x v="1"/>
    <n v="6"/>
    <x v="5"/>
    <x v="0"/>
    <x v="15"/>
    <x v="1"/>
    <s v="Business"/>
    <x v="3"/>
    <s v="Trail Tent 2P"/>
    <n v="6"/>
    <n v="193.13"/>
    <n v="0.15"/>
    <n v="106.49"/>
    <n v="984.96299999999997"/>
    <n v="638.93999999999994"/>
    <n v="346.02300000000002"/>
    <n v="0.35130558203709178"/>
    <n v="2026"/>
    <s v="Q2"/>
    <n v="6"/>
    <s v="Jun"/>
  </r>
  <r>
    <n v="3660"/>
    <d v="2026-06-24T00:00:00"/>
    <n v="2026"/>
    <x v="1"/>
    <n v="6"/>
    <x v="5"/>
    <x v="2"/>
    <x v="3"/>
    <x v="0"/>
    <s v="New"/>
    <x v="0"/>
    <s v="Commuter Helmet"/>
    <n v="1"/>
    <n v="82.7"/>
    <n v="0.05"/>
    <n v="42.16"/>
    <n v="78.564999999999998"/>
    <n v="42.16"/>
    <n v="36.405000000000001"/>
    <n v="0.46337427607713361"/>
    <n v="2026"/>
    <s v="Q2"/>
    <n v="6"/>
    <s v="Jun"/>
  </r>
  <r>
    <n v="4307"/>
    <d v="2026-06-24T00:00:00"/>
    <n v="2026"/>
    <x v="1"/>
    <n v="6"/>
    <x v="5"/>
    <x v="3"/>
    <x v="8"/>
    <x v="0"/>
    <s v="Business"/>
    <x v="0"/>
    <s v="Compact Repair Kit"/>
    <n v="1"/>
    <n v="40.33"/>
    <n v="0"/>
    <n v="16.48"/>
    <n v="40.33"/>
    <n v="16.48"/>
    <n v="23.849999999999998"/>
    <n v="0.59137118770146291"/>
    <n v="2026"/>
    <s v="Q2"/>
    <n v="6"/>
    <s v="Jun"/>
  </r>
  <r>
    <n v="5133"/>
    <d v="2026-06-24T00:00:00"/>
    <n v="2026"/>
    <x v="1"/>
    <n v="6"/>
    <x v="5"/>
    <x v="0"/>
    <x v="0"/>
    <x v="0"/>
    <s v="Business"/>
    <x v="3"/>
    <s v="Portable Camp Stove"/>
    <n v="1"/>
    <n v="81.99"/>
    <n v="0.15"/>
    <n v="40.29"/>
    <n v="69.691499999999991"/>
    <n v="40.29"/>
    <n v="29.401499999999992"/>
    <n v="0.4218807171606293"/>
    <n v="2026"/>
    <s v="Q2"/>
    <n v="6"/>
    <s v="Jun"/>
  </r>
  <r>
    <n v="472"/>
    <d v="2026-06-25T00:00:00"/>
    <n v="2026"/>
    <x v="1"/>
    <n v="6"/>
    <x v="5"/>
    <x v="1"/>
    <x v="6"/>
    <x v="2"/>
    <s v="Business"/>
    <x v="2"/>
    <s v="Packing Cube Set"/>
    <n v="3"/>
    <n v="46.29"/>
    <n v="0"/>
    <n v="18.309999999999999"/>
    <n v="138.87"/>
    <n v="54.929999999999993"/>
    <n v="83.940000000000012"/>
    <n v="0.60445020522791104"/>
    <n v="2026"/>
    <s v="Q2"/>
    <n v="6"/>
    <s v="Jun"/>
  </r>
  <r>
    <n v="689"/>
    <d v="2026-06-25T00:00:00"/>
    <n v="2026"/>
    <x v="1"/>
    <n v="6"/>
    <x v="5"/>
    <x v="3"/>
    <x v="7"/>
    <x v="0"/>
    <s v="New"/>
    <x v="0"/>
    <s v="Compact Repair Kit"/>
    <n v="1"/>
    <n v="39.729999999999997"/>
    <n v="0"/>
    <n v="16.55"/>
    <n v="39.729999999999997"/>
    <n v="16.55"/>
    <n v="23.179999999999996"/>
    <n v="0.58343820790334755"/>
    <n v="2026"/>
    <s v="Q2"/>
    <n v="6"/>
    <s v="Jun"/>
  </r>
  <r>
    <n v="864"/>
    <d v="2026-06-25T00:00:00"/>
    <n v="2026"/>
    <x v="1"/>
    <n v="6"/>
    <x v="5"/>
    <x v="3"/>
    <x v="8"/>
    <x v="0"/>
    <s v="New"/>
    <x v="2"/>
    <s v="Carry-On Duffel"/>
    <n v="4"/>
    <n v="131.02000000000001"/>
    <n v="0.05"/>
    <n v="67.42"/>
    <n v="497.87600000000003"/>
    <n v="269.68"/>
    <n v="228.19600000000003"/>
    <n v="0.45833902417469413"/>
    <n v="2026"/>
    <s v="Q2"/>
    <n v="6"/>
    <s v="Jun"/>
  </r>
  <r>
    <n v="1163"/>
    <d v="2026-06-25T00:00:00"/>
    <n v="2026"/>
    <x v="1"/>
    <n v="6"/>
    <x v="5"/>
    <x v="1"/>
    <x v="12"/>
    <x v="0"/>
    <s v="New"/>
    <x v="2"/>
    <s v="Packing Cube Set"/>
    <n v="2"/>
    <n v="46.69"/>
    <n v="0.05"/>
    <n v="18.23"/>
    <n v="88.710999999999999"/>
    <n v="36.46"/>
    <n v="52.250999999999998"/>
    <n v="0.58900249123558523"/>
    <n v="2026"/>
    <s v="Q2"/>
    <n v="6"/>
    <s v="Jun"/>
  </r>
  <r>
    <n v="1323"/>
    <d v="2026-06-25T00:00:00"/>
    <n v="2026"/>
    <x v="1"/>
    <n v="6"/>
    <x v="5"/>
    <x v="1"/>
    <x v="12"/>
    <x v="0"/>
    <s v="Returning"/>
    <x v="4"/>
    <s v="Resistance Band Set"/>
    <n v="2"/>
    <n v="39.57"/>
    <n v="0.1"/>
    <n v="14.64"/>
    <n v="71.225999999999999"/>
    <n v="29.28"/>
    <n v="41.945999999999998"/>
    <n v="0.58891416055934631"/>
    <n v="2026"/>
    <s v="Q2"/>
    <n v="6"/>
    <s v="Jun"/>
  </r>
  <r>
    <n v="2098"/>
    <d v="2026-06-25T00:00:00"/>
    <n v="2026"/>
    <x v="1"/>
    <n v="6"/>
    <x v="5"/>
    <x v="2"/>
    <x v="2"/>
    <x v="0"/>
    <s v="Returning"/>
    <x v="1"/>
    <s v="Trail Boots"/>
    <n v="1"/>
    <n v="146.46"/>
    <n v="0.15"/>
    <n v="80.760000000000005"/>
    <n v="124.491"/>
    <n v="80.760000000000005"/>
    <n v="43.730999999999995"/>
    <n v="0.35127840566787955"/>
    <n v="2026"/>
    <s v="Q2"/>
    <n v="6"/>
    <s v="Jun"/>
  </r>
  <r>
    <n v="2190"/>
    <d v="2026-06-25T00:00:00"/>
    <n v="2026"/>
    <x v="1"/>
    <n v="6"/>
    <x v="5"/>
    <x v="1"/>
    <x v="6"/>
    <x v="2"/>
    <s v="Business"/>
    <x v="0"/>
    <s v="Trail Bike Light"/>
    <n v="5"/>
    <n v="50.78"/>
    <n v="0"/>
    <n v="22.68"/>
    <n v="253.9"/>
    <n v="113.4"/>
    <n v="140.5"/>
    <n v="0.55336746750689247"/>
    <n v="2026"/>
    <s v="Q2"/>
    <n v="6"/>
    <s v="Jun"/>
  </r>
  <r>
    <n v="2664"/>
    <d v="2026-06-25T00:00:00"/>
    <n v="2026"/>
    <x v="1"/>
    <n v="6"/>
    <x v="5"/>
    <x v="2"/>
    <x v="10"/>
    <x v="3"/>
    <s v="Returning"/>
    <x v="2"/>
    <s v="Packing Cube Set"/>
    <n v="3"/>
    <n v="47.61"/>
    <n v="0"/>
    <n v="18.21"/>
    <n v="142.82999999999998"/>
    <n v="54.63"/>
    <n v="88.199999999999989"/>
    <n v="0.61751732829237549"/>
    <n v="2026"/>
    <s v="Q2"/>
    <n v="6"/>
    <s v="Jun"/>
  </r>
  <r>
    <n v="2992"/>
    <d v="2026-06-25T00:00:00"/>
    <n v="2026"/>
    <x v="1"/>
    <n v="6"/>
    <x v="5"/>
    <x v="2"/>
    <x v="16"/>
    <x v="0"/>
    <s v="New"/>
    <x v="0"/>
    <s v="Trail Bike Light"/>
    <n v="1"/>
    <n v="50.75"/>
    <n v="0.1"/>
    <n v="22.94"/>
    <n v="45.675000000000004"/>
    <n v="22.94"/>
    <n v="22.735000000000003"/>
    <n v="0.49775588396278053"/>
    <n v="2026"/>
    <s v="Q2"/>
    <n v="6"/>
    <s v="Jun"/>
  </r>
  <r>
    <n v="3120"/>
    <d v="2026-06-25T00:00:00"/>
    <n v="2026"/>
    <x v="1"/>
    <n v="6"/>
    <x v="5"/>
    <x v="2"/>
    <x v="5"/>
    <x v="3"/>
    <s v="Returning"/>
    <x v="4"/>
    <s v="Training Mat"/>
    <n v="1"/>
    <n v="50.33"/>
    <n v="0"/>
    <n v="21.66"/>
    <n v="50.33"/>
    <n v="21.66"/>
    <n v="28.669999999999998"/>
    <n v="0.56964037353467112"/>
    <n v="2026"/>
    <s v="Q2"/>
    <n v="6"/>
    <s v="Jun"/>
  </r>
  <r>
    <n v="189"/>
    <d v="2026-06-26T00:00:00"/>
    <n v="2026"/>
    <x v="1"/>
    <n v="6"/>
    <x v="5"/>
    <x v="2"/>
    <x v="10"/>
    <x v="0"/>
    <s v="Business"/>
    <x v="2"/>
    <s v="Packing Cube Set"/>
    <n v="1"/>
    <n v="47.5"/>
    <n v="0.1"/>
    <n v="18.8"/>
    <n v="42.75"/>
    <n v="18.8"/>
    <n v="23.95"/>
    <n v="0.56023391812865497"/>
    <n v="2026"/>
    <s v="Q2"/>
    <n v="6"/>
    <s v="Jun"/>
  </r>
  <r>
    <n v="927"/>
    <d v="2026-06-26T00:00:00"/>
    <n v="2026"/>
    <x v="1"/>
    <n v="6"/>
    <x v="5"/>
    <x v="2"/>
    <x v="10"/>
    <x v="3"/>
    <s v="Returning"/>
    <x v="2"/>
    <s v="Carry-On Duffel"/>
    <n v="2"/>
    <n v="130.33000000000001"/>
    <n v="0.1"/>
    <n v="67.319999999999993"/>
    <n v="234.59400000000002"/>
    <n v="134.63999999999999"/>
    <n v="99.954000000000036"/>
    <n v="0.42607227806337772"/>
    <n v="2026"/>
    <s v="Q2"/>
    <n v="6"/>
    <s v="Jun"/>
  </r>
  <r>
    <n v="1388"/>
    <d v="2026-06-26T00:00:00"/>
    <n v="2026"/>
    <x v="1"/>
    <n v="6"/>
    <x v="5"/>
    <x v="1"/>
    <x v="14"/>
    <x v="0"/>
    <s v="Returning"/>
    <x v="1"/>
    <s v="Summit Backpack 45L"/>
    <n v="3"/>
    <n v="156.76"/>
    <n v="0.05"/>
    <n v="78.63"/>
    <n v="446.76599999999996"/>
    <n v="235.89"/>
    <n v="210.87599999999998"/>
    <n v="0.47200547937846654"/>
    <n v="2026"/>
    <s v="Q2"/>
    <n v="6"/>
    <s v="Jun"/>
  </r>
  <r>
    <n v="3932"/>
    <d v="2026-06-26T00:00:00"/>
    <n v="2026"/>
    <x v="1"/>
    <n v="6"/>
    <x v="5"/>
    <x v="2"/>
    <x v="10"/>
    <x v="0"/>
    <s v="New"/>
    <x v="4"/>
    <s v="Recovery Roller"/>
    <n v="4"/>
    <n v="35.770000000000003"/>
    <n v="0"/>
    <n v="13.75"/>
    <n v="143.08000000000001"/>
    <n v="55"/>
    <n v="88.080000000000013"/>
    <n v="0.61559966452334358"/>
    <n v="2026"/>
    <s v="Q2"/>
    <n v="6"/>
    <s v="Jun"/>
  </r>
  <r>
    <n v="4008"/>
    <d v="2026-06-26T00:00:00"/>
    <n v="2026"/>
    <x v="1"/>
    <n v="6"/>
    <x v="5"/>
    <x v="1"/>
    <x v="14"/>
    <x v="0"/>
    <s v="Returning"/>
    <x v="0"/>
    <s v="Cycling Pack 12L"/>
    <n v="2"/>
    <n v="102.49"/>
    <n v="0"/>
    <n v="50.07"/>
    <n v="204.98"/>
    <n v="100.14"/>
    <n v="104.83999999999999"/>
    <n v="0.51146453312518292"/>
    <n v="2026"/>
    <s v="Q2"/>
    <n v="6"/>
    <s v="Jun"/>
  </r>
  <r>
    <n v="4701"/>
    <d v="2026-06-26T00:00:00"/>
    <n v="2026"/>
    <x v="1"/>
    <n v="6"/>
    <x v="5"/>
    <x v="0"/>
    <x v="0"/>
    <x v="1"/>
    <s v="Business"/>
    <x v="0"/>
    <s v="Commuter Helmet"/>
    <n v="8"/>
    <n v="82.47"/>
    <n v="0.15"/>
    <n v="42.58"/>
    <n v="560.79599999999994"/>
    <n v="340.64"/>
    <n v="220.15599999999995"/>
    <n v="0.39257769313618496"/>
    <n v="2026"/>
    <s v="Q2"/>
    <n v="6"/>
    <s v="Jun"/>
  </r>
  <r>
    <n v="4805"/>
    <d v="2026-06-26T00:00:00"/>
    <n v="2026"/>
    <x v="1"/>
    <n v="6"/>
    <x v="5"/>
    <x v="2"/>
    <x v="10"/>
    <x v="0"/>
    <s v="Returning"/>
    <x v="3"/>
    <s v="Compact Sleeping Bag"/>
    <n v="1"/>
    <n v="121.44"/>
    <n v="0"/>
    <n v="62.34"/>
    <n v="121.44"/>
    <n v="62.34"/>
    <n v="59.099999999999994"/>
    <n v="0.48666007905138337"/>
    <n v="2026"/>
    <s v="Q2"/>
    <n v="6"/>
    <s v="Jun"/>
  </r>
  <r>
    <n v="912"/>
    <d v="2026-06-27T00:00:00"/>
    <n v="2026"/>
    <x v="1"/>
    <n v="6"/>
    <x v="5"/>
    <x v="0"/>
    <x v="0"/>
    <x v="3"/>
    <s v="New"/>
    <x v="2"/>
    <s v="Packing Cube Set"/>
    <n v="4"/>
    <n v="46.44"/>
    <n v="0.05"/>
    <n v="18.2"/>
    <n v="176.47199999999998"/>
    <n v="72.8"/>
    <n v="103.67199999999998"/>
    <n v="0.58746996690693143"/>
    <n v="2026"/>
    <s v="Q2"/>
    <n v="6"/>
    <s v="Jun"/>
  </r>
  <r>
    <n v="1837"/>
    <d v="2026-06-27T00:00:00"/>
    <n v="2026"/>
    <x v="1"/>
    <n v="6"/>
    <x v="5"/>
    <x v="0"/>
    <x v="0"/>
    <x v="3"/>
    <s v="Business"/>
    <x v="3"/>
    <s v="Trail Tent 2P"/>
    <n v="2"/>
    <n v="194.13"/>
    <n v="0.1"/>
    <n v="106.51"/>
    <n v="349.43400000000003"/>
    <n v="213.02"/>
    <n v="136.41400000000002"/>
    <n v="0.39038559499075648"/>
    <n v="2026"/>
    <s v="Q2"/>
    <n v="6"/>
    <s v="Jun"/>
  </r>
  <r>
    <n v="2216"/>
    <d v="2026-06-27T00:00:00"/>
    <n v="2026"/>
    <x v="1"/>
    <n v="6"/>
    <x v="5"/>
    <x v="0"/>
    <x v="9"/>
    <x v="0"/>
    <s v="Business"/>
    <x v="0"/>
    <s v="Commuter Helmet"/>
    <n v="4"/>
    <n v="81.86"/>
    <n v="0.05"/>
    <n v="42.22"/>
    <n v="311.06799999999998"/>
    <n v="168.88"/>
    <n v="142.18799999999999"/>
    <n v="0.45709619761595532"/>
    <n v="2026"/>
    <s v="Q2"/>
    <n v="6"/>
    <s v="Jun"/>
  </r>
  <r>
    <n v="2451"/>
    <d v="2026-06-27T00:00:00"/>
    <n v="2026"/>
    <x v="1"/>
    <n v="6"/>
    <x v="5"/>
    <x v="0"/>
    <x v="9"/>
    <x v="1"/>
    <s v="Business"/>
    <x v="2"/>
    <s v="Travel Backpack 35L"/>
    <n v="4"/>
    <n v="162.61000000000001"/>
    <n v="0.05"/>
    <n v="88.64"/>
    <n v="617.91800000000001"/>
    <n v="354.56"/>
    <n v="263.358"/>
    <n v="0.4262021821665658"/>
    <n v="2026"/>
    <s v="Q2"/>
    <n v="6"/>
    <s v="Jun"/>
  </r>
  <r>
    <n v="2874"/>
    <d v="2026-06-27T00:00:00"/>
    <n v="2026"/>
    <x v="1"/>
    <n v="6"/>
    <x v="5"/>
    <x v="1"/>
    <x v="12"/>
    <x v="2"/>
    <s v="New"/>
    <x v="0"/>
    <s v="Compact Repair Kit"/>
    <n v="1"/>
    <n v="40.26"/>
    <n v="0"/>
    <n v="16.62"/>
    <n v="40.26"/>
    <n v="16.62"/>
    <n v="23.639999999999997"/>
    <n v="0.58718330849478384"/>
    <n v="2026"/>
    <s v="Q2"/>
    <n v="6"/>
    <s v="Jun"/>
  </r>
  <r>
    <n v="2885"/>
    <d v="2026-06-27T00:00:00"/>
    <n v="2026"/>
    <x v="1"/>
    <n v="6"/>
    <x v="5"/>
    <x v="0"/>
    <x v="0"/>
    <x v="0"/>
    <s v="Business"/>
    <x v="2"/>
    <s v="Packing Cube Set"/>
    <n v="1"/>
    <n v="47.23"/>
    <n v="0.1"/>
    <n v="17.829999999999998"/>
    <n v="42.506999999999998"/>
    <n v="17.829999999999998"/>
    <n v="24.677"/>
    <n v="0.58053967581810062"/>
    <n v="2026"/>
    <s v="Q2"/>
    <n v="6"/>
    <s v="Jun"/>
  </r>
  <r>
    <n v="3014"/>
    <d v="2026-06-27T00:00:00"/>
    <n v="2026"/>
    <x v="1"/>
    <n v="6"/>
    <x v="5"/>
    <x v="2"/>
    <x v="10"/>
    <x v="0"/>
    <s v="New"/>
    <x v="4"/>
    <s v="Training Mat"/>
    <n v="1"/>
    <n v="50.13"/>
    <n v="0.15"/>
    <n v="22.22"/>
    <n v="42.610500000000002"/>
    <n v="22.22"/>
    <n v="20.390500000000003"/>
    <n v="0.47853228664296366"/>
    <n v="2026"/>
    <s v="Q2"/>
    <n v="6"/>
    <s v="Jun"/>
  </r>
  <r>
    <n v="3273"/>
    <d v="2026-06-27T00:00:00"/>
    <n v="2026"/>
    <x v="1"/>
    <n v="6"/>
    <x v="5"/>
    <x v="2"/>
    <x v="3"/>
    <x v="0"/>
    <s v="Business"/>
    <x v="3"/>
    <s v="Alpine Tent 4P"/>
    <n v="2"/>
    <n v="345.82"/>
    <n v="0.05"/>
    <n v="196.24"/>
    <n v="657.05799999999999"/>
    <n v="392.48"/>
    <n v="264.57799999999997"/>
    <n v="0.40267069269379563"/>
    <n v="2026"/>
    <s v="Q2"/>
    <n v="6"/>
    <s v="Jun"/>
  </r>
  <r>
    <n v="5041"/>
    <d v="2026-06-27T00:00:00"/>
    <n v="2026"/>
    <x v="1"/>
    <n v="6"/>
    <x v="5"/>
    <x v="0"/>
    <x v="15"/>
    <x v="2"/>
    <s v="New"/>
    <x v="3"/>
    <s v="Compact Sleeping Bag"/>
    <n v="1"/>
    <n v="126.12"/>
    <n v="0"/>
    <n v="62.18"/>
    <n v="126.12"/>
    <n v="62.18"/>
    <n v="63.940000000000005"/>
    <n v="0.50697748176339996"/>
    <n v="2026"/>
    <s v="Q2"/>
    <n v="6"/>
    <s v="Jun"/>
  </r>
  <r>
    <n v="312"/>
    <d v="2026-06-28T00:00:00"/>
    <n v="2026"/>
    <x v="1"/>
    <n v="6"/>
    <x v="5"/>
    <x v="3"/>
    <x v="7"/>
    <x v="3"/>
    <s v="Returning"/>
    <x v="4"/>
    <s v="Recovery Roller"/>
    <n v="1"/>
    <n v="36"/>
    <n v="0"/>
    <n v="13.95"/>
    <n v="36"/>
    <n v="13.95"/>
    <n v="22.05"/>
    <n v="0.61250000000000004"/>
    <n v="2026"/>
    <s v="Q2"/>
    <n v="6"/>
    <s v="Jun"/>
  </r>
  <r>
    <n v="647"/>
    <d v="2026-06-28T00:00:00"/>
    <n v="2026"/>
    <x v="1"/>
    <n v="6"/>
    <x v="5"/>
    <x v="0"/>
    <x v="0"/>
    <x v="0"/>
    <s v="Returning"/>
    <x v="2"/>
    <s v="Travel Backpack 35L"/>
    <n v="1"/>
    <n v="162.25"/>
    <n v="0.05"/>
    <n v="89.28"/>
    <n v="154.13749999999999"/>
    <n v="89.28"/>
    <n v="64.857499999999987"/>
    <n v="0.42077690373854509"/>
    <n v="2026"/>
    <s v="Q2"/>
    <n v="6"/>
    <s v="Jun"/>
  </r>
  <r>
    <n v="708"/>
    <d v="2026-06-28T00:00:00"/>
    <n v="2026"/>
    <x v="1"/>
    <n v="6"/>
    <x v="5"/>
    <x v="1"/>
    <x v="11"/>
    <x v="0"/>
    <s v="Returning"/>
    <x v="1"/>
    <s v="Summit Backpack 45L"/>
    <n v="1"/>
    <n v="150.44"/>
    <n v="0"/>
    <n v="80.5"/>
    <n v="150.44"/>
    <n v="80.5"/>
    <n v="69.94"/>
    <n v="0.46490295134272797"/>
    <n v="2026"/>
    <s v="Q2"/>
    <n v="6"/>
    <s v="Jun"/>
  </r>
  <r>
    <n v="886"/>
    <d v="2026-06-28T00:00:00"/>
    <n v="2026"/>
    <x v="1"/>
    <n v="6"/>
    <x v="5"/>
    <x v="0"/>
    <x v="0"/>
    <x v="2"/>
    <s v="Business"/>
    <x v="3"/>
    <s v="Compact Sleeping Bag"/>
    <n v="2"/>
    <n v="126.17"/>
    <n v="0.05"/>
    <n v="61.13"/>
    <n v="239.72299999999998"/>
    <n v="122.26"/>
    <n v="117.46299999999998"/>
    <n v="0.48999470221881081"/>
    <n v="2026"/>
    <s v="Q2"/>
    <n v="6"/>
    <s v="Jun"/>
  </r>
  <r>
    <n v="944"/>
    <d v="2026-06-28T00:00:00"/>
    <n v="2026"/>
    <x v="1"/>
    <n v="6"/>
    <x v="5"/>
    <x v="3"/>
    <x v="7"/>
    <x v="3"/>
    <s v="Returning"/>
    <x v="3"/>
    <s v="Portable Camp Stove"/>
    <n v="2"/>
    <n v="83.72"/>
    <n v="0"/>
    <n v="38.96"/>
    <n v="167.44"/>
    <n v="77.92"/>
    <n v="89.52"/>
    <n v="0.53463927376970855"/>
    <n v="2026"/>
    <s v="Q2"/>
    <n v="6"/>
    <s v="Jun"/>
  </r>
  <r>
    <n v="1050"/>
    <d v="2026-06-28T00:00:00"/>
    <n v="2026"/>
    <x v="1"/>
    <n v="6"/>
    <x v="5"/>
    <x v="3"/>
    <x v="8"/>
    <x v="3"/>
    <s v="New"/>
    <x v="1"/>
    <s v="Trekking Poles"/>
    <n v="1"/>
    <n v="70.58"/>
    <n v="0"/>
    <n v="32.78"/>
    <n v="70.58"/>
    <n v="32.78"/>
    <n v="37.799999999999997"/>
    <n v="0.53556248228960046"/>
    <n v="2026"/>
    <s v="Q2"/>
    <n v="6"/>
    <s v="Jun"/>
  </r>
  <r>
    <n v="1677"/>
    <d v="2026-06-28T00:00:00"/>
    <n v="2026"/>
    <x v="1"/>
    <n v="6"/>
    <x v="5"/>
    <x v="3"/>
    <x v="13"/>
    <x v="1"/>
    <s v="Business"/>
    <x v="3"/>
    <s v="Portable Camp Stove"/>
    <n v="5"/>
    <n v="81.96"/>
    <n v="0.05"/>
    <n v="39.130000000000003"/>
    <n v="389.30999999999995"/>
    <n v="195.65"/>
    <n v="193.65999999999994"/>
    <n v="0.497444196141892"/>
    <n v="2026"/>
    <s v="Q2"/>
    <n v="6"/>
    <s v="Jun"/>
  </r>
  <r>
    <n v="2109"/>
    <d v="2026-06-28T00:00:00"/>
    <n v="2026"/>
    <x v="1"/>
    <n v="6"/>
    <x v="5"/>
    <x v="1"/>
    <x v="14"/>
    <x v="0"/>
    <s v="New"/>
    <x v="0"/>
    <s v="Compact Repair Kit"/>
    <n v="1"/>
    <n v="40.67"/>
    <n v="0"/>
    <n v="16.5"/>
    <n v="40.67"/>
    <n v="16.5"/>
    <n v="24.17"/>
    <n v="0.59429554954511932"/>
    <n v="2026"/>
    <s v="Q2"/>
    <n v="6"/>
    <s v="Jun"/>
  </r>
  <r>
    <n v="3688"/>
    <d v="2026-06-28T00:00:00"/>
    <n v="2026"/>
    <x v="1"/>
    <n v="6"/>
    <x v="5"/>
    <x v="2"/>
    <x v="16"/>
    <x v="2"/>
    <s v="New"/>
    <x v="4"/>
    <s v="Resistance Band Set"/>
    <n v="1"/>
    <n v="40.94"/>
    <n v="0"/>
    <n v="14.47"/>
    <n v="40.94"/>
    <n v="14.47"/>
    <n v="26.47"/>
    <n v="0.64655593551538837"/>
    <n v="2026"/>
    <s v="Q2"/>
    <n v="6"/>
    <s v="Jun"/>
  </r>
  <r>
    <n v="521"/>
    <d v="2026-06-29T00:00:00"/>
    <n v="2026"/>
    <x v="1"/>
    <n v="6"/>
    <x v="5"/>
    <x v="3"/>
    <x v="8"/>
    <x v="1"/>
    <s v="Business"/>
    <x v="0"/>
    <s v="Cycling Pack 12L"/>
    <n v="3"/>
    <n v="100.89"/>
    <n v="0.05"/>
    <n v="49.08"/>
    <n v="287.53649999999999"/>
    <n v="147.24"/>
    <n v="140.29649999999998"/>
    <n v="0.48792588071427451"/>
    <n v="2026"/>
    <s v="Q2"/>
    <n v="6"/>
    <s v="Jun"/>
  </r>
  <r>
    <n v="557"/>
    <d v="2026-06-29T00:00:00"/>
    <n v="2026"/>
    <x v="1"/>
    <n v="6"/>
    <x v="5"/>
    <x v="1"/>
    <x v="12"/>
    <x v="1"/>
    <s v="Business"/>
    <x v="0"/>
    <s v="Compact Repair Kit"/>
    <n v="3"/>
    <n v="39.78"/>
    <n v="0.15"/>
    <n v="16.850000000000001"/>
    <n v="101.43900000000001"/>
    <n v="50.550000000000004"/>
    <n v="50.889000000000003"/>
    <n v="0.50167095495815217"/>
    <n v="2026"/>
    <s v="Q2"/>
    <n v="6"/>
    <s v="Jun"/>
  </r>
  <r>
    <n v="929"/>
    <d v="2026-06-29T00:00:00"/>
    <n v="2026"/>
    <x v="1"/>
    <n v="6"/>
    <x v="5"/>
    <x v="0"/>
    <x v="0"/>
    <x v="0"/>
    <s v="Returning"/>
    <x v="4"/>
    <s v="Resistance Band Set"/>
    <n v="1"/>
    <n v="40.299999999999997"/>
    <n v="0.05"/>
    <n v="14.79"/>
    <n v="38.284999999999997"/>
    <n v="14.79"/>
    <n v="23.494999999999997"/>
    <n v="0.61368682251534545"/>
    <n v="2026"/>
    <s v="Q2"/>
    <n v="6"/>
    <s v="Jun"/>
  </r>
  <r>
    <n v="1089"/>
    <d v="2026-06-29T00:00:00"/>
    <n v="2026"/>
    <x v="1"/>
    <n v="6"/>
    <x v="5"/>
    <x v="1"/>
    <x v="11"/>
    <x v="2"/>
    <s v="Returning"/>
    <x v="1"/>
    <s v="Hiking Daypack 20L"/>
    <n v="1"/>
    <n v="90.91"/>
    <n v="0.05"/>
    <n v="45.9"/>
    <n v="86.364499999999992"/>
    <n v="45.9"/>
    <n v="40.464499999999994"/>
    <n v="0.46853163047316893"/>
    <n v="2026"/>
    <s v="Q2"/>
    <n v="6"/>
    <s v="Jun"/>
  </r>
  <r>
    <n v="1655"/>
    <d v="2026-06-29T00:00:00"/>
    <n v="2026"/>
    <x v="1"/>
    <n v="6"/>
    <x v="5"/>
    <x v="0"/>
    <x v="0"/>
    <x v="1"/>
    <s v="Business"/>
    <x v="2"/>
    <s v="Travel Backpack 35L"/>
    <n v="5"/>
    <n v="162.29"/>
    <n v="0.15"/>
    <n v="86.66"/>
    <n v="689.73249999999996"/>
    <n v="433.29999999999995"/>
    <n v="256.4325"/>
    <n v="0.37178543855770174"/>
    <n v="2026"/>
    <s v="Q2"/>
    <n v="6"/>
    <s v="Jun"/>
  </r>
  <r>
    <n v="1897"/>
    <d v="2026-06-29T00:00:00"/>
    <n v="2026"/>
    <x v="1"/>
    <n v="6"/>
    <x v="5"/>
    <x v="1"/>
    <x v="11"/>
    <x v="0"/>
    <s v="Business"/>
    <x v="0"/>
    <s v="Trail Bike Light"/>
    <n v="2"/>
    <n v="51.03"/>
    <n v="0"/>
    <n v="22.59"/>
    <n v="102.06"/>
    <n v="45.18"/>
    <n v="56.88"/>
    <n v="0.55731922398589062"/>
    <n v="2026"/>
    <s v="Q2"/>
    <n v="6"/>
    <s v="Jun"/>
  </r>
  <r>
    <n v="2417"/>
    <d v="2026-06-29T00:00:00"/>
    <n v="2026"/>
    <x v="1"/>
    <n v="6"/>
    <x v="5"/>
    <x v="1"/>
    <x v="12"/>
    <x v="0"/>
    <s v="Business"/>
    <x v="4"/>
    <s v="Training Mat"/>
    <n v="1"/>
    <n v="50.67"/>
    <n v="0"/>
    <n v="22.18"/>
    <n v="50.67"/>
    <n v="22.18"/>
    <n v="28.490000000000002"/>
    <n v="0.56226564041839355"/>
    <n v="2026"/>
    <s v="Q2"/>
    <n v="6"/>
    <s v="Jun"/>
  </r>
  <r>
    <n v="3474"/>
    <d v="2026-06-29T00:00:00"/>
    <n v="2026"/>
    <x v="1"/>
    <n v="6"/>
    <x v="5"/>
    <x v="3"/>
    <x v="8"/>
    <x v="1"/>
    <s v="Returning"/>
    <x v="2"/>
    <s v="Carry-On Duffel"/>
    <n v="10"/>
    <n v="130.62"/>
    <n v="0.05"/>
    <n v="67.05"/>
    <n v="1240.8899999999999"/>
    <n v="670.5"/>
    <n v="570.38999999999987"/>
    <n v="0.45966201677828006"/>
    <n v="2026"/>
    <s v="Q2"/>
    <n v="6"/>
    <s v="Jun"/>
  </r>
  <r>
    <n v="4079"/>
    <d v="2026-06-29T00:00:00"/>
    <n v="2026"/>
    <x v="1"/>
    <n v="6"/>
    <x v="5"/>
    <x v="2"/>
    <x v="5"/>
    <x v="0"/>
    <s v="New"/>
    <x v="3"/>
    <s v="Trail Tent 2P"/>
    <n v="4"/>
    <n v="194.6"/>
    <n v="0"/>
    <n v="104.64"/>
    <n v="778.4"/>
    <n v="418.56"/>
    <n v="359.84"/>
    <n v="0.46228160328879753"/>
    <n v="2026"/>
    <s v="Q2"/>
    <n v="6"/>
    <s v="Jun"/>
  </r>
  <r>
    <n v="45"/>
    <d v="2026-06-30T00:00:00"/>
    <n v="2026"/>
    <x v="1"/>
    <n v="6"/>
    <x v="5"/>
    <x v="2"/>
    <x v="2"/>
    <x v="2"/>
    <s v="New"/>
    <x v="1"/>
    <s v="Hiking Daypack 20L"/>
    <n v="1"/>
    <n v="94"/>
    <n v="0"/>
    <n v="45.62"/>
    <n v="94"/>
    <n v="45.62"/>
    <n v="48.38"/>
    <n v="0.51468085106382977"/>
    <n v="2026"/>
    <s v="Q2"/>
    <n v="6"/>
    <s v="Jun"/>
  </r>
  <r>
    <n v="2895"/>
    <d v="2026-06-30T00:00:00"/>
    <n v="2026"/>
    <x v="1"/>
    <n v="6"/>
    <x v="5"/>
    <x v="3"/>
    <x v="8"/>
    <x v="0"/>
    <s v="Returning"/>
    <x v="4"/>
    <s v="Resistance Band Set"/>
    <n v="2"/>
    <n v="40.46"/>
    <n v="0"/>
    <n v="15.15"/>
    <n v="80.92"/>
    <n v="30.3"/>
    <n v="50.620000000000005"/>
    <n v="0.62555610479485912"/>
    <n v="2026"/>
    <s v="Q2"/>
    <n v="6"/>
    <s v="Jun"/>
  </r>
  <r>
    <n v="5158"/>
    <d v="2026-06-30T00:00:00"/>
    <n v="2026"/>
    <x v="1"/>
    <n v="6"/>
    <x v="5"/>
    <x v="1"/>
    <x v="6"/>
    <x v="2"/>
    <s v="New"/>
    <x v="1"/>
    <s v="Summit Backpack 45L"/>
    <n v="1"/>
    <n v="156.11000000000001"/>
    <n v="0"/>
    <n v="79.52"/>
    <n v="156.11000000000001"/>
    <n v="79.52"/>
    <n v="76.590000000000018"/>
    <n v="0.49061559157004681"/>
    <n v="2026"/>
    <s v="Q2"/>
    <n v="6"/>
    <s v="Jun"/>
  </r>
  <r>
    <n v="1217"/>
    <d v="2026-07-01T00:00:00"/>
    <n v="2026"/>
    <x v="2"/>
    <n v="7"/>
    <x v="6"/>
    <x v="2"/>
    <x v="3"/>
    <x v="0"/>
    <s v="Returning"/>
    <x v="3"/>
    <s v="Compact Sleeping Bag"/>
    <n v="2"/>
    <n v="121.78"/>
    <n v="0.1"/>
    <n v="59.62"/>
    <n v="219.20400000000001"/>
    <n v="119.24"/>
    <n v="99.964000000000013"/>
    <n v="0.45603182423678407"/>
    <n v="2026"/>
    <s v="Q3"/>
    <n v="7"/>
    <s v="Jul"/>
  </r>
  <r>
    <n v="2249"/>
    <d v="2026-07-01T00:00:00"/>
    <n v="2026"/>
    <x v="2"/>
    <n v="7"/>
    <x v="6"/>
    <x v="0"/>
    <x v="15"/>
    <x v="3"/>
    <s v="New"/>
    <x v="4"/>
    <s v="Recovery Roller"/>
    <n v="3"/>
    <n v="36.22"/>
    <n v="0.1"/>
    <n v="13.83"/>
    <n v="97.793999999999997"/>
    <n v="41.49"/>
    <n v="56.303999999999995"/>
    <n v="0.57574084299650286"/>
    <n v="2026"/>
    <s v="Q3"/>
    <n v="7"/>
    <s v="Jul"/>
  </r>
  <r>
    <n v="2650"/>
    <d v="2026-07-01T00:00:00"/>
    <n v="2026"/>
    <x v="2"/>
    <n v="7"/>
    <x v="6"/>
    <x v="3"/>
    <x v="7"/>
    <x v="1"/>
    <s v="Business"/>
    <x v="2"/>
    <s v="Travel Backpack 35L"/>
    <n v="10"/>
    <n v="161.78"/>
    <n v="0.1"/>
    <n v="85.11"/>
    <n v="1456.02"/>
    <n v="851.1"/>
    <n v="604.91999999999996"/>
    <n v="0.4154613260806857"/>
    <n v="2026"/>
    <s v="Q3"/>
    <n v="7"/>
    <s v="Jul"/>
  </r>
  <r>
    <n v="3937"/>
    <d v="2026-07-01T00:00:00"/>
    <n v="2026"/>
    <x v="2"/>
    <n v="7"/>
    <x v="6"/>
    <x v="3"/>
    <x v="7"/>
    <x v="0"/>
    <s v="Business"/>
    <x v="3"/>
    <s v="Compact Sleeping Bag"/>
    <n v="3"/>
    <n v="126.23"/>
    <n v="0.05"/>
    <n v="61.81"/>
    <n v="359.75549999999998"/>
    <n v="185.43"/>
    <n v="174.32549999999998"/>
    <n v="0.4845666014835075"/>
    <n v="2026"/>
    <s v="Q3"/>
    <n v="7"/>
    <s v="Jul"/>
  </r>
  <r>
    <n v="4122"/>
    <d v="2026-07-01T00:00:00"/>
    <n v="2026"/>
    <x v="2"/>
    <n v="7"/>
    <x v="6"/>
    <x v="3"/>
    <x v="8"/>
    <x v="0"/>
    <s v="Returning"/>
    <x v="0"/>
    <s v="Commuter Helmet"/>
    <n v="4"/>
    <n v="79.97"/>
    <n v="0.1"/>
    <n v="43.36"/>
    <n v="287.892"/>
    <n v="173.44"/>
    <n v="114.452"/>
    <n v="0.39755185972517471"/>
    <n v="2026"/>
    <s v="Q3"/>
    <n v="7"/>
    <s v="Jul"/>
  </r>
  <r>
    <n v="4589"/>
    <d v="2026-07-01T00:00:00"/>
    <n v="2026"/>
    <x v="2"/>
    <n v="7"/>
    <x v="6"/>
    <x v="3"/>
    <x v="8"/>
    <x v="2"/>
    <s v="New"/>
    <x v="0"/>
    <s v="Cycling Pack 12L"/>
    <n v="2"/>
    <n v="102.37"/>
    <n v="0"/>
    <n v="50.25"/>
    <n v="204.74"/>
    <n v="100.5"/>
    <n v="104.24000000000001"/>
    <n v="0.50913353521539517"/>
    <n v="2026"/>
    <s v="Q3"/>
    <n v="7"/>
    <s v="Jul"/>
  </r>
  <r>
    <n v="4873"/>
    <d v="2026-07-01T00:00:00"/>
    <n v="2026"/>
    <x v="2"/>
    <n v="7"/>
    <x v="6"/>
    <x v="3"/>
    <x v="13"/>
    <x v="0"/>
    <s v="New"/>
    <x v="0"/>
    <s v="Cycling Pack 12L"/>
    <n v="1"/>
    <n v="102.13"/>
    <n v="0"/>
    <n v="49.17"/>
    <n v="102.13"/>
    <n v="49.17"/>
    <n v="52.959999999999994"/>
    <n v="0.5185547831195535"/>
    <n v="2026"/>
    <s v="Q3"/>
    <n v="7"/>
    <s v="Jul"/>
  </r>
  <r>
    <n v="729"/>
    <d v="2026-07-02T00:00:00"/>
    <n v="2026"/>
    <x v="2"/>
    <n v="7"/>
    <x v="6"/>
    <x v="2"/>
    <x v="2"/>
    <x v="0"/>
    <s v="Returning"/>
    <x v="2"/>
    <s v="Travel Backpack 35L"/>
    <n v="1"/>
    <n v="161.82"/>
    <n v="0"/>
    <n v="87.15"/>
    <n v="161.82"/>
    <n v="87.15"/>
    <n v="74.669999999999987"/>
    <n v="0.46143863552094916"/>
    <n v="2026"/>
    <s v="Q3"/>
    <n v="7"/>
    <s v="Jul"/>
  </r>
  <r>
    <n v="906"/>
    <d v="2026-07-02T00:00:00"/>
    <n v="2026"/>
    <x v="2"/>
    <n v="7"/>
    <x v="6"/>
    <x v="3"/>
    <x v="8"/>
    <x v="0"/>
    <s v="New"/>
    <x v="0"/>
    <s v="Commuter Helmet"/>
    <n v="2"/>
    <n v="83.29"/>
    <n v="0"/>
    <n v="42.45"/>
    <n v="166.58"/>
    <n v="84.9"/>
    <n v="81.680000000000007"/>
    <n v="0.49033497418657701"/>
    <n v="2026"/>
    <s v="Q3"/>
    <n v="7"/>
    <s v="Jul"/>
  </r>
  <r>
    <n v="1531"/>
    <d v="2026-07-02T00:00:00"/>
    <n v="2026"/>
    <x v="2"/>
    <n v="7"/>
    <x v="6"/>
    <x v="2"/>
    <x v="16"/>
    <x v="0"/>
    <s v="New"/>
    <x v="2"/>
    <s v="Carry-On Duffel"/>
    <n v="2"/>
    <n v="136.72999999999999"/>
    <n v="0"/>
    <n v="66.03"/>
    <n v="273.45999999999998"/>
    <n v="132.06"/>
    <n v="141.39999999999998"/>
    <n v="0.5170774519125283"/>
    <n v="2026"/>
    <s v="Q3"/>
    <n v="7"/>
    <s v="Jul"/>
  </r>
  <r>
    <n v="1683"/>
    <d v="2026-07-02T00:00:00"/>
    <n v="2026"/>
    <x v="2"/>
    <n v="7"/>
    <x v="6"/>
    <x v="2"/>
    <x v="2"/>
    <x v="3"/>
    <s v="Returning"/>
    <x v="1"/>
    <s v="Summit Backpack 45L"/>
    <n v="2"/>
    <n v="152.44"/>
    <n v="0"/>
    <n v="81.23"/>
    <n v="304.88"/>
    <n v="162.46"/>
    <n v="142.41999999999999"/>
    <n v="0.46713461033849379"/>
    <n v="2026"/>
    <s v="Q3"/>
    <n v="7"/>
    <s v="Jul"/>
  </r>
  <r>
    <n v="2363"/>
    <d v="2026-07-02T00:00:00"/>
    <n v="2026"/>
    <x v="2"/>
    <n v="7"/>
    <x v="6"/>
    <x v="3"/>
    <x v="7"/>
    <x v="0"/>
    <s v="New"/>
    <x v="1"/>
    <s v="Trekking Poles"/>
    <n v="2"/>
    <n v="71.28"/>
    <n v="0.1"/>
    <n v="32.67"/>
    <n v="128.304"/>
    <n v="65.34"/>
    <n v="62.963999999999999"/>
    <n v="0.4907407407407407"/>
    <n v="2026"/>
    <s v="Q3"/>
    <n v="7"/>
    <s v="Jul"/>
  </r>
  <r>
    <n v="3858"/>
    <d v="2026-07-02T00:00:00"/>
    <n v="2026"/>
    <x v="2"/>
    <n v="7"/>
    <x v="6"/>
    <x v="2"/>
    <x v="3"/>
    <x v="3"/>
    <s v="Returning"/>
    <x v="0"/>
    <s v="Commuter Helmet"/>
    <n v="1"/>
    <n v="80.290000000000006"/>
    <n v="0.1"/>
    <n v="43.47"/>
    <n v="72.26100000000001"/>
    <n v="43.47"/>
    <n v="28.791000000000011"/>
    <n v="0.39843068875326948"/>
    <n v="2026"/>
    <s v="Q3"/>
    <n v="7"/>
    <s v="Jul"/>
  </r>
  <r>
    <n v="4233"/>
    <d v="2026-07-02T00:00:00"/>
    <n v="2026"/>
    <x v="2"/>
    <n v="7"/>
    <x v="6"/>
    <x v="1"/>
    <x v="6"/>
    <x v="3"/>
    <s v="New"/>
    <x v="1"/>
    <s v="Trail Boots"/>
    <n v="1"/>
    <n v="142.38"/>
    <n v="0.05"/>
    <n v="77.17"/>
    <n v="135.261"/>
    <n v="77.17"/>
    <n v="58.090999999999994"/>
    <n v="0.42947338848596417"/>
    <n v="2026"/>
    <s v="Q3"/>
    <n v="7"/>
    <s v="Jul"/>
  </r>
  <r>
    <n v="5071"/>
    <d v="2026-07-02T00:00:00"/>
    <n v="2026"/>
    <x v="2"/>
    <n v="7"/>
    <x v="6"/>
    <x v="3"/>
    <x v="7"/>
    <x v="0"/>
    <s v="New"/>
    <x v="1"/>
    <s v="Hiking Daypack 20L"/>
    <n v="3"/>
    <n v="91.47"/>
    <n v="0.05"/>
    <n v="45.6"/>
    <n v="260.68949999999995"/>
    <n v="136.80000000000001"/>
    <n v="123.88949999999994"/>
    <n v="0.47523778287963253"/>
    <n v="2026"/>
    <s v="Q3"/>
    <n v="7"/>
    <s v="Jul"/>
  </r>
  <r>
    <n v="5174"/>
    <d v="2026-07-02T00:00:00"/>
    <n v="2026"/>
    <x v="2"/>
    <n v="7"/>
    <x v="6"/>
    <x v="1"/>
    <x v="11"/>
    <x v="2"/>
    <s v="New"/>
    <x v="2"/>
    <s v="Packing Cube Set"/>
    <n v="1"/>
    <n v="45.92"/>
    <n v="0.05"/>
    <n v="17.91"/>
    <n v="43.624000000000002"/>
    <n v="17.91"/>
    <n v="25.714000000000002"/>
    <n v="0.58944617641665142"/>
    <n v="2026"/>
    <s v="Q3"/>
    <n v="7"/>
    <s v="Jul"/>
  </r>
  <r>
    <n v="727"/>
    <d v="2026-07-03T00:00:00"/>
    <n v="2026"/>
    <x v="2"/>
    <n v="7"/>
    <x v="6"/>
    <x v="3"/>
    <x v="4"/>
    <x v="2"/>
    <s v="New"/>
    <x v="4"/>
    <s v="Recovery Roller"/>
    <n v="1"/>
    <n v="36.01"/>
    <n v="0"/>
    <n v="14.11"/>
    <n v="36.01"/>
    <n v="14.11"/>
    <n v="21.9"/>
    <n v="0.60816439877811723"/>
    <n v="2026"/>
    <s v="Q3"/>
    <n v="7"/>
    <s v="Jul"/>
  </r>
  <r>
    <n v="1546"/>
    <d v="2026-07-03T00:00:00"/>
    <n v="2026"/>
    <x v="2"/>
    <n v="7"/>
    <x v="6"/>
    <x v="3"/>
    <x v="13"/>
    <x v="0"/>
    <s v="Business"/>
    <x v="2"/>
    <s v="Travel Backpack 35L"/>
    <n v="1"/>
    <n v="165.8"/>
    <n v="0.1"/>
    <n v="88.32"/>
    <n v="149.22000000000003"/>
    <n v="88.32"/>
    <n v="60.900000000000034"/>
    <n v="0.40812223562525146"/>
    <n v="2026"/>
    <s v="Q3"/>
    <n v="7"/>
    <s v="Jul"/>
  </r>
  <r>
    <n v="3610"/>
    <d v="2026-07-03T00:00:00"/>
    <n v="2026"/>
    <x v="2"/>
    <n v="7"/>
    <x v="6"/>
    <x v="2"/>
    <x v="2"/>
    <x v="1"/>
    <s v="Business"/>
    <x v="4"/>
    <s v="Resistance Band Set"/>
    <n v="5"/>
    <n v="40.36"/>
    <n v="0.15"/>
    <n v="14.57"/>
    <n v="171.53"/>
    <n v="72.849999999999994"/>
    <n v="98.68"/>
    <n v="0.57529295167026184"/>
    <n v="2026"/>
    <s v="Q3"/>
    <n v="7"/>
    <s v="Jul"/>
  </r>
  <r>
    <n v="3931"/>
    <d v="2026-07-03T00:00:00"/>
    <n v="2026"/>
    <x v="2"/>
    <n v="7"/>
    <x v="6"/>
    <x v="2"/>
    <x v="16"/>
    <x v="1"/>
    <s v="Business"/>
    <x v="1"/>
    <s v="Trail Boots"/>
    <n v="12"/>
    <n v="143.77000000000001"/>
    <n v="0.1"/>
    <n v="81.680000000000007"/>
    <n v="1552.7160000000003"/>
    <n v="980.16000000000008"/>
    <n v="572.55600000000027"/>
    <n v="0.3687448316369511"/>
    <n v="2026"/>
    <s v="Q3"/>
    <n v="7"/>
    <s v="Jul"/>
  </r>
  <r>
    <n v="3942"/>
    <d v="2026-07-03T00:00:00"/>
    <n v="2026"/>
    <x v="2"/>
    <n v="7"/>
    <x v="6"/>
    <x v="1"/>
    <x v="12"/>
    <x v="0"/>
    <s v="New"/>
    <x v="1"/>
    <s v="Trekking Poles"/>
    <n v="2"/>
    <n v="70.5"/>
    <n v="0"/>
    <n v="32.51"/>
    <n v="141"/>
    <n v="65.02"/>
    <n v="75.98"/>
    <n v="0.53886524822695037"/>
    <n v="2026"/>
    <s v="Q3"/>
    <n v="7"/>
    <s v="Jul"/>
  </r>
  <r>
    <n v="4165"/>
    <d v="2026-07-03T00:00:00"/>
    <n v="2026"/>
    <x v="2"/>
    <n v="7"/>
    <x v="6"/>
    <x v="1"/>
    <x v="14"/>
    <x v="0"/>
    <s v="New"/>
    <x v="1"/>
    <s v="Summit Backpack 45L"/>
    <n v="2"/>
    <n v="152.88999999999999"/>
    <n v="0"/>
    <n v="81.34"/>
    <n v="305.77999999999997"/>
    <n v="162.68"/>
    <n v="143.09999999999997"/>
    <n v="0.46798351756164558"/>
    <n v="2026"/>
    <s v="Q3"/>
    <n v="7"/>
    <s v="Jul"/>
  </r>
  <r>
    <n v="1149"/>
    <d v="2026-07-04T00:00:00"/>
    <n v="2026"/>
    <x v="2"/>
    <n v="7"/>
    <x v="6"/>
    <x v="0"/>
    <x v="15"/>
    <x v="0"/>
    <s v="New"/>
    <x v="0"/>
    <s v="Commuter Helmet"/>
    <n v="2"/>
    <n v="81.900000000000006"/>
    <n v="0"/>
    <n v="42.61"/>
    <n v="163.80000000000001"/>
    <n v="85.22"/>
    <n v="78.580000000000013"/>
    <n v="0.47973137973137975"/>
    <n v="2026"/>
    <s v="Q3"/>
    <n v="7"/>
    <s v="Jul"/>
  </r>
  <r>
    <n v="1310"/>
    <d v="2026-07-04T00:00:00"/>
    <n v="2026"/>
    <x v="2"/>
    <n v="7"/>
    <x v="6"/>
    <x v="2"/>
    <x v="10"/>
    <x v="2"/>
    <s v="New"/>
    <x v="0"/>
    <s v="Cycling Pack 12L"/>
    <n v="1"/>
    <n v="103.58"/>
    <n v="0"/>
    <n v="51.94"/>
    <n v="103.58"/>
    <n v="51.94"/>
    <n v="51.64"/>
    <n v="0.49855184398532537"/>
    <n v="2026"/>
    <s v="Q3"/>
    <n v="7"/>
    <s v="Jul"/>
  </r>
  <r>
    <n v="2352"/>
    <d v="2026-07-04T00:00:00"/>
    <n v="2026"/>
    <x v="2"/>
    <n v="7"/>
    <x v="6"/>
    <x v="2"/>
    <x v="3"/>
    <x v="1"/>
    <s v="Returning"/>
    <x v="1"/>
    <s v="Trekking Poles"/>
    <n v="4"/>
    <n v="69.7"/>
    <n v="0.1"/>
    <n v="32.799999999999997"/>
    <n v="250.92000000000002"/>
    <n v="131.19999999999999"/>
    <n v="119.72000000000003"/>
    <n v="0.47712418300653603"/>
    <n v="2026"/>
    <s v="Q3"/>
    <n v="7"/>
    <s v="Jul"/>
  </r>
  <r>
    <n v="2547"/>
    <d v="2026-07-04T00:00:00"/>
    <n v="2026"/>
    <x v="2"/>
    <n v="7"/>
    <x v="6"/>
    <x v="1"/>
    <x v="12"/>
    <x v="0"/>
    <s v="Business"/>
    <x v="4"/>
    <s v="Resistance Band Set"/>
    <n v="1"/>
    <n v="40.549999999999997"/>
    <n v="0.05"/>
    <n v="14.44"/>
    <n v="38.522499999999994"/>
    <n v="14.44"/>
    <n v="24.082499999999996"/>
    <n v="0.62515413070283599"/>
    <n v="2026"/>
    <s v="Q3"/>
    <n v="7"/>
    <s v="Jul"/>
  </r>
  <r>
    <n v="2720"/>
    <d v="2026-07-04T00:00:00"/>
    <n v="2026"/>
    <x v="2"/>
    <n v="7"/>
    <x v="6"/>
    <x v="3"/>
    <x v="8"/>
    <x v="0"/>
    <s v="New"/>
    <x v="1"/>
    <s v="Trail Boots"/>
    <n v="2"/>
    <n v="145.88999999999999"/>
    <n v="0"/>
    <n v="80.709999999999994"/>
    <n v="291.77999999999997"/>
    <n v="161.41999999999999"/>
    <n v="130.35999999999999"/>
    <n v="0.4467749674412228"/>
    <n v="2026"/>
    <s v="Q3"/>
    <n v="7"/>
    <s v="Jul"/>
  </r>
  <r>
    <n v="3591"/>
    <d v="2026-07-04T00:00:00"/>
    <n v="2026"/>
    <x v="2"/>
    <n v="7"/>
    <x v="6"/>
    <x v="3"/>
    <x v="13"/>
    <x v="0"/>
    <s v="Returning"/>
    <x v="2"/>
    <s v="Travel Backpack 35L"/>
    <n v="1"/>
    <n v="163.25"/>
    <n v="0"/>
    <n v="89.71"/>
    <n v="163.25"/>
    <n v="89.71"/>
    <n v="73.540000000000006"/>
    <n v="0.45047473200612559"/>
    <n v="2026"/>
    <s v="Q3"/>
    <n v="7"/>
    <s v="Jul"/>
  </r>
  <r>
    <n v="3819"/>
    <d v="2026-07-04T00:00:00"/>
    <n v="2026"/>
    <x v="2"/>
    <n v="7"/>
    <x v="6"/>
    <x v="1"/>
    <x v="1"/>
    <x v="0"/>
    <s v="Returning"/>
    <x v="4"/>
    <s v="Resistance Band Set"/>
    <n v="1"/>
    <n v="40.39"/>
    <n v="0.1"/>
    <n v="14.38"/>
    <n v="36.350999999999999"/>
    <n v="14.38"/>
    <n v="21.970999999999997"/>
    <n v="0.60441253335534095"/>
    <n v="2026"/>
    <s v="Q3"/>
    <n v="7"/>
    <s v="Jul"/>
  </r>
  <r>
    <n v="4869"/>
    <d v="2026-07-04T00:00:00"/>
    <n v="2026"/>
    <x v="2"/>
    <n v="7"/>
    <x v="6"/>
    <x v="0"/>
    <x v="15"/>
    <x v="2"/>
    <s v="Returning"/>
    <x v="3"/>
    <s v="Trail Tent 2P"/>
    <n v="1"/>
    <n v="200.22"/>
    <n v="0"/>
    <n v="104.38"/>
    <n v="200.22"/>
    <n v="104.38"/>
    <n v="95.84"/>
    <n v="0.47867345919488563"/>
    <n v="2026"/>
    <s v="Q3"/>
    <n v="7"/>
    <s v="Jul"/>
  </r>
  <r>
    <n v="4940"/>
    <d v="2026-07-04T00:00:00"/>
    <n v="2026"/>
    <x v="2"/>
    <n v="7"/>
    <x v="6"/>
    <x v="1"/>
    <x v="6"/>
    <x v="0"/>
    <s v="Returning"/>
    <x v="2"/>
    <s v="Travel Backpack 35L"/>
    <n v="1"/>
    <n v="164.78"/>
    <n v="0.1"/>
    <n v="88.72"/>
    <n v="148.30199999999999"/>
    <n v="88.72"/>
    <n v="59.581999999999994"/>
    <n v="0.4017612709201494"/>
    <n v="2026"/>
    <s v="Q3"/>
    <n v="7"/>
    <s v="Jul"/>
  </r>
  <r>
    <n v="5164"/>
    <d v="2026-07-04T00:00:00"/>
    <n v="2026"/>
    <x v="2"/>
    <n v="7"/>
    <x v="6"/>
    <x v="1"/>
    <x v="14"/>
    <x v="0"/>
    <s v="Returning"/>
    <x v="1"/>
    <s v="Trail Boots"/>
    <n v="4"/>
    <n v="142.86000000000001"/>
    <n v="0"/>
    <n v="81.62"/>
    <n v="571.44000000000005"/>
    <n v="326.48"/>
    <n v="244.96000000000004"/>
    <n v="0.42867142657146862"/>
    <n v="2026"/>
    <s v="Q3"/>
    <n v="7"/>
    <s v="Jul"/>
  </r>
  <r>
    <n v="659"/>
    <d v="2026-07-05T00:00:00"/>
    <n v="2026"/>
    <x v="2"/>
    <n v="7"/>
    <x v="6"/>
    <x v="3"/>
    <x v="13"/>
    <x v="3"/>
    <s v="Business"/>
    <x v="0"/>
    <s v="Compact Repair Kit"/>
    <n v="1"/>
    <n v="41.18"/>
    <n v="0"/>
    <n v="16.25"/>
    <n v="41.18"/>
    <n v="16.25"/>
    <n v="24.93"/>
    <n v="0.6053909664885867"/>
    <n v="2026"/>
    <s v="Q3"/>
    <n v="7"/>
    <s v="Jul"/>
  </r>
  <r>
    <n v="969"/>
    <d v="2026-07-05T00:00:00"/>
    <n v="2026"/>
    <x v="2"/>
    <n v="7"/>
    <x v="6"/>
    <x v="1"/>
    <x v="11"/>
    <x v="1"/>
    <s v="Business"/>
    <x v="4"/>
    <s v="Recovery Roller"/>
    <n v="12"/>
    <n v="35.81"/>
    <n v="0.15"/>
    <n v="14.29"/>
    <n v="365.262"/>
    <n v="171.48"/>
    <n v="193.78200000000001"/>
    <n v="0.53052877112866936"/>
    <n v="2026"/>
    <s v="Q3"/>
    <n v="7"/>
    <s v="Jul"/>
  </r>
  <r>
    <n v="1096"/>
    <d v="2026-07-05T00:00:00"/>
    <n v="2026"/>
    <x v="2"/>
    <n v="7"/>
    <x v="6"/>
    <x v="1"/>
    <x v="14"/>
    <x v="2"/>
    <s v="New"/>
    <x v="3"/>
    <s v="Alpine Tent 4P"/>
    <n v="3"/>
    <n v="345.42"/>
    <n v="0"/>
    <n v="198.69"/>
    <n v="1036.26"/>
    <n v="596.06999999999994"/>
    <n v="440.19000000000005"/>
    <n v="0.42478721556366167"/>
    <n v="2026"/>
    <s v="Q3"/>
    <n v="7"/>
    <s v="Jul"/>
  </r>
  <r>
    <n v="1440"/>
    <d v="2026-07-05T00:00:00"/>
    <n v="2026"/>
    <x v="2"/>
    <n v="7"/>
    <x v="6"/>
    <x v="3"/>
    <x v="8"/>
    <x v="0"/>
    <s v="Returning"/>
    <x v="0"/>
    <s v="Cycling Pack 12L"/>
    <n v="4"/>
    <n v="101.66"/>
    <n v="0.1"/>
    <n v="51.55"/>
    <n v="365.976"/>
    <n v="206.2"/>
    <n v="159.77600000000001"/>
    <n v="0.43657507596126527"/>
    <n v="2026"/>
    <s v="Q3"/>
    <n v="7"/>
    <s v="Jul"/>
  </r>
  <r>
    <n v="2052"/>
    <d v="2026-07-05T00:00:00"/>
    <n v="2026"/>
    <x v="2"/>
    <n v="7"/>
    <x v="6"/>
    <x v="3"/>
    <x v="13"/>
    <x v="0"/>
    <s v="Business"/>
    <x v="1"/>
    <s v="Trail Boots"/>
    <n v="3"/>
    <n v="146.88999999999999"/>
    <n v="0"/>
    <n v="77.650000000000006"/>
    <n v="440.66999999999996"/>
    <n v="232.95000000000002"/>
    <n v="207.71999999999994"/>
    <n v="0.47137313636054179"/>
    <n v="2026"/>
    <s v="Q3"/>
    <n v="7"/>
    <s v="Jul"/>
  </r>
  <r>
    <n v="2096"/>
    <d v="2026-07-05T00:00:00"/>
    <n v="2026"/>
    <x v="2"/>
    <n v="7"/>
    <x v="6"/>
    <x v="3"/>
    <x v="13"/>
    <x v="3"/>
    <s v="Returning"/>
    <x v="2"/>
    <s v="Travel Backpack 35L"/>
    <n v="2"/>
    <n v="161.21"/>
    <n v="0"/>
    <n v="85.2"/>
    <n v="322.42"/>
    <n v="170.4"/>
    <n v="152.02000000000001"/>
    <n v="0.47149680540909372"/>
    <n v="2026"/>
    <s v="Q3"/>
    <n v="7"/>
    <s v="Jul"/>
  </r>
  <r>
    <n v="2488"/>
    <d v="2026-07-05T00:00:00"/>
    <n v="2026"/>
    <x v="2"/>
    <n v="7"/>
    <x v="6"/>
    <x v="3"/>
    <x v="8"/>
    <x v="2"/>
    <s v="New"/>
    <x v="1"/>
    <s v="Trekking Poles"/>
    <n v="2"/>
    <n v="71.27"/>
    <n v="0.05"/>
    <n v="32.85"/>
    <n v="135.41299999999998"/>
    <n v="65.7"/>
    <n v="69.71299999999998"/>
    <n v="0.5148176319851121"/>
    <n v="2026"/>
    <s v="Q3"/>
    <n v="7"/>
    <s v="Jul"/>
  </r>
  <r>
    <n v="3220"/>
    <d v="2026-07-05T00:00:00"/>
    <n v="2026"/>
    <x v="2"/>
    <n v="7"/>
    <x v="6"/>
    <x v="0"/>
    <x v="9"/>
    <x v="2"/>
    <s v="Returning"/>
    <x v="4"/>
    <s v="Training Mat"/>
    <n v="3"/>
    <n v="50.16"/>
    <n v="0.05"/>
    <n v="22.24"/>
    <n v="142.95599999999999"/>
    <n v="66.72"/>
    <n v="76.23599999999999"/>
    <n v="0.53328296818601528"/>
    <n v="2026"/>
    <s v="Q3"/>
    <n v="7"/>
    <s v="Jul"/>
  </r>
  <r>
    <n v="3711"/>
    <d v="2026-07-05T00:00:00"/>
    <n v="2026"/>
    <x v="2"/>
    <n v="7"/>
    <x v="6"/>
    <x v="3"/>
    <x v="4"/>
    <x v="3"/>
    <s v="New"/>
    <x v="1"/>
    <s v="Trail Boots"/>
    <n v="1"/>
    <n v="145.37"/>
    <n v="0.05"/>
    <n v="81.02"/>
    <n v="138.10149999999999"/>
    <n v="81.02"/>
    <n v="57.081499999999991"/>
    <n v="0.41333005072356199"/>
    <n v="2026"/>
    <s v="Q3"/>
    <n v="7"/>
    <s v="Jul"/>
  </r>
  <r>
    <n v="3823"/>
    <d v="2026-07-05T00:00:00"/>
    <n v="2026"/>
    <x v="2"/>
    <n v="7"/>
    <x v="6"/>
    <x v="3"/>
    <x v="7"/>
    <x v="2"/>
    <s v="New"/>
    <x v="2"/>
    <s v="Packing Cube Set"/>
    <n v="2"/>
    <n v="47.1"/>
    <n v="0"/>
    <n v="17.920000000000002"/>
    <n v="94.2"/>
    <n v="35.840000000000003"/>
    <n v="58.36"/>
    <n v="0.6195329087048832"/>
    <n v="2026"/>
    <s v="Q3"/>
    <n v="7"/>
    <s v="Jul"/>
  </r>
  <r>
    <n v="4058"/>
    <d v="2026-07-05T00:00:00"/>
    <n v="2026"/>
    <x v="2"/>
    <n v="7"/>
    <x v="6"/>
    <x v="3"/>
    <x v="13"/>
    <x v="1"/>
    <s v="Business"/>
    <x v="1"/>
    <s v="Summit Backpack 45L"/>
    <n v="5"/>
    <n v="155.09"/>
    <n v="0.1"/>
    <n v="78.52"/>
    <n v="697.90500000000009"/>
    <n v="392.59999999999997"/>
    <n v="305.30500000000012"/>
    <n v="0.43745925305020034"/>
    <n v="2026"/>
    <s v="Q3"/>
    <n v="7"/>
    <s v="Jul"/>
  </r>
  <r>
    <n v="4126"/>
    <d v="2026-07-05T00:00:00"/>
    <n v="2026"/>
    <x v="2"/>
    <n v="7"/>
    <x v="6"/>
    <x v="3"/>
    <x v="13"/>
    <x v="0"/>
    <s v="New"/>
    <x v="0"/>
    <s v="Commuter Helmet"/>
    <n v="3"/>
    <n v="82.89"/>
    <n v="0"/>
    <n v="42.31"/>
    <n v="248.67000000000002"/>
    <n v="126.93"/>
    <n v="121.74000000000001"/>
    <n v="0.48956448304982508"/>
    <n v="2026"/>
    <s v="Q3"/>
    <n v="7"/>
    <s v="Jul"/>
  </r>
  <r>
    <n v="5080"/>
    <d v="2026-07-05T00:00:00"/>
    <n v="2026"/>
    <x v="2"/>
    <n v="7"/>
    <x v="6"/>
    <x v="2"/>
    <x v="3"/>
    <x v="2"/>
    <s v="New"/>
    <x v="0"/>
    <s v="Commuter Helmet"/>
    <n v="2"/>
    <n v="80.8"/>
    <n v="0"/>
    <n v="42.21"/>
    <n v="161.6"/>
    <n v="84.42"/>
    <n v="77.179999999999993"/>
    <n v="0.47759900990099008"/>
    <n v="2026"/>
    <s v="Q3"/>
    <n v="7"/>
    <s v="Jul"/>
  </r>
  <r>
    <n v="923"/>
    <d v="2026-07-06T00:00:00"/>
    <n v="2026"/>
    <x v="2"/>
    <n v="7"/>
    <x v="6"/>
    <x v="2"/>
    <x v="5"/>
    <x v="0"/>
    <s v="New"/>
    <x v="4"/>
    <s v="Resistance Band Set"/>
    <n v="2"/>
    <n v="39.54"/>
    <n v="0.05"/>
    <n v="14.68"/>
    <n v="75.125999999999991"/>
    <n v="29.36"/>
    <n v="45.765999999999991"/>
    <n v="0.60918989431089099"/>
    <n v="2026"/>
    <s v="Q3"/>
    <n v="7"/>
    <s v="Jul"/>
  </r>
  <r>
    <n v="1549"/>
    <d v="2026-07-06T00:00:00"/>
    <n v="2026"/>
    <x v="2"/>
    <n v="7"/>
    <x v="6"/>
    <x v="2"/>
    <x v="2"/>
    <x v="0"/>
    <s v="New"/>
    <x v="4"/>
    <s v="Weighted Vest"/>
    <n v="2"/>
    <n v="121.35"/>
    <n v="0"/>
    <n v="71.06"/>
    <n v="242.7"/>
    <n v="142.12"/>
    <n v="100.57999999999998"/>
    <n v="0.41442109600329619"/>
    <n v="2026"/>
    <s v="Q3"/>
    <n v="7"/>
    <s v="Jul"/>
  </r>
  <r>
    <n v="1839"/>
    <d v="2026-07-06T00:00:00"/>
    <n v="2026"/>
    <x v="2"/>
    <n v="7"/>
    <x v="6"/>
    <x v="3"/>
    <x v="8"/>
    <x v="2"/>
    <s v="Returning"/>
    <x v="4"/>
    <s v="Resistance Band Set"/>
    <n v="1"/>
    <n v="41.37"/>
    <n v="0"/>
    <n v="15.12"/>
    <n v="41.37"/>
    <n v="15.12"/>
    <n v="26.25"/>
    <n v="0.63451776649746194"/>
    <n v="2026"/>
    <s v="Q3"/>
    <n v="7"/>
    <s v="Jul"/>
  </r>
  <r>
    <n v="2053"/>
    <d v="2026-07-06T00:00:00"/>
    <n v="2026"/>
    <x v="2"/>
    <n v="7"/>
    <x v="6"/>
    <x v="1"/>
    <x v="12"/>
    <x v="0"/>
    <s v="New"/>
    <x v="0"/>
    <s v="Commuter Helmet"/>
    <n v="5"/>
    <n v="81.63"/>
    <n v="0.05"/>
    <n v="42.36"/>
    <n v="387.74249999999995"/>
    <n v="211.8"/>
    <n v="175.94249999999994"/>
    <n v="0.45376119460724568"/>
    <n v="2026"/>
    <s v="Q3"/>
    <n v="7"/>
    <s v="Jul"/>
  </r>
  <r>
    <n v="2342"/>
    <d v="2026-07-06T00:00:00"/>
    <n v="2026"/>
    <x v="2"/>
    <n v="7"/>
    <x v="6"/>
    <x v="1"/>
    <x v="1"/>
    <x v="0"/>
    <s v="Returning"/>
    <x v="4"/>
    <s v="Recovery Roller"/>
    <n v="1"/>
    <n v="36.19"/>
    <n v="0"/>
    <n v="13.91"/>
    <n v="36.19"/>
    <n v="13.91"/>
    <n v="22.279999999999998"/>
    <n v="0.61563967946946663"/>
    <n v="2026"/>
    <s v="Q3"/>
    <n v="7"/>
    <s v="Jul"/>
  </r>
  <r>
    <n v="2465"/>
    <d v="2026-07-06T00:00:00"/>
    <n v="2026"/>
    <x v="2"/>
    <n v="7"/>
    <x v="6"/>
    <x v="1"/>
    <x v="1"/>
    <x v="3"/>
    <s v="New"/>
    <x v="1"/>
    <s v="Trail Boots"/>
    <n v="1"/>
    <n v="142.04"/>
    <n v="0"/>
    <n v="81.67"/>
    <n v="142.04"/>
    <n v="81.67"/>
    <n v="60.36999999999999"/>
    <n v="0.4250211208110391"/>
    <n v="2026"/>
    <s v="Q3"/>
    <n v="7"/>
    <s v="Jul"/>
  </r>
  <r>
    <n v="3990"/>
    <d v="2026-07-06T00:00:00"/>
    <n v="2026"/>
    <x v="2"/>
    <n v="7"/>
    <x v="6"/>
    <x v="2"/>
    <x v="5"/>
    <x v="0"/>
    <s v="Business"/>
    <x v="2"/>
    <s v="Carry-On Duffel"/>
    <n v="1"/>
    <n v="133.66999999999999"/>
    <n v="0"/>
    <n v="68.25"/>
    <n v="133.66999999999999"/>
    <n v="68.25"/>
    <n v="65.419999999999987"/>
    <n v="0.48941422907159415"/>
    <n v="2026"/>
    <s v="Q3"/>
    <n v="7"/>
    <s v="Jul"/>
  </r>
  <r>
    <n v="4370"/>
    <d v="2026-07-06T00:00:00"/>
    <n v="2026"/>
    <x v="2"/>
    <n v="7"/>
    <x v="6"/>
    <x v="2"/>
    <x v="10"/>
    <x v="0"/>
    <s v="New"/>
    <x v="2"/>
    <s v="Travel Backpack 35L"/>
    <n v="6"/>
    <n v="166.6"/>
    <n v="0"/>
    <n v="88.14"/>
    <n v="999.59999999999991"/>
    <n v="528.84"/>
    <n v="470.75999999999988"/>
    <n v="0.47094837935174061"/>
    <n v="2026"/>
    <s v="Q3"/>
    <n v="7"/>
    <s v="Jul"/>
  </r>
  <r>
    <n v="4856"/>
    <d v="2026-07-06T00:00:00"/>
    <n v="2026"/>
    <x v="2"/>
    <n v="7"/>
    <x v="6"/>
    <x v="1"/>
    <x v="12"/>
    <x v="0"/>
    <s v="Returning"/>
    <x v="0"/>
    <s v="Cycling Pack 12L"/>
    <n v="2"/>
    <n v="99.93"/>
    <n v="0.1"/>
    <n v="51.96"/>
    <n v="179.87400000000002"/>
    <n v="103.92"/>
    <n v="75.954000000000022"/>
    <n v="0.422262250241836"/>
    <n v="2026"/>
    <s v="Q3"/>
    <n v="7"/>
    <s v="Jul"/>
  </r>
  <r>
    <n v="337"/>
    <d v="2026-07-07T00:00:00"/>
    <n v="2026"/>
    <x v="2"/>
    <n v="7"/>
    <x v="6"/>
    <x v="0"/>
    <x v="15"/>
    <x v="2"/>
    <s v="Returning"/>
    <x v="0"/>
    <s v="Cycling Pack 12L"/>
    <n v="6"/>
    <n v="100.56"/>
    <n v="0"/>
    <n v="49.47"/>
    <n v="603.36"/>
    <n v="296.82"/>
    <n v="306.54000000000002"/>
    <n v="0.508054892601432"/>
    <n v="2026"/>
    <s v="Q3"/>
    <n v="7"/>
    <s v="Jul"/>
  </r>
  <r>
    <n v="1001"/>
    <d v="2026-07-07T00:00:00"/>
    <n v="2026"/>
    <x v="2"/>
    <n v="7"/>
    <x v="6"/>
    <x v="0"/>
    <x v="9"/>
    <x v="0"/>
    <s v="Returning"/>
    <x v="3"/>
    <s v="Trail Tent 2P"/>
    <n v="1"/>
    <n v="200.48"/>
    <n v="0.05"/>
    <n v="104.11"/>
    <n v="190.45599999999999"/>
    <n v="104.11"/>
    <n v="86.345999999999989"/>
    <n v="0.45336455664300412"/>
    <n v="2026"/>
    <s v="Q3"/>
    <n v="7"/>
    <s v="Jul"/>
  </r>
  <r>
    <n v="2424"/>
    <d v="2026-07-07T00:00:00"/>
    <n v="2026"/>
    <x v="2"/>
    <n v="7"/>
    <x v="6"/>
    <x v="3"/>
    <x v="8"/>
    <x v="0"/>
    <s v="New"/>
    <x v="0"/>
    <s v="Trail Bike Light"/>
    <n v="1"/>
    <n v="51.06"/>
    <n v="0.15"/>
    <n v="22.56"/>
    <n v="43.401000000000003"/>
    <n v="22.56"/>
    <n v="20.841000000000005"/>
    <n v="0.48019630884081022"/>
    <n v="2026"/>
    <s v="Q3"/>
    <n v="7"/>
    <s v="Jul"/>
  </r>
  <r>
    <n v="2751"/>
    <d v="2026-07-07T00:00:00"/>
    <n v="2026"/>
    <x v="2"/>
    <n v="7"/>
    <x v="6"/>
    <x v="0"/>
    <x v="15"/>
    <x v="2"/>
    <s v="New"/>
    <x v="4"/>
    <s v="Weighted Vest"/>
    <n v="2"/>
    <n v="125.9"/>
    <n v="0.15"/>
    <n v="70.27"/>
    <n v="214.03"/>
    <n v="140.54"/>
    <n v="73.490000000000009"/>
    <n v="0.34336307994206422"/>
    <n v="2026"/>
    <s v="Q3"/>
    <n v="7"/>
    <s v="Jul"/>
  </r>
  <r>
    <n v="375"/>
    <d v="2026-07-08T00:00:00"/>
    <n v="2026"/>
    <x v="2"/>
    <n v="7"/>
    <x v="6"/>
    <x v="1"/>
    <x v="12"/>
    <x v="2"/>
    <s v="Returning"/>
    <x v="3"/>
    <s v="Trail Tent 2P"/>
    <n v="2"/>
    <n v="192.24"/>
    <n v="0.05"/>
    <n v="103.65"/>
    <n v="365.25599999999997"/>
    <n v="207.3"/>
    <n v="157.95599999999996"/>
    <n v="0.43245285498390162"/>
    <n v="2026"/>
    <s v="Q3"/>
    <n v="7"/>
    <s v="Jul"/>
  </r>
  <r>
    <n v="650"/>
    <d v="2026-07-08T00:00:00"/>
    <n v="2026"/>
    <x v="2"/>
    <n v="7"/>
    <x v="6"/>
    <x v="0"/>
    <x v="0"/>
    <x v="0"/>
    <s v="Business"/>
    <x v="4"/>
    <s v="Resistance Band Set"/>
    <n v="2"/>
    <n v="40.79"/>
    <n v="0"/>
    <n v="14.61"/>
    <n v="81.58"/>
    <n v="29.22"/>
    <n v="52.36"/>
    <n v="0.64182397646481981"/>
    <n v="2026"/>
    <s v="Q3"/>
    <n v="7"/>
    <s v="Jul"/>
  </r>
  <r>
    <n v="941"/>
    <d v="2026-07-08T00:00:00"/>
    <n v="2026"/>
    <x v="2"/>
    <n v="7"/>
    <x v="6"/>
    <x v="0"/>
    <x v="9"/>
    <x v="2"/>
    <s v="New"/>
    <x v="3"/>
    <s v="Compact Sleeping Bag"/>
    <n v="2"/>
    <n v="125.73"/>
    <n v="0.15"/>
    <n v="61.75"/>
    <n v="213.74100000000001"/>
    <n v="123.5"/>
    <n v="90.241000000000014"/>
    <n v="0.42219789371248384"/>
    <n v="2026"/>
    <s v="Q3"/>
    <n v="7"/>
    <s v="Jul"/>
  </r>
  <r>
    <n v="2719"/>
    <d v="2026-07-08T00:00:00"/>
    <n v="2026"/>
    <x v="2"/>
    <n v="7"/>
    <x v="6"/>
    <x v="0"/>
    <x v="15"/>
    <x v="0"/>
    <s v="Business"/>
    <x v="2"/>
    <s v="Travel Backpack 35L"/>
    <n v="1"/>
    <n v="164.92"/>
    <n v="0"/>
    <n v="89.47"/>
    <n v="164.92"/>
    <n v="89.47"/>
    <n v="75.449999999999989"/>
    <n v="0.45749454280863444"/>
    <n v="2026"/>
    <s v="Q3"/>
    <n v="7"/>
    <s v="Jul"/>
  </r>
  <r>
    <n v="3833"/>
    <d v="2026-07-08T00:00:00"/>
    <n v="2026"/>
    <x v="2"/>
    <n v="7"/>
    <x v="6"/>
    <x v="1"/>
    <x v="6"/>
    <x v="2"/>
    <s v="New"/>
    <x v="0"/>
    <s v="Cycling Pack 12L"/>
    <n v="5"/>
    <n v="103.91"/>
    <n v="0"/>
    <n v="51.19"/>
    <n v="519.54999999999995"/>
    <n v="255.95"/>
    <n v="263.59999999999997"/>
    <n v="0.50736214031373306"/>
    <n v="2026"/>
    <s v="Q3"/>
    <n v="7"/>
    <s v="Jul"/>
  </r>
  <r>
    <n v="211"/>
    <d v="2026-07-09T00:00:00"/>
    <n v="2026"/>
    <x v="2"/>
    <n v="7"/>
    <x v="6"/>
    <x v="2"/>
    <x v="16"/>
    <x v="1"/>
    <s v="Business"/>
    <x v="0"/>
    <s v="Trail Bike Light"/>
    <n v="10"/>
    <n v="49.69"/>
    <n v="0.1"/>
    <n v="21.82"/>
    <n v="447.21"/>
    <n v="218.2"/>
    <n v="229.01"/>
    <n v="0.51208604458755391"/>
    <n v="2026"/>
    <s v="Q3"/>
    <n v="7"/>
    <s v="Jul"/>
  </r>
  <r>
    <n v="392"/>
    <d v="2026-07-09T00:00:00"/>
    <n v="2026"/>
    <x v="2"/>
    <n v="7"/>
    <x v="6"/>
    <x v="3"/>
    <x v="7"/>
    <x v="2"/>
    <s v="Returning"/>
    <x v="1"/>
    <s v="Hiking Daypack 20L"/>
    <n v="3"/>
    <n v="94.19"/>
    <n v="0"/>
    <n v="44.1"/>
    <n v="282.57"/>
    <n v="132.30000000000001"/>
    <n v="150.26999999999998"/>
    <n v="0.53179743072512997"/>
    <n v="2026"/>
    <s v="Q3"/>
    <n v="7"/>
    <s v="Jul"/>
  </r>
  <r>
    <n v="1302"/>
    <d v="2026-07-09T00:00:00"/>
    <n v="2026"/>
    <x v="2"/>
    <n v="7"/>
    <x v="6"/>
    <x v="1"/>
    <x v="14"/>
    <x v="2"/>
    <s v="Returning"/>
    <x v="2"/>
    <s v="Packing Cube Set"/>
    <n v="1"/>
    <n v="46.87"/>
    <n v="0"/>
    <n v="18.649999999999999"/>
    <n v="46.87"/>
    <n v="18.649999999999999"/>
    <n v="28.22"/>
    <n v="0.60209088969490077"/>
    <n v="2026"/>
    <s v="Q3"/>
    <n v="7"/>
    <s v="Jul"/>
  </r>
  <r>
    <n v="1366"/>
    <d v="2026-07-09T00:00:00"/>
    <n v="2026"/>
    <x v="2"/>
    <n v="7"/>
    <x v="6"/>
    <x v="2"/>
    <x v="16"/>
    <x v="0"/>
    <s v="Returning"/>
    <x v="2"/>
    <s v="Insulated Bottle"/>
    <n v="1"/>
    <n v="36.99"/>
    <n v="0.1"/>
    <n v="13.2"/>
    <n v="33.291000000000004"/>
    <n v="13.2"/>
    <n v="20.091000000000005"/>
    <n v="0.60349644047940887"/>
    <n v="2026"/>
    <s v="Q3"/>
    <n v="7"/>
    <s v="Jul"/>
  </r>
  <r>
    <n v="1974"/>
    <d v="2026-07-09T00:00:00"/>
    <n v="2026"/>
    <x v="2"/>
    <n v="7"/>
    <x v="6"/>
    <x v="0"/>
    <x v="15"/>
    <x v="0"/>
    <s v="Returning"/>
    <x v="2"/>
    <s v="Carry-On Duffel"/>
    <n v="1"/>
    <n v="135.44"/>
    <n v="0"/>
    <n v="65.48"/>
    <n v="135.44"/>
    <n v="65.48"/>
    <n v="69.959999999999994"/>
    <n v="0.51653868871825159"/>
    <n v="2026"/>
    <s v="Q3"/>
    <n v="7"/>
    <s v="Jul"/>
  </r>
  <r>
    <n v="2716"/>
    <d v="2026-07-09T00:00:00"/>
    <n v="2026"/>
    <x v="2"/>
    <n v="7"/>
    <x v="6"/>
    <x v="1"/>
    <x v="1"/>
    <x v="0"/>
    <s v="New"/>
    <x v="1"/>
    <s v="Hiking Daypack 20L"/>
    <n v="3"/>
    <n v="92.25"/>
    <n v="0"/>
    <n v="46.27"/>
    <n v="276.75"/>
    <n v="138.81"/>
    <n v="137.94"/>
    <n v="0.49842818428184282"/>
    <n v="2026"/>
    <s v="Q3"/>
    <n v="7"/>
    <s v="Jul"/>
  </r>
  <r>
    <n v="3161"/>
    <d v="2026-07-09T00:00:00"/>
    <n v="2026"/>
    <x v="2"/>
    <n v="7"/>
    <x v="6"/>
    <x v="2"/>
    <x v="5"/>
    <x v="0"/>
    <s v="New"/>
    <x v="3"/>
    <s v="Trail Tent 2P"/>
    <n v="2"/>
    <n v="192.6"/>
    <n v="0"/>
    <n v="104.89"/>
    <n v="385.2"/>
    <n v="209.78"/>
    <n v="175.42"/>
    <n v="0.45539979231568017"/>
    <n v="2026"/>
    <s v="Q3"/>
    <n v="7"/>
    <s v="Jul"/>
  </r>
  <r>
    <n v="3240"/>
    <d v="2026-07-09T00:00:00"/>
    <n v="2026"/>
    <x v="2"/>
    <n v="7"/>
    <x v="6"/>
    <x v="3"/>
    <x v="8"/>
    <x v="0"/>
    <s v="Returning"/>
    <x v="0"/>
    <s v="Compact Repair Kit"/>
    <n v="1"/>
    <n v="39.94"/>
    <n v="0"/>
    <n v="16.89"/>
    <n v="39.94"/>
    <n v="16.89"/>
    <n v="23.049999999999997"/>
    <n v="0.57711567351026538"/>
    <n v="2026"/>
    <s v="Q3"/>
    <n v="7"/>
    <s v="Jul"/>
  </r>
  <r>
    <n v="3682"/>
    <d v="2026-07-09T00:00:00"/>
    <n v="2026"/>
    <x v="2"/>
    <n v="7"/>
    <x v="6"/>
    <x v="2"/>
    <x v="2"/>
    <x v="0"/>
    <s v="Returning"/>
    <x v="1"/>
    <s v="Summit Backpack 45L"/>
    <n v="3"/>
    <n v="150.61000000000001"/>
    <n v="0"/>
    <n v="79.900000000000006"/>
    <n v="451.83000000000004"/>
    <n v="239.70000000000002"/>
    <n v="212.13000000000002"/>
    <n v="0.46949073766682159"/>
    <n v="2026"/>
    <s v="Q3"/>
    <n v="7"/>
    <s v="Jul"/>
  </r>
  <r>
    <n v="4725"/>
    <d v="2026-07-09T00:00:00"/>
    <n v="2026"/>
    <x v="2"/>
    <n v="7"/>
    <x v="6"/>
    <x v="3"/>
    <x v="13"/>
    <x v="0"/>
    <s v="Returning"/>
    <x v="1"/>
    <s v="Trekking Poles"/>
    <n v="2"/>
    <n v="71.069999999999993"/>
    <n v="0"/>
    <n v="31.57"/>
    <n v="142.13999999999999"/>
    <n v="63.14"/>
    <n v="78.999999999999986"/>
    <n v="0.55579006613198245"/>
    <n v="2026"/>
    <s v="Q3"/>
    <n v="7"/>
    <s v="Jul"/>
  </r>
  <r>
    <n v="758"/>
    <d v="2026-07-10T00:00:00"/>
    <n v="2026"/>
    <x v="2"/>
    <n v="7"/>
    <x v="6"/>
    <x v="0"/>
    <x v="0"/>
    <x v="2"/>
    <s v="New"/>
    <x v="0"/>
    <s v="Trail Bike Light"/>
    <n v="1"/>
    <n v="50.78"/>
    <n v="0"/>
    <n v="22.29"/>
    <n v="50.78"/>
    <n v="22.29"/>
    <n v="28.490000000000002"/>
    <n v="0.56104765655769995"/>
    <n v="2026"/>
    <s v="Q3"/>
    <n v="7"/>
    <s v="Jul"/>
  </r>
  <r>
    <n v="1910"/>
    <d v="2026-07-10T00:00:00"/>
    <n v="2026"/>
    <x v="2"/>
    <n v="7"/>
    <x v="6"/>
    <x v="0"/>
    <x v="15"/>
    <x v="0"/>
    <s v="Returning"/>
    <x v="1"/>
    <s v="Trail Boots"/>
    <n v="2"/>
    <n v="141.51"/>
    <n v="0.05"/>
    <n v="77.040000000000006"/>
    <n v="268.86899999999997"/>
    <n v="154.08000000000001"/>
    <n v="114.78899999999996"/>
    <n v="0.42693281858451504"/>
    <n v="2026"/>
    <s v="Q3"/>
    <n v="7"/>
    <s v="Jul"/>
  </r>
  <r>
    <n v="1941"/>
    <d v="2026-07-10T00:00:00"/>
    <n v="2026"/>
    <x v="2"/>
    <n v="7"/>
    <x v="6"/>
    <x v="1"/>
    <x v="12"/>
    <x v="3"/>
    <s v="Returning"/>
    <x v="1"/>
    <s v="Summit Backpack 45L"/>
    <n v="1"/>
    <n v="156.44"/>
    <n v="0.1"/>
    <n v="80.72"/>
    <n v="140.79599999999999"/>
    <n v="80.72"/>
    <n v="60.075999999999993"/>
    <n v="0.42668825818915307"/>
    <n v="2026"/>
    <s v="Q3"/>
    <n v="7"/>
    <s v="Jul"/>
  </r>
  <r>
    <n v="2324"/>
    <d v="2026-07-10T00:00:00"/>
    <n v="2026"/>
    <x v="2"/>
    <n v="7"/>
    <x v="6"/>
    <x v="1"/>
    <x v="12"/>
    <x v="0"/>
    <s v="New"/>
    <x v="4"/>
    <s v="Training Mat"/>
    <n v="2"/>
    <n v="51.75"/>
    <n v="0"/>
    <n v="21.4"/>
    <n v="103.5"/>
    <n v="42.8"/>
    <n v="60.7"/>
    <n v="0.58647342995169083"/>
    <n v="2026"/>
    <s v="Q3"/>
    <n v="7"/>
    <s v="Jul"/>
  </r>
  <r>
    <n v="2869"/>
    <d v="2026-07-10T00:00:00"/>
    <n v="2026"/>
    <x v="2"/>
    <n v="7"/>
    <x v="6"/>
    <x v="2"/>
    <x v="5"/>
    <x v="3"/>
    <s v="New"/>
    <x v="3"/>
    <s v="Portable Camp Stove"/>
    <n v="1"/>
    <n v="82.23"/>
    <n v="0.1"/>
    <n v="38.340000000000003"/>
    <n v="74.007000000000005"/>
    <n v="38.340000000000003"/>
    <n v="35.667000000000002"/>
    <n v="0.48194089748267055"/>
    <n v="2026"/>
    <s v="Q3"/>
    <n v="7"/>
    <s v="Jul"/>
  </r>
  <r>
    <n v="3236"/>
    <d v="2026-07-10T00:00:00"/>
    <n v="2026"/>
    <x v="2"/>
    <n v="7"/>
    <x v="6"/>
    <x v="1"/>
    <x v="6"/>
    <x v="0"/>
    <s v="New"/>
    <x v="1"/>
    <s v="Trail Boots"/>
    <n v="1"/>
    <n v="144.16999999999999"/>
    <n v="0.1"/>
    <n v="78.13"/>
    <n v="129.75299999999999"/>
    <n v="78.13"/>
    <n v="51.62299999999999"/>
    <n v="0.39785592625989374"/>
    <n v="2026"/>
    <s v="Q3"/>
    <n v="7"/>
    <s v="Jul"/>
  </r>
  <r>
    <n v="3582"/>
    <d v="2026-07-10T00:00:00"/>
    <n v="2026"/>
    <x v="2"/>
    <n v="7"/>
    <x v="6"/>
    <x v="1"/>
    <x v="12"/>
    <x v="0"/>
    <s v="Returning"/>
    <x v="3"/>
    <s v="Portable Camp Stove"/>
    <n v="4"/>
    <n v="82.47"/>
    <n v="0"/>
    <n v="40.22"/>
    <n v="329.88"/>
    <n v="160.88"/>
    <n v="169"/>
    <n v="0.51230750575967021"/>
    <n v="2026"/>
    <s v="Q3"/>
    <n v="7"/>
    <s v="Jul"/>
  </r>
  <r>
    <n v="3715"/>
    <d v="2026-07-10T00:00:00"/>
    <n v="2026"/>
    <x v="2"/>
    <n v="7"/>
    <x v="6"/>
    <x v="3"/>
    <x v="8"/>
    <x v="0"/>
    <s v="New"/>
    <x v="3"/>
    <s v="Compact Sleeping Bag"/>
    <n v="1"/>
    <n v="122.14"/>
    <n v="0.15"/>
    <n v="59.87"/>
    <n v="103.819"/>
    <n v="59.87"/>
    <n v="43.949000000000005"/>
    <n v="0.42332328379198414"/>
    <n v="2026"/>
    <s v="Q3"/>
    <n v="7"/>
    <s v="Jul"/>
  </r>
  <r>
    <n v="3940"/>
    <d v="2026-07-10T00:00:00"/>
    <n v="2026"/>
    <x v="2"/>
    <n v="7"/>
    <x v="6"/>
    <x v="2"/>
    <x v="16"/>
    <x v="2"/>
    <s v="Returning"/>
    <x v="1"/>
    <s v="Trail Boots"/>
    <n v="3"/>
    <n v="143.59"/>
    <n v="0"/>
    <n v="78.91"/>
    <n v="430.77"/>
    <n v="236.73"/>
    <n v="194.04"/>
    <n v="0.45044919562643637"/>
    <n v="2026"/>
    <s v="Q3"/>
    <n v="7"/>
    <s v="Jul"/>
  </r>
  <r>
    <n v="4760"/>
    <d v="2026-07-10T00:00:00"/>
    <n v="2026"/>
    <x v="2"/>
    <n v="7"/>
    <x v="6"/>
    <x v="3"/>
    <x v="13"/>
    <x v="0"/>
    <s v="Business"/>
    <x v="1"/>
    <s v="Summit Backpack 45L"/>
    <n v="2"/>
    <n v="157.66"/>
    <n v="0"/>
    <n v="78.760000000000005"/>
    <n v="315.32"/>
    <n v="157.52000000000001"/>
    <n v="157.79999999999998"/>
    <n v="0.50044399340352652"/>
    <n v="2026"/>
    <s v="Q3"/>
    <n v="7"/>
    <s v="Jul"/>
  </r>
  <r>
    <n v="4768"/>
    <d v="2026-07-10T00:00:00"/>
    <n v="2026"/>
    <x v="2"/>
    <n v="7"/>
    <x v="6"/>
    <x v="1"/>
    <x v="1"/>
    <x v="0"/>
    <s v="Business"/>
    <x v="0"/>
    <s v="Cycling Pack 12L"/>
    <n v="1"/>
    <n v="101.58"/>
    <n v="0"/>
    <n v="49.83"/>
    <n v="101.58"/>
    <n v="49.83"/>
    <n v="51.75"/>
    <n v="0.50945067926757237"/>
    <n v="2026"/>
    <s v="Q3"/>
    <n v="7"/>
    <s v="Jul"/>
  </r>
  <r>
    <n v="5025"/>
    <d v="2026-07-10T00:00:00"/>
    <n v="2026"/>
    <x v="2"/>
    <n v="7"/>
    <x v="6"/>
    <x v="2"/>
    <x v="3"/>
    <x v="0"/>
    <s v="Returning"/>
    <x v="2"/>
    <s v="Travel Backpack 35L"/>
    <n v="4"/>
    <n v="166.71"/>
    <n v="0"/>
    <n v="86.55"/>
    <n v="666.84"/>
    <n v="346.2"/>
    <n v="320.64000000000004"/>
    <n v="0.48083498290444487"/>
    <n v="2026"/>
    <s v="Q3"/>
    <n v="7"/>
    <s v="Jul"/>
  </r>
  <r>
    <n v="165"/>
    <d v="2026-07-11T00:00:00"/>
    <n v="2026"/>
    <x v="2"/>
    <n v="7"/>
    <x v="6"/>
    <x v="1"/>
    <x v="12"/>
    <x v="2"/>
    <s v="New"/>
    <x v="0"/>
    <s v="Commuter Helmet"/>
    <n v="2"/>
    <n v="83.33"/>
    <n v="0"/>
    <n v="42.11"/>
    <n v="166.66"/>
    <n v="84.22"/>
    <n v="82.44"/>
    <n v="0.49465978639145564"/>
    <n v="2026"/>
    <s v="Q3"/>
    <n v="7"/>
    <s v="Jul"/>
  </r>
  <r>
    <n v="198"/>
    <d v="2026-07-11T00:00:00"/>
    <n v="2026"/>
    <x v="2"/>
    <n v="7"/>
    <x v="6"/>
    <x v="0"/>
    <x v="15"/>
    <x v="0"/>
    <s v="New"/>
    <x v="1"/>
    <s v="Trekking Poles"/>
    <n v="2"/>
    <n v="71.77"/>
    <n v="0.05"/>
    <n v="32.9"/>
    <n v="136.363"/>
    <n v="65.8"/>
    <n v="70.563000000000002"/>
    <n v="0.5174644148339359"/>
    <n v="2026"/>
    <s v="Q3"/>
    <n v="7"/>
    <s v="Jul"/>
  </r>
  <r>
    <n v="1480"/>
    <d v="2026-07-11T00:00:00"/>
    <n v="2026"/>
    <x v="2"/>
    <n v="7"/>
    <x v="6"/>
    <x v="0"/>
    <x v="15"/>
    <x v="0"/>
    <s v="New"/>
    <x v="2"/>
    <s v="Travel Backpack 35L"/>
    <n v="3"/>
    <n v="164.5"/>
    <n v="0"/>
    <n v="87.06"/>
    <n v="493.5"/>
    <n v="261.18"/>
    <n v="232.32"/>
    <n v="0.47075987841945288"/>
    <n v="2026"/>
    <s v="Q3"/>
    <n v="7"/>
    <s v="Jul"/>
  </r>
  <r>
    <n v="1990"/>
    <d v="2026-07-11T00:00:00"/>
    <n v="2026"/>
    <x v="2"/>
    <n v="7"/>
    <x v="6"/>
    <x v="0"/>
    <x v="15"/>
    <x v="0"/>
    <s v="Returning"/>
    <x v="3"/>
    <s v="Portable Camp Stove"/>
    <n v="3"/>
    <n v="82.28"/>
    <n v="0.1"/>
    <n v="39.51"/>
    <n v="222.15600000000001"/>
    <n v="118.53"/>
    <n v="103.626"/>
    <n v="0.46645600388915898"/>
    <n v="2026"/>
    <s v="Q3"/>
    <n v="7"/>
    <s v="Jul"/>
  </r>
  <r>
    <n v="2298"/>
    <d v="2026-07-11T00:00:00"/>
    <n v="2026"/>
    <x v="2"/>
    <n v="7"/>
    <x v="6"/>
    <x v="2"/>
    <x v="2"/>
    <x v="2"/>
    <s v="New"/>
    <x v="0"/>
    <s v="Cycling Pack 12L"/>
    <n v="2"/>
    <n v="103.17"/>
    <n v="0"/>
    <n v="50.49"/>
    <n v="206.34"/>
    <n v="100.98"/>
    <n v="105.36"/>
    <n v="0.51061355045071244"/>
    <n v="2026"/>
    <s v="Q3"/>
    <n v="7"/>
    <s v="Jul"/>
  </r>
  <r>
    <n v="2886"/>
    <d v="2026-07-11T00:00:00"/>
    <n v="2026"/>
    <x v="2"/>
    <n v="7"/>
    <x v="6"/>
    <x v="0"/>
    <x v="15"/>
    <x v="0"/>
    <s v="New"/>
    <x v="0"/>
    <s v="Trail Bike Light"/>
    <n v="1"/>
    <n v="50.33"/>
    <n v="0.05"/>
    <n v="22.06"/>
    <n v="47.813499999999998"/>
    <n v="22.06"/>
    <n v="25.753499999999999"/>
    <n v="0.53862402877848303"/>
    <n v="2026"/>
    <s v="Q3"/>
    <n v="7"/>
    <s v="Jul"/>
  </r>
  <r>
    <n v="2893"/>
    <d v="2026-07-11T00:00:00"/>
    <n v="2026"/>
    <x v="2"/>
    <n v="7"/>
    <x v="6"/>
    <x v="1"/>
    <x v="11"/>
    <x v="1"/>
    <s v="Business"/>
    <x v="1"/>
    <s v="Trail Boots"/>
    <n v="6"/>
    <n v="142.78"/>
    <n v="0.15"/>
    <n v="80.38"/>
    <n v="728.178"/>
    <n v="482.28"/>
    <n v="245.89800000000002"/>
    <n v="0.33768941110552642"/>
    <n v="2026"/>
    <s v="Q3"/>
    <n v="7"/>
    <s v="Jul"/>
  </r>
  <r>
    <n v="2939"/>
    <d v="2026-07-11T00:00:00"/>
    <n v="2026"/>
    <x v="2"/>
    <n v="7"/>
    <x v="6"/>
    <x v="1"/>
    <x v="6"/>
    <x v="0"/>
    <s v="New"/>
    <x v="3"/>
    <s v="Trail Tent 2P"/>
    <n v="1"/>
    <n v="195.38"/>
    <n v="0.05"/>
    <n v="101.67"/>
    <n v="185.61099999999999"/>
    <n v="101.67"/>
    <n v="83.940999999999988"/>
    <n v="0.45224151585843508"/>
    <n v="2026"/>
    <s v="Q3"/>
    <n v="7"/>
    <s v="Jul"/>
  </r>
  <r>
    <n v="3249"/>
    <d v="2026-07-11T00:00:00"/>
    <n v="2026"/>
    <x v="2"/>
    <n v="7"/>
    <x v="6"/>
    <x v="3"/>
    <x v="4"/>
    <x v="2"/>
    <s v="Returning"/>
    <x v="0"/>
    <s v="Cycling Pack 12L"/>
    <n v="5"/>
    <n v="104.8"/>
    <n v="0"/>
    <n v="50.94"/>
    <n v="524"/>
    <n v="254.7"/>
    <n v="269.3"/>
    <n v="0.51393129770992374"/>
    <n v="2026"/>
    <s v="Q3"/>
    <n v="7"/>
    <s v="Jul"/>
  </r>
  <r>
    <n v="3832"/>
    <d v="2026-07-11T00:00:00"/>
    <n v="2026"/>
    <x v="2"/>
    <n v="7"/>
    <x v="6"/>
    <x v="3"/>
    <x v="7"/>
    <x v="0"/>
    <s v="Returning"/>
    <x v="3"/>
    <s v="Portable Camp Stove"/>
    <n v="3"/>
    <n v="82.26"/>
    <n v="0"/>
    <n v="40.020000000000003"/>
    <n v="246.78000000000003"/>
    <n v="120.06"/>
    <n v="126.72000000000003"/>
    <n v="0.51349380014587898"/>
    <n v="2026"/>
    <s v="Q3"/>
    <n v="7"/>
    <s v="Jul"/>
  </r>
  <r>
    <n v="3868"/>
    <d v="2026-07-11T00:00:00"/>
    <n v="2026"/>
    <x v="2"/>
    <n v="7"/>
    <x v="6"/>
    <x v="2"/>
    <x v="10"/>
    <x v="0"/>
    <s v="Business"/>
    <x v="1"/>
    <s v="Hiking Daypack 20L"/>
    <n v="1"/>
    <n v="90.79"/>
    <n v="0"/>
    <n v="46.39"/>
    <n v="90.79"/>
    <n v="46.39"/>
    <n v="44.400000000000006"/>
    <n v="0.4890406432426479"/>
    <n v="2026"/>
    <s v="Q3"/>
    <n v="7"/>
    <s v="Jul"/>
  </r>
  <r>
    <n v="4365"/>
    <d v="2026-07-11T00:00:00"/>
    <n v="2026"/>
    <x v="2"/>
    <n v="7"/>
    <x v="6"/>
    <x v="1"/>
    <x v="11"/>
    <x v="0"/>
    <s v="Returning"/>
    <x v="0"/>
    <s v="Compact Repair Kit"/>
    <n v="1"/>
    <n v="41.33"/>
    <n v="0"/>
    <n v="17.2"/>
    <n v="41.33"/>
    <n v="17.2"/>
    <n v="24.13"/>
    <n v="0.58383740624243896"/>
    <n v="2026"/>
    <s v="Q3"/>
    <n v="7"/>
    <s v="Jul"/>
  </r>
  <r>
    <n v="314"/>
    <d v="2026-07-12T00:00:00"/>
    <n v="2026"/>
    <x v="2"/>
    <n v="7"/>
    <x v="6"/>
    <x v="2"/>
    <x v="2"/>
    <x v="0"/>
    <s v="Returning"/>
    <x v="4"/>
    <s v="Resistance Band Set"/>
    <n v="2"/>
    <n v="41.09"/>
    <n v="0.05"/>
    <n v="14.54"/>
    <n v="78.070999999999998"/>
    <n v="29.08"/>
    <n v="48.991"/>
    <n v="0.62751854081541159"/>
    <n v="2026"/>
    <s v="Q3"/>
    <n v="7"/>
    <s v="Jul"/>
  </r>
  <r>
    <n v="552"/>
    <d v="2026-07-12T00:00:00"/>
    <n v="2026"/>
    <x v="2"/>
    <n v="7"/>
    <x v="6"/>
    <x v="1"/>
    <x v="12"/>
    <x v="1"/>
    <s v="Business"/>
    <x v="3"/>
    <s v="Portable Camp Stove"/>
    <n v="5"/>
    <n v="82.39"/>
    <n v="0.05"/>
    <n v="39.479999999999997"/>
    <n v="391.35249999999996"/>
    <n v="197.39999999999998"/>
    <n v="193.95249999999999"/>
    <n v="0.49559540312122702"/>
    <n v="2026"/>
    <s v="Q3"/>
    <n v="7"/>
    <s v="Jul"/>
  </r>
  <r>
    <n v="1317"/>
    <d v="2026-07-12T00:00:00"/>
    <n v="2026"/>
    <x v="2"/>
    <n v="7"/>
    <x v="6"/>
    <x v="1"/>
    <x v="14"/>
    <x v="0"/>
    <s v="Business"/>
    <x v="4"/>
    <s v="Recovery Roller"/>
    <n v="3"/>
    <n v="37"/>
    <n v="0"/>
    <n v="13.69"/>
    <n v="111"/>
    <n v="41.07"/>
    <n v="69.930000000000007"/>
    <n v="0.63000000000000012"/>
    <n v="2026"/>
    <s v="Q3"/>
    <n v="7"/>
    <s v="Jul"/>
  </r>
  <r>
    <n v="1515"/>
    <d v="2026-07-12T00:00:00"/>
    <n v="2026"/>
    <x v="2"/>
    <n v="7"/>
    <x v="6"/>
    <x v="3"/>
    <x v="8"/>
    <x v="2"/>
    <s v="New"/>
    <x v="4"/>
    <s v="Resistance Band Set"/>
    <n v="2"/>
    <n v="40.9"/>
    <n v="0"/>
    <n v="14.81"/>
    <n v="81.8"/>
    <n v="29.62"/>
    <n v="52.179999999999993"/>
    <n v="0.63789731051344734"/>
    <n v="2026"/>
    <s v="Q3"/>
    <n v="7"/>
    <s v="Jul"/>
  </r>
  <r>
    <n v="1674"/>
    <d v="2026-07-12T00:00:00"/>
    <n v="2026"/>
    <x v="2"/>
    <n v="7"/>
    <x v="6"/>
    <x v="0"/>
    <x v="0"/>
    <x v="0"/>
    <s v="New"/>
    <x v="4"/>
    <s v="Weighted Vest"/>
    <n v="1"/>
    <n v="123.33"/>
    <n v="0.1"/>
    <n v="70.900000000000006"/>
    <n v="110.997"/>
    <n v="70.900000000000006"/>
    <n v="40.096999999999994"/>
    <n v="0.36124399758552028"/>
    <n v="2026"/>
    <s v="Q3"/>
    <n v="7"/>
    <s v="Jul"/>
  </r>
  <r>
    <n v="2407"/>
    <d v="2026-07-12T00:00:00"/>
    <n v="2026"/>
    <x v="2"/>
    <n v="7"/>
    <x v="6"/>
    <x v="1"/>
    <x v="12"/>
    <x v="3"/>
    <s v="Business"/>
    <x v="1"/>
    <s v="Summit Backpack 45L"/>
    <n v="1"/>
    <n v="153.25"/>
    <n v="0.15"/>
    <n v="78.28"/>
    <n v="130.26249999999999"/>
    <n v="78.28"/>
    <n v="51.982499999999987"/>
    <n v="0.39905959121005657"/>
    <n v="2026"/>
    <s v="Q3"/>
    <n v="7"/>
    <s v="Jul"/>
  </r>
  <r>
    <n v="2817"/>
    <d v="2026-07-12T00:00:00"/>
    <n v="2026"/>
    <x v="2"/>
    <n v="7"/>
    <x v="6"/>
    <x v="3"/>
    <x v="7"/>
    <x v="3"/>
    <s v="New"/>
    <x v="2"/>
    <s v="Carry-On Duffel"/>
    <n v="3"/>
    <n v="134.43"/>
    <n v="0.1"/>
    <n v="65.78"/>
    <n v="362.96100000000001"/>
    <n v="197.34"/>
    <n v="165.62100000000001"/>
    <n v="0.45630522287518493"/>
    <n v="2026"/>
    <s v="Q3"/>
    <n v="7"/>
    <s v="Jul"/>
  </r>
  <r>
    <n v="3059"/>
    <d v="2026-07-12T00:00:00"/>
    <n v="2026"/>
    <x v="2"/>
    <n v="7"/>
    <x v="6"/>
    <x v="0"/>
    <x v="0"/>
    <x v="0"/>
    <s v="Returning"/>
    <x v="1"/>
    <s v="Hiking Daypack 20L"/>
    <n v="1"/>
    <n v="93.73"/>
    <n v="0.05"/>
    <n v="44.51"/>
    <n v="89.043499999999995"/>
    <n v="44.51"/>
    <n v="44.533499999999997"/>
    <n v="0.50013195797559618"/>
    <n v="2026"/>
    <s v="Q3"/>
    <n v="7"/>
    <s v="Jul"/>
  </r>
  <r>
    <n v="3210"/>
    <d v="2026-07-12T00:00:00"/>
    <n v="2026"/>
    <x v="2"/>
    <n v="7"/>
    <x v="6"/>
    <x v="0"/>
    <x v="0"/>
    <x v="0"/>
    <s v="Returning"/>
    <x v="2"/>
    <s v="Insulated Bottle"/>
    <n v="1"/>
    <n v="37.090000000000003"/>
    <n v="0"/>
    <n v="13.43"/>
    <n v="37.090000000000003"/>
    <n v="13.43"/>
    <n v="23.660000000000004"/>
    <n v="0.63790779185764357"/>
    <n v="2026"/>
    <s v="Q3"/>
    <n v="7"/>
    <s v="Jul"/>
  </r>
  <r>
    <n v="3670"/>
    <d v="2026-07-12T00:00:00"/>
    <n v="2026"/>
    <x v="2"/>
    <n v="7"/>
    <x v="6"/>
    <x v="0"/>
    <x v="0"/>
    <x v="2"/>
    <s v="New"/>
    <x v="2"/>
    <s v="Packing Cube Set"/>
    <n v="1"/>
    <n v="45.43"/>
    <n v="0"/>
    <n v="18.66"/>
    <n v="45.43"/>
    <n v="18.66"/>
    <n v="26.77"/>
    <n v="0.58925819942769098"/>
    <n v="2026"/>
    <s v="Q3"/>
    <n v="7"/>
    <s v="Jul"/>
  </r>
  <r>
    <n v="4017"/>
    <d v="2026-07-12T00:00:00"/>
    <n v="2026"/>
    <x v="2"/>
    <n v="7"/>
    <x v="6"/>
    <x v="3"/>
    <x v="8"/>
    <x v="3"/>
    <s v="New"/>
    <x v="4"/>
    <s v="Resistance Band Set"/>
    <n v="1"/>
    <n v="39.5"/>
    <n v="0.1"/>
    <n v="14.86"/>
    <n v="35.550000000000004"/>
    <n v="14.86"/>
    <n v="20.690000000000005"/>
    <n v="0.58199718706047832"/>
    <n v="2026"/>
    <s v="Q3"/>
    <n v="7"/>
    <s v="Jul"/>
  </r>
  <r>
    <n v="5012"/>
    <d v="2026-07-12T00:00:00"/>
    <n v="2026"/>
    <x v="2"/>
    <n v="7"/>
    <x v="6"/>
    <x v="2"/>
    <x v="16"/>
    <x v="2"/>
    <s v="Returning"/>
    <x v="4"/>
    <s v="Weighted Vest"/>
    <n v="2"/>
    <n v="123.58"/>
    <n v="0.1"/>
    <n v="68.739999999999995"/>
    <n v="222.44399999999999"/>
    <n v="137.47999999999999"/>
    <n v="84.963999999999999"/>
    <n v="0.3819568071065077"/>
    <n v="2026"/>
    <s v="Q3"/>
    <n v="7"/>
    <s v="Jul"/>
  </r>
  <r>
    <n v="884"/>
    <d v="2026-07-13T00:00:00"/>
    <n v="2026"/>
    <x v="2"/>
    <n v="7"/>
    <x v="6"/>
    <x v="3"/>
    <x v="13"/>
    <x v="2"/>
    <s v="Returning"/>
    <x v="0"/>
    <s v="Cycling Pack 12L"/>
    <n v="1"/>
    <n v="103.61"/>
    <n v="0"/>
    <n v="51.84"/>
    <n v="103.61"/>
    <n v="51.84"/>
    <n v="51.769999999999996"/>
    <n v="0.49966219476884466"/>
    <n v="2026"/>
    <s v="Q3"/>
    <n v="7"/>
    <s v="Jul"/>
  </r>
  <r>
    <n v="1025"/>
    <d v="2026-07-13T00:00:00"/>
    <n v="2026"/>
    <x v="2"/>
    <n v="7"/>
    <x v="6"/>
    <x v="2"/>
    <x v="2"/>
    <x v="2"/>
    <s v="Returning"/>
    <x v="1"/>
    <s v="Trail Boots"/>
    <n v="2"/>
    <n v="145.75"/>
    <n v="0.05"/>
    <n v="79.319999999999993"/>
    <n v="276.92500000000001"/>
    <n v="158.63999999999999"/>
    <n v="118.28500000000003"/>
    <n v="0.42713731154644768"/>
    <n v="2026"/>
    <s v="Q3"/>
    <n v="7"/>
    <s v="Jul"/>
  </r>
  <r>
    <n v="1279"/>
    <d v="2026-07-13T00:00:00"/>
    <n v="2026"/>
    <x v="2"/>
    <n v="7"/>
    <x v="6"/>
    <x v="3"/>
    <x v="8"/>
    <x v="3"/>
    <s v="New"/>
    <x v="3"/>
    <s v="Trail Tent 2P"/>
    <n v="2"/>
    <n v="193.76"/>
    <n v="0.1"/>
    <n v="104.66"/>
    <n v="348.76799999999997"/>
    <n v="209.32"/>
    <n v="139.44799999999998"/>
    <n v="0.39983025965684921"/>
    <n v="2026"/>
    <s v="Q3"/>
    <n v="7"/>
    <s v="Jul"/>
  </r>
  <r>
    <n v="1534"/>
    <d v="2026-07-13T00:00:00"/>
    <n v="2026"/>
    <x v="2"/>
    <n v="7"/>
    <x v="6"/>
    <x v="2"/>
    <x v="16"/>
    <x v="0"/>
    <s v="Returning"/>
    <x v="1"/>
    <s v="Trail Boots"/>
    <n v="2"/>
    <n v="146.09"/>
    <n v="0.1"/>
    <n v="79.36"/>
    <n v="262.96199999999999"/>
    <n v="158.72"/>
    <n v="104.24199999999999"/>
    <n v="0.39641469109605187"/>
    <n v="2026"/>
    <s v="Q3"/>
    <n v="7"/>
    <s v="Jul"/>
  </r>
  <r>
    <n v="2147"/>
    <d v="2026-07-13T00:00:00"/>
    <n v="2026"/>
    <x v="2"/>
    <n v="7"/>
    <x v="6"/>
    <x v="1"/>
    <x v="14"/>
    <x v="2"/>
    <s v="New"/>
    <x v="2"/>
    <s v="Carry-On Duffel"/>
    <n v="1"/>
    <n v="131.91999999999999"/>
    <n v="0"/>
    <n v="66.19"/>
    <n v="131.91999999999999"/>
    <n v="66.19"/>
    <n v="65.72999999999999"/>
    <n v="0.49825651910248631"/>
    <n v="2026"/>
    <s v="Q3"/>
    <n v="7"/>
    <s v="Jul"/>
  </r>
  <r>
    <n v="2385"/>
    <d v="2026-07-13T00:00:00"/>
    <n v="2026"/>
    <x v="2"/>
    <n v="7"/>
    <x v="6"/>
    <x v="1"/>
    <x v="11"/>
    <x v="1"/>
    <s v="Business"/>
    <x v="3"/>
    <s v="Portable Camp Stove"/>
    <n v="6"/>
    <n v="83.28"/>
    <n v="0.15"/>
    <n v="38.76"/>
    <n v="424.72800000000001"/>
    <n v="232.56"/>
    <n v="192.16800000000001"/>
    <n v="0.45244956772334294"/>
    <n v="2026"/>
    <s v="Q3"/>
    <n v="7"/>
    <s v="Jul"/>
  </r>
  <r>
    <n v="2517"/>
    <d v="2026-07-13T00:00:00"/>
    <n v="2026"/>
    <x v="2"/>
    <n v="7"/>
    <x v="6"/>
    <x v="1"/>
    <x v="6"/>
    <x v="0"/>
    <s v="New"/>
    <x v="2"/>
    <s v="Insulated Bottle"/>
    <n v="1"/>
    <n v="36.479999999999997"/>
    <n v="0.05"/>
    <n v="13.22"/>
    <n v="34.655999999999999"/>
    <n v="13.22"/>
    <n v="21.436"/>
    <n v="0.61853647276084955"/>
    <n v="2026"/>
    <s v="Q3"/>
    <n v="7"/>
    <s v="Jul"/>
  </r>
  <r>
    <n v="2746"/>
    <d v="2026-07-13T00:00:00"/>
    <n v="2026"/>
    <x v="2"/>
    <n v="7"/>
    <x v="6"/>
    <x v="0"/>
    <x v="0"/>
    <x v="2"/>
    <s v="New"/>
    <x v="1"/>
    <s v="Summit Backpack 45L"/>
    <n v="3"/>
    <n v="155.44"/>
    <n v="0.05"/>
    <n v="79.95"/>
    <n v="443.00399999999996"/>
    <n v="239.85000000000002"/>
    <n v="203.15399999999994"/>
    <n v="0.45858276674702703"/>
    <n v="2026"/>
    <s v="Q3"/>
    <n v="7"/>
    <s v="Jul"/>
  </r>
  <r>
    <n v="3297"/>
    <d v="2026-07-13T00:00:00"/>
    <n v="2026"/>
    <x v="2"/>
    <n v="7"/>
    <x v="6"/>
    <x v="0"/>
    <x v="15"/>
    <x v="1"/>
    <s v="Returning"/>
    <x v="4"/>
    <s v="Resistance Band Set"/>
    <n v="6"/>
    <n v="40.58"/>
    <n v="0.15"/>
    <n v="15.06"/>
    <n v="206.958"/>
    <n v="90.36"/>
    <n v="116.598"/>
    <n v="0.5633896732670397"/>
    <n v="2026"/>
    <s v="Q3"/>
    <n v="7"/>
    <s v="Jul"/>
  </r>
  <r>
    <n v="772"/>
    <d v="2026-07-14T00:00:00"/>
    <n v="2026"/>
    <x v="2"/>
    <n v="7"/>
    <x v="6"/>
    <x v="3"/>
    <x v="13"/>
    <x v="0"/>
    <s v="Returning"/>
    <x v="0"/>
    <s v="Cycling Pack 12L"/>
    <n v="2"/>
    <n v="101.03"/>
    <n v="0.1"/>
    <n v="50.98"/>
    <n v="181.85400000000001"/>
    <n v="101.96"/>
    <n v="79.89400000000002"/>
    <n v="0.43933045190097558"/>
    <n v="2026"/>
    <s v="Q3"/>
    <n v="7"/>
    <s v="Jul"/>
  </r>
  <r>
    <n v="838"/>
    <d v="2026-07-14T00:00:00"/>
    <n v="2026"/>
    <x v="2"/>
    <n v="7"/>
    <x v="6"/>
    <x v="0"/>
    <x v="9"/>
    <x v="2"/>
    <s v="Returning"/>
    <x v="3"/>
    <s v="Portable Camp Stove"/>
    <n v="1"/>
    <n v="80.150000000000006"/>
    <n v="0.05"/>
    <n v="38.89"/>
    <n v="76.142499999999998"/>
    <n v="38.89"/>
    <n v="37.252499999999998"/>
    <n v="0.48924713530551267"/>
    <n v="2026"/>
    <s v="Q3"/>
    <n v="7"/>
    <s v="Jul"/>
  </r>
  <r>
    <n v="1144"/>
    <d v="2026-07-14T00:00:00"/>
    <n v="2026"/>
    <x v="2"/>
    <n v="7"/>
    <x v="6"/>
    <x v="2"/>
    <x v="2"/>
    <x v="2"/>
    <s v="New"/>
    <x v="3"/>
    <s v="Portable Camp Stove"/>
    <n v="1"/>
    <n v="83.74"/>
    <n v="0"/>
    <n v="38.96"/>
    <n v="83.74"/>
    <n v="38.96"/>
    <n v="44.779999999999994"/>
    <n v="0.53475041796035339"/>
    <n v="2026"/>
    <s v="Q3"/>
    <n v="7"/>
    <s v="Jul"/>
  </r>
  <r>
    <n v="1686"/>
    <d v="2026-07-14T00:00:00"/>
    <n v="2026"/>
    <x v="2"/>
    <n v="7"/>
    <x v="6"/>
    <x v="2"/>
    <x v="5"/>
    <x v="1"/>
    <s v="Returning"/>
    <x v="2"/>
    <s v="Insulated Bottle"/>
    <n v="8"/>
    <n v="35.75"/>
    <n v="0.15"/>
    <n v="13.56"/>
    <n v="243.1"/>
    <n v="108.48"/>
    <n v="134.62"/>
    <n v="0.55376388317564795"/>
    <n v="2026"/>
    <s v="Q3"/>
    <n v="7"/>
    <s v="Jul"/>
  </r>
  <r>
    <n v="2823"/>
    <d v="2026-07-14T00:00:00"/>
    <n v="2026"/>
    <x v="2"/>
    <n v="7"/>
    <x v="6"/>
    <x v="0"/>
    <x v="15"/>
    <x v="0"/>
    <s v="New"/>
    <x v="0"/>
    <s v="Commuter Helmet"/>
    <n v="3"/>
    <n v="81.39"/>
    <n v="0"/>
    <n v="43.54"/>
    <n v="244.17000000000002"/>
    <n v="130.62"/>
    <n v="113.55000000000001"/>
    <n v="0.46504484580415284"/>
    <n v="2026"/>
    <s v="Q3"/>
    <n v="7"/>
    <s v="Jul"/>
  </r>
  <r>
    <n v="2883"/>
    <d v="2026-07-14T00:00:00"/>
    <n v="2026"/>
    <x v="2"/>
    <n v="7"/>
    <x v="6"/>
    <x v="2"/>
    <x v="10"/>
    <x v="3"/>
    <s v="New"/>
    <x v="2"/>
    <s v="Insulated Bottle"/>
    <n v="1"/>
    <n v="36.799999999999997"/>
    <n v="0"/>
    <n v="13.91"/>
    <n v="36.799999999999997"/>
    <n v="13.91"/>
    <n v="22.889999999999997"/>
    <n v="0.62201086956521734"/>
    <n v="2026"/>
    <s v="Q3"/>
    <n v="7"/>
    <s v="Jul"/>
  </r>
  <r>
    <n v="3259"/>
    <d v="2026-07-14T00:00:00"/>
    <n v="2026"/>
    <x v="2"/>
    <n v="7"/>
    <x v="6"/>
    <x v="2"/>
    <x v="16"/>
    <x v="1"/>
    <s v="Returning"/>
    <x v="3"/>
    <s v="Trail Tent 2P"/>
    <n v="6"/>
    <n v="194.15"/>
    <n v="0.1"/>
    <n v="105.12"/>
    <n v="1048.4100000000001"/>
    <n v="630.72"/>
    <n v="417.69000000000005"/>
    <n v="0.3984032964202936"/>
    <n v="2026"/>
    <s v="Q3"/>
    <n v="7"/>
    <s v="Jul"/>
  </r>
  <r>
    <n v="3709"/>
    <d v="2026-07-14T00:00:00"/>
    <n v="2026"/>
    <x v="2"/>
    <n v="7"/>
    <x v="6"/>
    <x v="0"/>
    <x v="9"/>
    <x v="0"/>
    <s v="New"/>
    <x v="4"/>
    <s v="Training Mat"/>
    <n v="1"/>
    <n v="50.94"/>
    <n v="0"/>
    <n v="22.28"/>
    <n v="50.94"/>
    <n v="22.28"/>
    <n v="28.659999999999997"/>
    <n v="0.5626226933647428"/>
    <n v="2026"/>
    <s v="Q3"/>
    <n v="7"/>
    <s v="Jul"/>
  </r>
  <r>
    <n v="61"/>
    <d v="2026-07-15T00:00:00"/>
    <n v="2026"/>
    <x v="2"/>
    <n v="7"/>
    <x v="6"/>
    <x v="3"/>
    <x v="8"/>
    <x v="0"/>
    <s v="Returning"/>
    <x v="4"/>
    <s v="Weighted Vest"/>
    <n v="2"/>
    <n v="125.89"/>
    <n v="0"/>
    <n v="70.8"/>
    <n v="251.78"/>
    <n v="141.6"/>
    <n v="110.18"/>
    <n v="0.43760425768528083"/>
    <n v="2026"/>
    <s v="Q3"/>
    <n v="7"/>
    <s v="Jul"/>
  </r>
  <r>
    <n v="357"/>
    <d v="2026-07-15T00:00:00"/>
    <n v="2026"/>
    <x v="2"/>
    <n v="7"/>
    <x v="6"/>
    <x v="0"/>
    <x v="9"/>
    <x v="0"/>
    <s v="New"/>
    <x v="4"/>
    <s v="Training Mat"/>
    <n v="2"/>
    <n v="51.9"/>
    <n v="0"/>
    <n v="21.82"/>
    <n v="103.8"/>
    <n v="43.64"/>
    <n v="60.16"/>
    <n v="0.57957610789980729"/>
    <n v="2026"/>
    <s v="Q3"/>
    <n v="7"/>
    <s v="Jul"/>
  </r>
  <r>
    <n v="1607"/>
    <d v="2026-07-15T00:00:00"/>
    <n v="2026"/>
    <x v="2"/>
    <n v="7"/>
    <x v="6"/>
    <x v="0"/>
    <x v="0"/>
    <x v="2"/>
    <s v="New"/>
    <x v="4"/>
    <s v="Resistance Band Set"/>
    <n v="2"/>
    <n v="39.75"/>
    <n v="0"/>
    <n v="14.78"/>
    <n v="79.5"/>
    <n v="29.56"/>
    <n v="49.94"/>
    <n v="0.62817610062893081"/>
    <n v="2026"/>
    <s v="Q3"/>
    <n v="7"/>
    <s v="Jul"/>
  </r>
  <r>
    <n v="3295"/>
    <d v="2026-07-15T00:00:00"/>
    <n v="2026"/>
    <x v="2"/>
    <n v="7"/>
    <x v="6"/>
    <x v="1"/>
    <x v="12"/>
    <x v="3"/>
    <s v="Returning"/>
    <x v="1"/>
    <s v="Hiking Daypack 20L"/>
    <n v="1"/>
    <n v="93.46"/>
    <n v="0.15"/>
    <n v="46.65"/>
    <n v="79.440999999999988"/>
    <n v="46.65"/>
    <n v="32.79099999999999"/>
    <n v="0.41277174255107557"/>
    <n v="2026"/>
    <s v="Q3"/>
    <n v="7"/>
    <s v="Jul"/>
  </r>
  <r>
    <n v="4048"/>
    <d v="2026-07-15T00:00:00"/>
    <n v="2026"/>
    <x v="2"/>
    <n v="7"/>
    <x v="6"/>
    <x v="3"/>
    <x v="13"/>
    <x v="1"/>
    <s v="Business"/>
    <x v="0"/>
    <s v="Commuter Helmet"/>
    <n v="3"/>
    <n v="82.79"/>
    <n v="0.1"/>
    <n v="43.07"/>
    <n v="223.53300000000002"/>
    <n v="129.21"/>
    <n v="94.323000000000008"/>
    <n v="0.42196454214813922"/>
    <n v="2026"/>
    <s v="Q3"/>
    <n v="7"/>
    <s v="Jul"/>
  </r>
  <r>
    <n v="4424"/>
    <d v="2026-07-15T00:00:00"/>
    <n v="2026"/>
    <x v="2"/>
    <n v="7"/>
    <x v="6"/>
    <x v="2"/>
    <x v="2"/>
    <x v="2"/>
    <s v="Business"/>
    <x v="1"/>
    <s v="Hiking Daypack 20L"/>
    <n v="1"/>
    <n v="92.54"/>
    <n v="0"/>
    <n v="44.48"/>
    <n v="92.54"/>
    <n v="44.48"/>
    <n v="48.060000000000009"/>
    <n v="0.51934298681651181"/>
    <n v="2026"/>
    <s v="Q3"/>
    <n v="7"/>
    <s v="Jul"/>
  </r>
  <r>
    <n v="4732"/>
    <d v="2026-07-15T00:00:00"/>
    <n v="2026"/>
    <x v="2"/>
    <n v="7"/>
    <x v="6"/>
    <x v="1"/>
    <x v="14"/>
    <x v="2"/>
    <s v="New"/>
    <x v="2"/>
    <s v="Packing Cube Set"/>
    <n v="1"/>
    <n v="46.53"/>
    <n v="0"/>
    <n v="18.829999999999998"/>
    <n v="46.53"/>
    <n v="18.829999999999998"/>
    <n v="27.700000000000003"/>
    <n v="0.59531485063399958"/>
    <n v="2026"/>
    <s v="Q3"/>
    <n v="7"/>
    <s v="Jul"/>
  </r>
  <r>
    <n v="194"/>
    <d v="2026-07-16T00:00:00"/>
    <n v="2026"/>
    <x v="2"/>
    <n v="7"/>
    <x v="6"/>
    <x v="1"/>
    <x v="12"/>
    <x v="0"/>
    <s v="Returning"/>
    <x v="0"/>
    <s v="Trail Bike Light"/>
    <n v="2"/>
    <n v="49.69"/>
    <n v="0"/>
    <n v="21.97"/>
    <n v="99.38"/>
    <n v="43.94"/>
    <n v="55.44"/>
    <n v="0.557858724089354"/>
    <n v="2026"/>
    <s v="Q3"/>
    <n v="7"/>
    <s v="Jul"/>
  </r>
  <r>
    <n v="258"/>
    <d v="2026-07-16T00:00:00"/>
    <n v="2026"/>
    <x v="2"/>
    <n v="7"/>
    <x v="6"/>
    <x v="3"/>
    <x v="8"/>
    <x v="3"/>
    <s v="New"/>
    <x v="1"/>
    <s v="Trekking Poles"/>
    <n v="3"/>
    <n v="71.34"/>
    <n v="0.1"/>
    <n v="31.71"/>
    <n v="192.61800000000002"/>
    <n v="95.13"/>
    <n v="97.488000000000028"/>
    <n v="0.50612092327819835"/>
    <n v="2026"/>
    <s v="Q3"/>
    <n v="7"/>
    <s v="Jul"/>
  </r>
  <r>
    <n v="543"/>
    <d v="2026-07-16T00:00:00"/>
    <n v="2026"/>
    <x v="2"/>
    <n v="7"/>
    <x v="6"/>
    <x v="1"/>
    <x v="14"/>
    <x v="3"/>
    <s v="Returning"/>
    <x v="0"/>
    <s v="Commuter Helmet"/>
    <n v="1"/>
    <n v="83.03"/>
    <n v="0"/>
    <n v="42.41"/>
    <n v="83.03"/>
    <n v="42.41"/>
    <n v="40.620000000000005"/>
    <n v="0.48922076357942917"/>
    <n v="2026"/>
    <s v="Q3"/>
    <n v="7"/>
    <s v="Jul"/>
  </r>
  <r>
    <n v="972"/>
    <d v="2026-07-16T00:00:00"/>
    <n v="2026"/>
    <x v="2"/>
    <n v="7"/>
    <x v="6"/>
    <x v="3"/>
    <x v="4"/>
    <x v="0"/>
    <s v="Returning"/>
    <x v="4"/>
    <s v="Resistance Band Set"/>
    <n v="1"/>
    <n v="40.799999999999997"/>
    <n v="0"/>
    <n v="14.42"/>
    <n v="40.799999999999997"/>
    <n v="14.42"/>
    <n v="26.379999999999995"/>
    <n v="0.64656862745098032"/>
    <n v="2026"/>
    <s v="Q3"/>
    <n v="7"/>
    <s v="Jul"/>
  </r>
  <r>
    <n v="1146"/>
    <d v="2026-07-16T00:00:00"/>
    <n v="2026"/>
    <x v="2"/>
    <n v="7"/>
    <x v="6"/>
    <x v="1"/>
    <x v="6"/>
    <x v="3"/>
    <s v="Returning"/>
    <x v="3"/>
    <s v="Compact Sleeping Bag"/>
    <n v="2"/>
    <n v="125.34"/>
    <n v="0.15"/>
    <n v="59.04"/>
    <n v="213.078"/>
    <n v="118.08"/>
    <n v="94.998000000000005"/>
    <n v="0.44583673584321237"/>
    <n v="2026"/>
    <s v="Q3"/>
    <n v="7"/>
    <s v="Jul"/>
  </r>
  <r>
    <n v="1464"/>
    <d v="2026-07-16T00:00:00"/>
    <n v="2026"/>
    <x v="2"/>
    <n v="7"/>
    <x v="6"/>
    <x v="0"/>
    <x v="9"/>
    <x v="0"/>
    <s v="Returning"/>
    <x v="4"/>
    <s v="Weighted Vest"/>
    <n v="1"/>
    <n v="122.73"/>
    <n v="0.1"/>
    <n v="70.540000000000006"/>
    <n v="110.45700000000001"/>
    <n v="70.540000000000006"/>
    <n v="39.917000000000002"/>
    <n v="0.36138044668966202"/>
    <n v="2026"/>
    <s v="Q3"/>
    <n v="7"/>
    <s v="Jul"/>
  </r>
  <r>
    <n v="1581"/>
    <d v="2026-07-16T00:00:00"/>
    <n v="2026"/>
    <x v="2"/>
    <n v="7"/>
    <x v="6"/>
    <x v="2"/>
    <x v="5"/>
    <x v="2"/>
    <s v="New"/>
    <x v="1"/>
    <s v="Hiking Daypack 20L"/>
    <n v="5"/>
    <n v="92.72"/>
    <n v="0.1"/>
    <n v="46.2"/>
    <n v="417.24"/>
    <n v="231"/>
    <n v="186.24"/>
    <n v="0.44636180615473109"/>
    <n v="2026"/>
    <s v="Q3"/>
    <n v="7"/>
    <s v="Jul"/>
  </r>
  <r>
    <n v="1894"/>
    <d v="2026-07-16T00:00:00"/>
    <n v="2026"/>
    <x v="2"/>
    <n v="7"/>
    <x v="6"/>
    <x v="3"/>
    <x v="7"/>
    <x v="1"/>
    <s v="Business"/>
    <x v="4"/>
    <s v="Recovery Roller"/>
    <n v="5"/>
    <n v="36.29"/>
    <n v="0.05"/>
    <n v="13.52"/>
    <n v="172.37749999999997"/>
    <n v="67.599999999999994"/>
    <n v="104.77749999999997"/>
    <n v="0.60783744978317933"/>
    <n v="2026"/>
    <s v="Q3"/>
    <n v="7"/>
    <s v="Jul"/>
  </r>
  <r>
    <n v="2100"/>
    <d v="2026-07-16T00:00:00"/>
    <n v="2026"/>
    <x v="2"/>
    <n v="7"/>
    <x v="6"/>
    <x v="2"/>
    <x v="2"/>
    <x v="0"/>
    <s v="Business"/>
    <x v="0"/>
    <s v="Trail Bike Light"/>
    <n v="2"/>
    <n v="49.84"/>
    <n v="0.1"/>
    <n v="23.06"/>
    <n v="89.712000000000003"/>
    <n v="46.12"/>
    <n v="43.592000000000006"/>
    <n v="0.48591046905653651"/>
    <n v="2026"/>
    <s v="Q3"/>
    <n v="7"/>
    <s v="Jul"/>
  </r>
  <r>
    <n v="2902"/>
    <d v="2026-07-16T00:00:00"/>
    <n v="2026"/>
    <x v="2"/>
    <n v="7"/>
    <x v="6"/>
    <x v="1"/>
    <x v="12"/>
    <x v="3"/>
    <s v="Business"/>
    <x v="4"/>
    <s v="Recovery Roller"/>
    <n v="1"/>
    <n v="35.799999999999997"/>
    <n v="0"/>
    <n v="14.05"/>
    <n v="35.799999999999997"/>
    <n v="14.05"/>
    <n v="21.749999999999996"/>
    <n v="0.60754189944134074"/>
    <n v="2026"/>
    <s v="Q3"/>
    <n v="7"/>
    <s v="Jul"/>
  </r>
  <r>
    <n v="3115"/>
    <d v="2026-07-16T00:00:00"/>
    <n v="2026"/>
    <x v="2"/>
    <n v="7"/>
    <x v="6"/>
    <x v="3"/>
    <x v="13"/>
    <x v="0"/>
    <s v="New"/>
    <x v="3"/>
    <s v="Trail Tent 2P"/>
    <n v="1"/>
    <n v="195.12"/>
    <n v="0"/>
    <n v="101.14"/>
    <n v="195.12"/>
    <n v="101.14"/>
    <n v="93.98"/>
    <n v="0.48165231652316526"/>
    <n v="2026"/>
    <s v="Q3"/>
    <n v="7"/>
    <s v="Jul"/>
  </r>
  <r>
    <n v="3546"/>
    <d v="2026-07-16T00:00:00"/>
    <n v="2026"/>
    <x v="2"/>
    <n v="7"/>
    <x v="6"/>
    <x v="0"/>
    <x v="15"/>
    <x v="0"/>
    <s v="New"/>
    <x v="0"/>
    <s v="Compact Repair Kit"/>
    <n v="2"/>
    <n v="39.69"/>
    <n v="0.05"/>
    <n v="16.88"/>
    <n v="75.410999999999987"/>
    <n v="33.76"/>
    <n v="41.650999999999989"/>
    <n v="0.55231995332245953"/>
    <n v="2026"/>
    <s v="Q3"/>
    <n v="7"/>
    <s v="Jul"/>
  </r>
  <r>
    <n v="4224"/>
    <d v="2026-07-16T00:00:00"/>
    <n v="2026"/>
    <x v="2"/>
    <n v="7"/>
    <x v="6"/>
    <x v="2"/>
    <x v="3"/>
    <x v="2"/>
    <s v="Returning"/>
    <x v="3"/>
    <s v="Alpine Tent 4P"/>
    <n v="1"/>
    <n v="348.73"/>
    <n v="0.15"/>
    <n v="190.33"/>
    <n v="296.4205"/>
    <n v="190.33"/>
    <n v="106.09049999999999"/>
    <n v="0.35790540802677273"/>
    <n v="2026"/>
    <s v="Q3"/>
    <n v="7"/>
    <s v="Jul"/>
  </r>
  <r>
    <n v="4858"/>
    <d v="2026-07-16T00:00:00"/>
    <n v="2026"/>
    <x v="2"/>
    <n v="7"/>
    <x v="6"/>
    <x v="1"/>
    <x v="12"/>
    <x v="2"/>
    <s v="Returning"/>
    <x v="2"/>
    <s v="Insulated Bottle"/>
    <n v="1"/>
    <n v="35.5"/>
    <n v="0"/>
    <n v="13.26"/>
    <n v="35.5"/>
    <n v="13.26"/>
    <n v="22.240000000000002"/>
    <n v="0.62647887323943663"/>
    <n v="2026"/>
    <s v="Q3"/>
    <n v="7"/>
    <s v="Jul"/>
  </r>
  <r>
    <n v="768"/>
    <d v="2026-07-17T00:00:00"/>
    <n v="2026"/>
    <x v="2"/>
    <n v="7"/>
    <x v="6"/>
    <x v="0"/>
    <x v="9"/>
    <x v="0"/>
    <s v="Business"/>
    <x v="2"/>
    <s v="Packing Cube Set"/>
    <n v="1"/>
    <n v="46.44"/>
    <n v="0"/>
    <n v="18.47"/>
    <n v="46.44"/>
    <n v="18.47"/>
    <n v="27.97"/>
    <n v="0.60228251507321273"/>
    <n v="2026"/>
    <s v="Q3"/>
    <n v="7"/>
    <s v="Jul"/>
  </r>
  <r>
    <n v="1901"/>
    <d v="2026-07-17T00:00:00"/>
    <n v="2026"/>
    <x v="2"/>
    <n v="7"/>
    <x v="6"/>
    <x v="1"/>
    <x v="14"/>
    <x v="0"/>
    <s v="New"/>
    <x v="1"/>
    <s v="Trekking Poles"/>
    <n v="1"/>
    <n v="70.44"/>
    <n v="0.05"/>
    <n v="32.229999999999997"/>
    <n v="66.917999999999992"/>
    <n v="32.229999999999997"/>
    <n v="34.687999999999995"/>
    <n v="0.51836576108072563"/>
    <n v="2026"/>
    <s v="Q3"/>
    <n v="7"/>
    <s v="Jul"/>
  </r>
  <r>
    <n v="2226"/>
    <d v="2026-07-17T00:00:00"/>
    <n v="2026"/>
    <x v="2"/>
    <n v="7"/>
    <x v="6"/>
    <x v="0"/>
    <x v="15"/>
    <x v="2"/>
    <s v="New"/>
    <x v="1"/>
    <s v="Trekking Poles"/>
    <n v="1"/>
    <n v="69.78"/>
    <n v="0.05"/>
    <n v="32.83"/>
    <n v="66.290999999999997"/>
    <n v="32.83"/>
    <n v="33.460999999999999"/>
    <n v="0.50475931876121949"/>
    <n v="2026"/>
    <s v="Q3"/>
    <n v="7"/>
    <s v="Jul"/>
  </r>
  <r>
    <n v="2660"/>
    <d v="2026-07-17T00:00:00"/>
    <n v="2026"/>
    <x v="2"/>
    <n v="7"/>
    <x v="6"/>
    <x v="2"/>
    <x v="5"/>
    <x v="2"/>
    <s v="New"/>
    <x v="2"/>
    <s v="Insulated Bottle"/>
    <n v="4"/>
    <n v="35.450000000000003"/>
    <n v="0.1"/>
    <n v="13.83"/>
    <n v="127.62000000000002"/>
    <n v="55.32"/>
    <n v="72.300000000000011"/>
    <n v="0.56652562294311237"/>
    <n v="2026"/>
    <s v="Q3"/>
    <n v="7"/>
    <s v="Jul"/>
  </r>
  <r>
    <n v="3004"/>
    <d v="2026-07-17T00:00:00"/>
    <n v="2026"/>
    <x v="2"/>
    <n v="7"/>
    <x v="6"/>
    <x v="3"/>
    <x v="8"/>
    <x v="0"/>
    <s v="Returning"/>
    <x v="0"/>
    <s v="Trail Bike Light"/>
    <n v="1"/>
    <n v="50.82"/>
    <n v="0.05"/>
    <n v="22.36"/>
    <n v="48.278999999999996"/>
    <n v="22.36"/>
    <n v="25.918999999999997"/>
    <n v="0.5368586756146565"/>
    <n v="2026"/>
    <s v="Q3"/>
    <n v="7"/>
    <s v="Jul"/>
  </r>
  <r>
    <n v="4020"/>
    <d v="2026-07-17T00:00:00"/>
    <n v="2026"/>
    <x v="2"/>
    <n v="7"/>
    <x v="6"/>
    <x v="2"/>
    <x v="2"/>
    <x v="0"/>
    <s v="Returning"/>
    <x v="3"/>
    <s v="Compact Sleeping Bag"/>
    <n v="1"/>
    <n v="126.13"/>
    <n v="0.15"/>
    <n v="60.43"/>
    <n v="107.2105"/>
    <n v="60.43"/>
    <n v="46.780499999999996"/>
    <n v="0.43634252242084498"/>
    <n v="2026"/>
    <s v="Q3"/>
    <n v="7"/>
    <s v="Jul"/>
  </r>
  <r>
    <n v="4154"/>
    <d v="2026-07-17T00:00:00"/>
    <n v="2026"/>
    <x v="2"/>
    <n v="7"/>
    <x v="6"/>
    <x v="2"/>
    <x v="10"/>
    <x v="0"/>
    <s v="Returning"/>
    <x v="1"/>
    <s v="Trekking Poles"/>
    <n v="3"/>
    <n v="72.150000000000006"/>
    <n v="0"/>
    <n v="33.01"/>
    <n v="216.45000000000002"/>
    <n v="99.03"/>
    <n v="117.42000000000002"/>
    <n v="0.54248094248094247"/>
    <n v="2026"/>
    <s v="Q3"/>
    <n v="7"/>
    <s v="Jul"/>
  </r>
  <r>
    <n v="4957"/>
    <d v="2026-07-17T00:00:00"/>
    <n v="2026"/>
    <x v="2"/>
    <n v="7"/>
    <x v="6"/>
    <x v="1"/>
    <x v="1"/>
    <x v="0"/>
    <s v="Returning"/>
    <x v="4"/>
    <s v="Recovery Roller"/>
    <n v="1"/>
    <n v="35.58"/>
    <n v="0"/>
    <n v="13.68"/>
    <n v="35.58"/>
    <n v="13.68"/>
    <n v="21.9"/>
    <n v="0.61551433389544685"/>
    <n v="2026"/>
    <s v="Q3"/>
    <n v="7"/>
    <s v="Jul"/>
  </r>
  <r>
    <n v="945"/>
    <d v="2026-07-18T00:00:00"/>
    <n v="2026"/>
    <x v="2"/>
    <n v="7"/>
    <x v="6"/>
    <x v="2"/>
    <x v="3"/>
    <x v="0"/>
    <s v="New"/>
    <x v="1"/>
    <s v="Summit Backpack 45L"/>
    <n v="1"/>
    <n v="154.9"/>
    <n v="0.05"/>
    <n v="77.819999999999993"/>
    <n v="147.155"/>
    <n v="77.819999999999993"/>
    <n v="69.335000000000008"/>
    <n v="0.47116985491488572"/>
    <n v="2026"/>
    <s v="Q3"/>
    <n v="7"/>
    <s v="Jul"/>
  </r>
  <r>
    <n v="1726"/>
    <d v="2026-07-18T00:00:00"/>
    <n v="2026"/>
    <x v="2"/>
    <n v="7"/>
    <x v="6"/>
    <x v="1"/>
    <x v="14"/>
    <x v="2"/>
    <s v="Business"/>
    <x v="3"/>
    <s v="Portable Camp Stove"/>
    <n v="2"/>
    <n v="80.98"/>
    <n v="0.05"/>
    <n v="39.85"/>
    <n v="153.86199999999999"/>
    <n v="79.7"/>
    <n v="74.161999999999992"/>
    <n v="0.48200335365457353"/>
    <n v="2026"/>
    <s v="Q3"/>
    <n v="7"/>
    <s v="Jul"/>
  </r>
  <r>
    <n v="1790"/>
    <d v="2026-07-18T00:00:00"/>
    <n v="2026"/>
    <x v="2"/>
    <n v="7"/>
    <x v="6"/>
    <x v="1"/>
    <x v="12"/>
    <x v="0"/>
    <s v="New"/>
    <x v="1"/>
    <s v="Hiking Daypack 20L"/>
    <n v="1"/>
    <n v="91.36"/>
    <n v="0"/>
    <n v="44.86"/>
    <n v="91.36"/>
    <n v="44.86"/>
    <n v="46.5"/>
    <n v="0.50897548161120842"/>
    <n v="2026"/>
    <s v="Q3"/>
    <n v="7"/>
    <s v="Jul"/>
  </r>
  <r>
    <n v="2193"/>
    <d v="2026-07-18T00:00:00"/>
    <n v="2026"/>
    <x v="2"/>
    <n v="7"/>
    <x v="6"/>
    <x v="2"/>
    <x v="2"/>
    <x v="0"/>
    <s v="Returning"/>
    <x v="0"/>
    <s v="Compact Repair Kit"/>
    <n v="2"/>
    <n v="39.409999999999997"/>
    <n v="0"/>
    <n v="16.8"/>
    <n v="78.819999999999993"/>
    <n v="33.6"/>
    <n v="45.219999999999992"/>
    <n v="0.57371225577264651"/>
    <n v="2026"/>
    <s v="Q3"/>
    <n v="7"/>
    <s v="Jul"/>
  </r>
  <r>
    <n v="2781"/>
    <d v="2026-07-18T00:00:00"/>
    <n v="2026"/>
    <x v="2"/>
    <n v="7"/>
    <x v="6"/>
    <x v="0"/>
    <x v="0"/>
    <x v="0"/>
    <s v="Returning"/>
    <x v="2"/>
    <s v="Carry-On Duffel"/>
    <n v="2"/>
    <n v="134.99"/>
    <n v="0"/>
    <n v="68.77"/>
    <n v="269.98"/>
    <n v="137.54"/>
    <n v="132.44000000000003"/>
    <n v="0.49055485591525305"/>
    <n v="2026"/>
    <s v="Q3"/>
    <n v="7"/>
    <s v="Jul"/>
  </r>
  <r>
    <n v="3043"/>
    <d v="2026-07-18T00:00:00"/>
    <n v="2026"/>
    <x v="2"/>
    <n v="7"/>
    <x v="6"/>
    <x v="1"/>
    <x v="12"/>
    <x v="3"/>
    <s v="New"/>
    <x v="0"/>
    <s v="Compact Repair Kit"/>
    <n v="2"/>
    <n v="40.93"/>
    <n v="0.05"/>
    <n v="16.89"/>
    <n v="77.766999999999996"/>
    <n v="33.78"/>
    <n v="43.986999999999995"/>
    <n v="0.56562552239381736"/>
    <n v="2026"/>
    <s v="Q3"/>
    <n v="7"/>
    <s v="Jul"/>
  </r>
  <r>
    <n v="3102"/>
    <d v="2026-07-18T00:00:00"/>
    <n v="2026"/>
    <x v="2"/>
    <n v="7"/>
    <x v="6"/>
    <x v="3"/>
    <x v="13"/>
    <x v="3"/>
    <s v="Returning"/>
    <x v="1"/>
    <s v="Hiking Daypack 20L"/>
    <n v="1"/>
    <n v="90.02"/>
    <n v="0.05"/>
    <n v="45.83"/>
    <n v="85.518999999999991"/>
    <n v="45.83"/>
    <n v="39.688999999999993"/>
    <n v="0.46409569803201622"/>
    <n v="2026"/>
    <s v="Q3"/>
    <n v="7"/>
    <s v="Jul"/>
  </r>
  <r>
    <n v="3156"/>
    <d v="2026-07-18T00:00:00"/>
    <n v="2026"/>
    <x v="2"/>
    <n v="7"/>
    <x v="6"/>
    <x v="0"/>
    <x v="0"/>
    <x v="2"/>
    <s v="Returning"/>
    <x v="4"/>
    <s v="Training Mat"/>
    <n v="2"/>
    <n v="50.73"/>
    <n v="0"/>
    <n v="21.87"/>
    <n v="101.46"/>
    <n v="43.74"/>
    <n v="57.719999999999992"/>
    <n v="0.56889414547604966"/>
    <n v="2026"/>
    <s v="Q3"/>
    <n v="7"/>
    <s v="Jul"/>
  </r>
  <r>
    <n v="3308"/>
    <d v="2026-07-18T00:00:00"/>
    <n v="2026"/>
    <x v="2"/>
    <n v="7"/>
    <x v="6"/>
    <x v="3"/>
    <x v="13"/>
    <x v="2"/>
    <s v="New"/>
    <x v="4"/>
    <s v="Weighted Vest"/>
    <n v="3"/>
    <n v="121.05"/>
    <n v="0.05"/>
    <n v="68.56"/>
    <n v="344.99249999999995"/>
    <n v="205.68"/>
    <n v="139.31249999999994"/>
    <n v="0.40381312637231231"/>
    <n v="2026"/>
    <s v="Q3"/>
    <n v="7"/>
    <s v="Jul"/>
  </r>
  <r>
    <n v="3329"/>
    <d v="2026-07-18T00:00:00"/>
    <n v="2026"/>
    <x v="2"/>
    <n v="7"/>
    <x v="6"/>
    <x v="1"/>
    <x v="11"/>
    <x v="0"/>
    <s v="New"/>
    <x v="0"/>
    <s v="Commuter Helmet"/>
    <n v="2"/>
    <n v="81.739999999999995"/>
    <n v="0"/>
    <n v="42.75"/>
    <n v="163.47999999999999"/>
    <n v="85.5"/>
    <n v="77.97999999999999"/>
    <n v="0.47700024467824809"/>
    <n v="2026"/>
    <s v="Q3"/>
    <n v="7"/>
    <s v="Jul"/>
  </r>
  <r>
    <n v="4102"/>
    <d v="2026-07-18T00:00:00"/>
    <n v="2026"/>
    <x v="2"/>
    <n v="7"/>
    <x v="6"/>
    <x v="1"/>
    <x v="12"/>
    <x v="0"/>
    <s v="Returning"/>
    <x v="1"/>
    <s v="Summit Backpack 45L"/>
    <n v="3"/>
    <n v="154.01"/>
    <n v="0.1"/>
    <n v="78.78"/>
    <n v="415.827"/>
    <n v="236.34"/>
    <n v="179.48699999999999"/>
    <n v="0.43163863818366771"/>
    <n v="2026"/>
    <s v="Q3"/>
    <n v="7"/>
    <s v="Jul"/>
  </r>
  <r>
    <n v="4109"/>
    <d v="2026-07-18T00:00:00"/>
    <n v="2026"/>
    <x v="2"/>
    <n v="7"/>
    <x v="6"/>
    <x v="1"/>
    <x v="12"/>
    <x v="3"/>
    <s v="New"/>
    <x v="0"/>
    <s v="Cycling Pack 12L"/>
    <n v="4"/>
    <n v="101.61"/>
    <n v="0"/>
    <n v="51.68"/>
    <n v="406.44"/>
    <n v="206.72"/>
    <n v="199.72"/>
    <n v="0.49138864285011319"/>
    <n v="2026"/>
    <s v="Q3"/>
    <n v="7"/>
    <s v="Jul"/>
  </r>
  <r>
    <n v="4813"/>
    <d v="2026-07-18T00:00:00"/>
    <n v="2026"/>
    <x v="2"/>
    <n v="7"/>
    <x v="6"/>
    <x v="2"/>
    <x v="10"/>
    <x v="2"/>
    <s v="Returning"/>
    <x v="4"/>
    <s v="Recovery Roller"/>
    <n v="2"/>
    <n v="36.869999999999997"/>
    <n v="0.15"/>
    <n v="13.94"/>
    <n v="62.678999999999995"/>
    <n v="27.88"/>
    <n v="34.798999999999992"/>
    <n v="0.55519392459994565"/>
    <n v="2026"/>
    <s v="Q3"/>
    <n v="7"/>
    <s v="Jul"/>
  </r>
  <r>
    <n v="5054"/>
    <d v="2026-07-18T00:00:00"/>
    <n v="2026"/>
    <x v="2"/>
    <n v="7"/>
    <x v="6"/>
    <x v="3"/>
    <x v="8"/>
    <x v="0"/>
    <s v="New"/>
    <x v="3"/>
    <s v="Compact Sleeping Bag"/>
    <n v="2"/>
    <n v="121.06"/>
    <n v="0"/>
    <n v="59.62"/>
    <n v="242.12"/>
    <n v="119.24"/>
    <n v="122.88000000000001"/>
    <n v="0.50751693375185858"/>
    <n v="2026"/>
    <s v="Q3"/>
    <n v="7"/>
    <s v="Jul"/>
  </r>
  <r>
    <n v="138"/>
    <d v="2026-07-19T00:00:00"/>
    <n v="2026"/>
    <x v="2"/>
    <n v="7"/>
    <x v="6"/>
    <x v="1"/>
    <x v="12"/>
    <x v="0"/>
    <s v="New"/>
    <x v="1"/>
    <s v="Trekking Poles"/>
    <n v="2"/>
    <n v="71.81"/>
    <n v="0"/>
    <n v="32.35"/>
    <n v="143.62"/>
    <n v="64.7"/>
    <n v="78.92"/>
    <n v="0.54950563988302459"/>
    <n v="2026"/>
    <s v="Q3"/>
    <n v="7"/>
    <s v="Jul"/>
  </r>
  <r>
    <n v="433"/>
    <d v="2026-07-19T00:00:00"/>
    <n v="2026"/>
    <x v="2"/>
    <n v="7"/>
    <x v="6"/>
    <x v="1"/>
    <x v="12"/>
    <x v="0"/>
    <s v="New"/>
    <x v="1"/>
    <s v="Trail Boots"/>
    <n v="4"/>
    <n v="145.18"/>
    <n v="0"/>
    <n v="79.540000000000006"/>
    <n v="580.72"/>
    <n v="318.16000000000003"/>
    <n v="262.56"/>
    <n v="0.45212839234054275"/>
    <n v="2026"/>
    <s v="Q3"/>
    <n v="7"/>
    <s v="Jul"/>
  </r>
  <r>
    <n v="484"/>
    <d v="2026-07-19T00:00:00"/>
    <n v="2026"/>
    <x v="2"/>
    <n v="7"/>
    <x v="6"/>
    <x v="1"/>
    <x v="12"/>
    <x v="0"/>
    <s v="New"/>
    <x v="4"/>
    <s v="Recovery Roller"/>
    <n v="2"/>
    <n v="36.07"/>
    <n v="0"/>
    <n v="13.6"/>
    <n v="72.14"/>
    <n v="27.2"/>
    <n v="44.94"/>
    <n v="0.62295536456889378"/>
    <n v="2026"/>
    <s v="Q3"/>
    <n v="7"/>
    <s v="Jul"/>
  </r>
  <r>
    <n v="492"/>
    <d v="2026-07-19T00:00:00"/>
    <n v="2026"/>
    <x v="2"/>
    <n v="7"/>
    <x v="6"/>
    <x v="1"/>
    <x v="14"/>
    <x v="2"/>
    <s v="New"/>
    <x v="1"/>
    <s v="Trekking Poles"/>
    <n v="3"/>
    <n v="72.23"/>
    <n v="0.1"/>
    <n v="31.67"/>
    <n v="195.02100000000002"/>
    <n v="95.01"/>
    <n v="100.01100000000001"/>
    <n v="0.5128216961250327"/>
    <n v="2026"/>
    <s v="Q3"/>
    <n v="7"/>
    <s v="Jul"/>
  </r>
  <r>
    <n v="626"/>
    <d v="2026-07-19T00:00:00"/>
    <n v="2026"/>
    <x v="2"/>
    <n v="7"/>
    <x v="6"/>
    <x v="1"/>
    <x v="14"/>
    <x v="2"/>
    <s v="Returning"/>
    <x v="2"/>
    <s v="Insulated Bottle"/>
    <n v="1"/>
    <n v="36.549999999999997"/>
    <n v="0.1"/>
    <n v="13.2"/>
    <n v="32.894999999999996"/>
    <n v="13.2"/>
    <n v="19.694999999999997"/>
    <n v="0.59872321021431829"/>
    <n v="2026"/>
    <s v="Q3"/>
    <n v="7"/>
    <s v="Jul"/>
  </r>
  <r>
    <n v="1409"/>
    <d v="2026-07-19T00:00:00"/>
    <n v="2026"/>
    <x v="2"/>
    <n v="7"/>
    <x v="6"/>
    <x v="1"/>
    <x v="14"/>
    <x v="0"/>
    <s v="New"/>
    <x v="3"/>
    <s v="Compact Sleeping Bag"/>
    <n v="5"/>
    <n v="124.68"/>
    <n v="0.05"/>
    <n v="60.61"/>
    <n v="592.23"/>
    <n v="303.05"/>
    <n v="289.18"/>
    <n v="0.48829002245749115"/>
    <n v="2026"/>
    <s v="Q3"/>
    <n v="7"/>
    <s v="Jul"/>
  </r>
  <r>
    <n v="1486"/>
    <d v="2026-07-19T00:00:00"/>
    <n v="2026"/>
    <x v="2"/>
    <n v="7"/>
    <x v="6"/>
    <x v="3"/>
    <x v="8"/>
    <x v="0"/>
    <s v="Returning"/>
    <x v="0"/>
    <s v="Cycling Pack 12L"/>
    <n v="1"/>
    <n v="101.7"/>
    <n v="0.05"/>
    <n v="49.92"/>
    <n v="96.614999999999995"/>
    <n v="49.92"/>
    <n v="46.694999999999993"/>
    <n v="0.48331004502406455"/>
    <n v="2026"/>
    <s v="Q3"/>
    <n v="7"/>
    <s v="Jul"/>
  </r>
  <r>
    <n v="1940"/>
    <d v="2026-07-19T00:00:00"/>
    <n v="2026"/>
    <x v="2"/>
    <n v="7"/>
    <x v="6"/>
    <x v="2"/>
    <x v="16"/>
    <x v="0"/>
    <s v="New"/>
    <x v="4"/>
    <s v="Training Mat"/>
    <n v="2"/>
    <n v="50.24"/>
    <n v="0.05"/>
    <n v="21.88"/>
    <n v="95.456000000000003"/>
    <n v="43.76"/>
    <n v="51.696000000000005"/>
    <n v="0.54156889037881328"/>
    <n v="2026"/>
    <s v="Q3"/>
    <n v="7"/>
    <s v="Jul"/>
  </r>
  <r>
    <n v="2215"/>
    <d v="2026-07-19T00:00:00"/>
    <n v="2026"/>
    <x v="2"/>
    <n v="7"/>
    <x v="6"/>
    <x v="3"/>
    <x v="13"/>
    <x v="2"/>
    <s v="Returning"/>
    <x v="4"/>
    <s v="Recovery Roller"/>
    <n v="3"/>
    <n v="35.53"/>
    <n v="0"/>
    <n v="14"/>
    <n v="106.59"/>
    <n v="42"/>
    <n v="64.59"/>
    <n v="0.60596678862932729"/>
    <n v="2026"/>
    <s v="Q3"/>
    <n v="7"/>
    <s v="Jul"/>
  </r>
  <r>
    <n v="2555"/>
    <d v="2026-07-19T00:00:00"/>
    <n v="2026"/>
    <x v="2"/>
    <n v="7"/>
    <x v="6"/>
    <x v="2"/>
    <x v="2"/>
    <x v="3"/>
    <s v="New"/>
    <x v="2"/>
    <s v="Packing Cube Set"/>
    <n v="2"/>
    <n v="46.89"/>
    <n v="0.1"/>
    <n v="18.53"/>
    <n v="84.402000000000001"/>
    <n v="37.06"/>
    <n v="47.341999999999999"/>
    <n v="0.56091087888912583"/>
    <n v="2026"/>
    <s v="Q3"/>
    <n v="7"/>
    <s v="Jul"/>
  </r>
  <r>
    <n v="4710"/>
    <d v="2026-07-19T00:00:00"/>
    <n v="2026"/>
    <x v="2"/>
    <n v="7"/>
    <x v="6"/>
    <x v="0"/>
    <x v="0"/>
    <x v="2"/>
    <s v="Returning"/>
    <x v="3"/>
    <s v="Trail Tent 2P"/>
    <n v="1"/>
    <n v="197.29"/>
    <n v="0.1"/>
    <n v="104.7"/>
    <n v="177.56100000000001"/>
    <n v="104.7"/>
    <n v="72.861000000000004"/>
    <n v="0.4103434875901803"/>
    <n v="2026"/>
    <s v="Q3"/>
    <n v="7"/>
    <s v="Jul"/>
  </r>
  <r>
    <n v="4974"/>
    <d v="2026-07-19T00:00:00"/>
    <n v="2026"/>
    <x v="2"/>
    <n v="7"/>
    <x v="6"/>
    <x v="0"/>
    <x v="9"/>
    <x v="2"/>
    <s v="Business"/>
    <x v="1"/>
    <s v="Trekking Poles"/>
    <n v="1"/>
    <n v="70.52"/>
    <n v="0.1"/>
    <n v="33.28"/>
    <n v="63.467999999999996"/>
    <n v="33.28"/>
    <n v="30.187999999999995"/>
    <n v="0.47564126804058732"/>
    <n v="2026"/>
    <s v="Q3"/>
    <n v="7"/>
    <s v="Jul"/>
  </r>
  <r>
    <n v="5048"/>
    <d v="2026-07-19T00:00:00"/>
    <n v="2026"/>
    <x v="2"/>
    <n v="7"/>
    <x v="6"/>
    <x v="1"/>
    <x v="12"/>
    <x v="3"/>
    <s v="New"/>
    <x v="4"/>
    <s v="Training Mat"/>
    <n v="3"/>
    <n v="49.9"/>
    <n v="0.05"/>
    <n v="22.27"/>
    <n v="142.21499999999997"/>
    <n v="66.81"/>
    <n v="75.404999999999973"/>
    <n v="0.53021833139964125"/>
    <n v="2026"/>
    <s v="Q3"/>
    <n v="7"/>
    <s v="Jul"/>
  </r>
  <r>
    <n v="1"/>
    <d v="2026-07-20T00:00:00"/>
    <n v="2026"/>
    <x v="2"/>
    <n v="7"/>
    <x v="6"/>
    <x v="3"/>
    <x v="7"/>
    <x v="2"/>
    <s v="New"/>
    <x v="1"/>
    <s v="Summit Backpack 45L"/>
    <n v="3"/>
    <n v="156.25"/>
    <n v="0"/>
    <n v="79.900000000000006"/>
    <n v="468.75"/>
    <n v="239.70000000000002"/>
    <n v="229.04999999999998"/>
    <n v="0.48863999999999996"/>
    <n v="2026"/>
    <s v="Q3"/>
    <n v="7"/>
    <s v="Jul"/>
  </r>
  <r>
    <n v="270"/>
    <d v="2026-07-20T00:00:00"/>
    <n v="2026"/>
    <x v="2"/>
    <n v="7"/>
    <x v="6"/>
    <x v="2"/>
    <x v="2"/>
    <x v="3"/>
    <s v="Returning"/>
    <x v="3"/>
    <s v="Compact Sleeping Bag"/>
    <n v="3"/>
    <n v="120.14"/>
    <n v="0"/>
    <n v="58.9"/>
    <n v="360.42"/>
    <n v="176.7"/>
    <n v="183.72000000000003"/>
    <n v="0.5097386382553688"/>
    <n v="2026"/>
    <s v="Q3"/>
    <n v="7"/>
    <s v="Jul"/>
  </r>
  <r>
    <n v="2130"/>
    <d v="2026-07-20T00:00:00"/>
    <n v="2026"/>
    <x v="2"/>
    <n v="7"/>
    <x v="6"/>
    <x v="1"/>
    <x v="14"/>
    <x v="2"/>
    <s v="Returning"/>
    <x v="1"/>
    <s v="Trail Boots"/>
    <n v="1"/>
    <n v="145.21"/>
    <n v="0"/>
    <n v="80.52"/>
    <n v="145.21"/>
    <n v="80.52"/>
    <n v="64.690000000000012"/>
    <n v="0.44549273466014744"/>
    <n v="2026"/>
    <s v="Q3"/>
    <n v="7"/>
    <s v="Jul"/>
  </r>
  <r>
    <n v="2474"/>
    <d v="2026-07-20T00:00:00"/>
    <n v="2026"/>
    <x v="2"/>
    <n v="7"/>
    <x v="6"/>
    <x v="2"/>
    <x v="2"/>
    <x v="2"/>
    <s v="Returning"/>
    <x v="0"/>
    <s v="Compact Repair Kit"/>
    <n v="2"/>
    <n v="39.78"/>
    <n v="0.1"/>
    <n v="16.260000000000002"/>
    <n v="71.603999999999999"/>
    <n v="32.520000000000003"/>
    <n v="39.083999999999996"/>
    <n v="0.54583542818836928"/>
    <n v="2026"/>
    <s v="Q3"/>
    <n v="7"/>
    <s v="Jul"/>
  </r>
  <r>
    <n v="2514"/>
    <d v="2026-07-20T00:00:00"/>
    <n v="2026"/>
    <x v="2"/>
    <n v="7"/>
    <x v="6"/>
    <x v="1"/>
    <x v="6"/>
    <x v="0"/>
    <s v="New"/>
    <x v="2"/>
    <s v="Travel Backpack 35L"/>
    <n v="2"/>
    <n v="161.97"/>
    <n v="0.1"/>
    <n v="88.57"/>
    <n v="291.54599999999999"/>
    <n v="177.14"/>
    <n v="114.40600000000001"/>
    <n v="0.39241148909606033"/>
    <n v="2026"/>
    <s v="Q3"/>
    <n v="7"/>
    <s v="Jul"/>
  </r>
  <r>
    <n v="2616"/>
    <d v="2026-07-20T00:00:00"/>
    <n v="2026"/>
    <x v="2"/>
    <n v="7"/>
    <x v="6"/>
    <x v="2"/>
    <x v="3"/>
    <x v="2"/>
    <s v="New"/>
    <x v="4"/>
    <s v="Weighted Vest"/>
    <n v="2"/>
    <n v="125.37"/>
    <n v="0"/>
    <n v="68.040000000000006"/>
    <n v="250.74"/>
    <n v="136.08000000000001"/>
    <n v="114.66"/>
    <n v="0.457286432160804"/>
    <n v="2026"/>
    <s v="Q3"/>
    <n v="7"/>
    <s v="Jul"/>
  </r>
  <r>
    <n v="2632"/>
    <d v="2026-07-20T00:00:00"/>
    <n v="2026"/>
    <x v="2"/>
    <n v="7"/>
    <x v="6"/>
    <x v="0"/>
    <x v="15"/>
    <x v="0"/>
    <s v="New"/>
    <x v="3"/>
    <s v="Trail Tent 2P"/>
    <n v="1"/>
    <n v="196.57"/>
    <n v="0"/>
    <n v="104.78"/>
    <n v="196.57"/>
    <n v="104.78"/>
    <n v="91.789999999999992"/>
    <n v="0.46695833545301924"/>
    <n v="2026"/>
    <s v="Q3"/>
    <n v="7"/>
    <s v="Jul"/>
  </r>
  <r>
    <n v="3725"/>
    <d v="2026-07-20T00:00:00"/>
    <n v="2026"/>
    <x v="2"/>
    <n v="7"/>
    <x v="6"/>
    <x v="2"/>
    <x v="16"/>
    <x v="0"/>
    <s v="Returning"/>
    <x v="3"/>
    <s v="Trail Tent 2P"/>
    <n v="2"/>
    <n v="195.74"/>
    <n v="0.05"/>
    <n v="107.17"/>
    <n v="371.90600000000001"/>
    <n v="214.34"/>
    <n v="157.566"/>
    <n v="0.4236715729243411"/>
    <n v="2026"/>
    <s v="Q3"/>
    <n v="7"/>
    <s v="Jul"/>
  </r>
  <r>
    <n v="3834"/>
    <d v="2026-07-20T00:00:00"/>
    <n v="2026"/>
    <x v="2"/>
    <n v="7"/>
    <x v="6"/>
    <x v="1"/>
    <x v="14"/>
    <x v="2"/>
    <s v="New"/>
    <x v="3"/>
    <s v="Trail Tent 2P"/>
    <n v="3"/>
    <n v="192.28"/>
    <n v="0"/>
    <n v="104.3"/>
    <n v="576.84"/>
    <n v="312.89999999999998"/>
    <n v="263.94000000000005"/>
    <n v="0.45756188891200339"/>
    <n v="2026"/>
    <s v="Q3"/>
    <n v="7"/>
    <s v="Jul"/>
  </r>
  <r>
    <n v="159"/>
    <d v="2026-07-21T00:00:00"/>
    <n v="2026"/>
    <x v="2"/>
    <n v="7"/>
    <x v="6"/>
    <x v="1"/>
    <x v="1"/>
    <x v="0"/>
    <s v="Returning"/>
    <x v="1"/>
    <s v="Trekking Poles"/>
    <n v="2"/>
    <n v="70.150000000000006"/>
    <n v="0.05"/>
    <n v="32.950000000000003"/>
    <n v="133.285"/>
    <n v="65.900000000000006"/>
    <n v="67.384999999999991"/>
    <n v="0.50557076940390888"/>
    <n v="2026"/>
    <s v="Q3"/>
    <n v="7"/>
    <s v="Jul"/>
  </r>
  <r>
    <n v="435"/>
    <d v="2026-07-21T00:00:00"/>
    <n v="2026"/>
    <x v="2"/>
    <n v="7"/>
    <x v="6"/>
    <x v="2"/>
    <x v="2"/>
    <x v="0"/>
    <s v="Returning"/>
    <x v="3"/>
    <s v="Alpine Tent 4P"/>
    <n v="2"/>
    <n v="342.38"/>
    <n v="0.05"/>
    <n v="192.01"/>
    <n v="650.52199999999993"/>
    <n v="384.02"/>
    <n v="266.50199999999995"/>
    <n v="0.40967407712575438"/>
    <n v="2026"/>
    <s v="Q3"/>
    <n v="7"/>
    <s v="Jul"/>
  </r>
  <r>
    <n v="1467"/>
    <d v="2026-07-21T00:00:00"/>
    <n v="2026"/>
    <x v="2"/>
    <n v="7"/>
    <x v="6"/>
    <x v="1"/>
    <x v="14"/>
    <x v="3"/>
    <s v="New"/>
    <x v="4"/>
    <s v="Training Mat"/>
    <n v="1"/>
    <n v="50.59"/>
    <n v="0.05"/>
    <n v="22.04"/>
    <n v="48.060499999999998"/>
    <n v="22.04"/>
    <n v="26.020499999999998"/>
    <n v="0.54141134611583319"/>
    <n v="2026"/>
    <s v="Q3"/>
    <n v="7"/>
    <s v="Jul"/>
  </r>
  <r>
    <n v="1552"/>
    <d v="2026-07-21T00:00:00"/>
    <n v="2026"/>
    <x v="2"/>
    <n v="7"/>
    <x v="6"/>
    <x v="3"/>
    <x v="4"/>
    <x v="2"/>
    <s v="New"/>
    <x v="2"/>
    <s v="Packing Cube Set"/>
    <n v="2"/>
    <n v="46.34"/>
    <n v="0.1"/>
    <n v="18.41"/>
    <n v="83.412000000000006"/>
    <n v="36.82"/>
    <n v="46.592000000000006"/>
    <n v="0.55857670359180933"/>
    <n v="2026"/>
    <s v="Q3"/>
    <n v="7"/>
    <s v="Jul"/>
  </r>
  <r>
    <n v="1745"/>
    <d v="2026-07-21T00:00:00"/>
    <n v="2026"/>
    <x v="2"/>
    <n v="7"/>
    <x v="6"/>
    <x v="1"/>
    <x v="6"/>
    <x v="3"/>
    <s v="New"/>
    <x v="1"/>
    <s v="Hiking Daypack 20L"/>
    <n v="1"/>
    <n v="91.45"/>
    <n v="0"/>
    <n v="44.16"/>
    <n v="91.45"/>
    <n v="44.16"/>
    <n v="47.290000000000006"/>
    <n v="0.51711317659923461"/>
    <n v="2026"/>
    <s v="Q3"/>
    <n v="7"/>
    <s v="Jul"/>
  </r>
  <r>
    <n v="2174"/>
    <d v="2026-07-21T00:00:00"/>
    <n v="2026"/>
    <x v="2"/>
    <n v="7"/>
    <x v="6"/>
    <x v="3"/>
    <x v="8"/>
    <x v="3"/>
    <s v="Returning"/>
    <x v="0"/>
    <s v="Compact Repair Kit"/>
    <n v="3"/>
    <n v="40.28"/>
    <n v="0"/>
    <n v="17.12"/>
    <n v="120.84"/>
    <n v="51.36"/>
    <n v="69.48"/>
    <n v="0.57497517378351537"/>
    <n v="2026"/>
    <s v="Q3"/>
    <n v="7"/>
    <s v="Jul"/>
  </r>
  <r>
    <n v="3444"/>
    <d v="2026-07-21T00:00:00"/>
    <n v="2026"/>
    <x v="2"/>
    <n v="7"/>
    <x v="6"/>
    <x v="1"/>
    <x v="14"/>
    <x v="0"/>
    <s v="Returning"/>
    <x v="4"/>
    <s v="Recovery Roller"/>
    <n v="2"/>
    <n v="36.93"/>
    <n v="0"/>
    <n v="13.63"/>
    <n v="73.86"/>
    <n v="27.26"/>
    <n v="46.599999999999994"/>
    <n v="0.63092336853506625"/>
    <n v="2026"/>
    <s v="Q3"/>
    <n v="7"/>
    <s v="Jul"/>
  </r>
  <r>
    <n v="3646"/>
    <d v="2026-07-21T00:00:00"/>
    <n v="2026"/>
    <x v="2"/>
    <n v="7"/>
    <x v="6"/>
    <x v="2"/>
    <x v="2"/>
    <x v="3"/>
    <s v="Returning"/>
    <x v="1"/>
    <s v="Trail Boots"/>
    <n v="1"/>
    <n v="143.69"/>
    <n v="0"/>
    <n v="80.87"/>
    <n v="143.69"/>
    <n v="80.87"/>
    <n v="62.819999999999993"/>
    <n v="0.43719117544714309"/>
    <n v="2026"/>
    <s v="Q3"/>
    <n v="7"/>
    <s v="Jul"/>
  </r>
  <r>
    <n v="4558"/>
    <d v="2026-07-21T00:00:00"/>
    <n v="2026"/>
    <x v="2"/>
    <n v="7"/>
    <x v="6"/>
    <x v="1"/>
    <x v="14"/>
    <x v="3"/>
    <s v="New"/>
    <x v="1"/>
    <s v="Trail Boots"/>
    <n v="2"/>
    <n v="147.09"/>
    <n v="0"/>
    <n v="81.58"/>
    <n v="294.18"/>
    <n v="163.16"/>
    <n v="131.02000000000001"/>
    <n v="0.44537358080087025"/>
    <n v="2026"/>
    <s v="Q3"/>
    <n v="7"/>
    <s v="Jul"/>
  </r>
  <r>
    <n v="4564"/>
    <d v="2026-07-21T00:00:00"/>
    <n v="2026"/>
    <x v="2"/>
    <n v="7"/>
    <x v="6"/>
    <x v="2"/>
    <x v="5"/>
    <x v="0"/>
    <s v="New"/>
    <x v="1"/>
    <s v="Summit Backpack 45L"/>
    <n v="1"/>
    <n v="153.88"/>
    <n v="0"/>
    <n v="80.98"/>
    <n v="153.88"/>
    <n v="80.98"/>
    <n v="72.899999999999991"/>
    <n v="0.47374577592929551"/>
    <n v="2026"/>
    <s v="Q3"/>
    <n v="7"/>
    <s v="Jul"/>
  </r>
  <r>
    <n v="4616"/>
    <d v="2026-07-21T00:00:00"/>
    <n v="2026"/>
    <x v="2"/>
    <n v="7"/>
    <x v="6"/>
    <x v="3"/>
    <x v="13"/>
    <x v="3"/>
    <s v="New"/>
    <x v="1"/>
    <s v="Trekking Poles"/>
    <n v="3"/>
    <n v="72.2"/>
    <n v="0"/>
    <n v="31.45"/>
    <n v="216.60000000000002"/>
    <n v="94.35"/>
    <n v="122.25000000000003"/>
    <n v="0.5644044321329641"/>
    <n v="2026"/>
    <s v="Q3"/>
    <n v="7"/>
    <s v="Jul"/>
  </r>
  <r>
    <n v="536"/>
    <d v="2026-07-22T00:00:00"/>
    <n v="2026"/>
    <x v="2"/>
    <n v="7"/>
    <x v="6"/>
    <x v="3"/>
    <x v="13"/>
    <x v="2"/>
    <s v="Business"/>
    <x v="4"/>
    <s v="Resistance Band Set"/>
    <n v="1"/>
    <n v="40.67"/>
    <n v="0"/>
    <n v="14.28"/>
    <n v="40.67"/>
    <n v="14.28"/>
    <n v="26.39"/>
    <n v="0.64888123924268504"/>
    <n v="2026"/>
    <s v="Q3"/>
    <n v="7"/>
    <s v="Jul"/>
  </r>
  <r>
    <n v="571"/>
    <d v="2026-07-22T00:00:00"/>
    <n v="2026"/>
    <x v="2"/>
    <n v="7"/>
    <x v="6"/>
    <x v="0"/>
    <x v="0"/>
    <x v="0"/>
    <s v="New"/>
    <x v="1"/>
    <s v="Summit Backpack 45L"/>
    <n v="3"/>
    <n v="152.53"/>
    <n v="0"/>
    <n v="80.88"/>
    <n v="457.59000000000003"/>
    <n v="242.64"/>
    <n v="214.95000000000005"/>
    <n v="0.46974365698551113"/>
    <n v="2026"/>
    <s v="Q3"/>
    <n v="7"/>
    <s v="Jul"/>
  </r>
  <r>
    <n v="965"/>
    <d v="2026-07-22T00:00:00"/>
    <n v="2026"/>
    <x v="2"/>
    <n v="7"/>
    <x v="6"/>
    <x v="1"/>
    <x v="11"/>
    <x v="2"/>
    <s v="Returning"/>
    <x v="2"/>
    <s v="Insulated Bottle"/>
    <n v="2"/>
    <n v="35.39"/>
    <n v="0.05"/>
    <n v="13.39"/>
    <n v="67.241"/>
    <n v="26.78"/>
    <n v="40.460999999999999"/>
    <n v="0.60173108668818132"/>
    <n v="2026"/>
    <s v="Q3"/>
    <n v="7"/>
    <s v="Jul"/>
  </r>
  <r>
    <n v="1504"/>
    <d v="2026-07-22T00:00:00"/>
    <n v="2026"/>
    <x v="2"/>
    <n v="7"/>
    <x v="6"/>
    <x v="3"/>
    <x v="4"/>
    <x v="0"/>
    <s v="Returning"/>
    <x v="1"/>
    <s v="Hiking Daypack 20L"/>
    <n v="5"/>
    <n v="93.35"/>
    <n v="0"/>
    <n v="46.31"/>
    <n v="466.75"/>
    <n v="231.55"/>
    <n v="235.2"/>
    <n v="0.50391001606855912"/>
    <n v="2026"/>
    <s v="Q3"/>
    <n v="7"/>
    <s v="Jul"/>
  </r>
  <r>
    <n v="2560"/>
    <d v="2026-07-22T00:00:00"/>
    <n v="2026"/>
    <x v="2"/>
    <n v="7"/>
    <x v="6"/>
    <x v="1"/>
    <x v="12"/>
    <x v="0"/>
    <s v="Returning"/>
    <x v="0"/>
    <s v="Trail Bike Light"/>
    <n v="2"/>
    <n v="51.71"/>
    <n v="0"/>
    <n v="22.75"/>
    <n v="103.42"/>
    <n v="45.5"/>
    <n v="57.92"/>
    <n v="0.5600464126861342"/>
    <n v="2026"/>
    <s v="Q3"/>
    <n v="7"/>
    <s v="Jul"/>
  </r>
  <r>
    <n v="2758"/>
    <d v="2026-07-22T00:00:00"/>
    <n v="2026"/>
    <x v="2"/>
    <n v="7"/>
    <x v="6"/>
    <x v="0"/>
    <x v="0"/>
    <x v="0"/>
    <s v="New"/>
    <x v="0"/>
    <s v="Compact Repair Kit"/>
    <n v="1"/>
    <n v="39.86"/>
    <n v="0"/>
    <n v="16.53"/>
    <n v="39.86"/>
    <n v="16.53"/>
    <n v="23.33"/>
    <n v="0.58529854490717503"/>
    <n v="2026"/>
    <s v="Q3"/>
    <n v="7"/>
    <s v="Jul"/>
  </r>
  <r>
    <n v="4030"/>
    <d v="2026-07-22T00:00:00"/>
    <n v="2026"/>
    <x v="2"/>
    <n v="7"/>
    <x v="6"/>
    <x v="3"/>
    <x v="8"/>
    <x v="0"/>
    <s v="New"/>
    <x v="3"/>
    <s v="Portable Camp Stove"/>
    <n v="2"/>
    <n v="83.71"/>
    <n v="0"/>
    <n v="39.29"/>
    <n v="167.42"/>
    <n v="78.58"/>
    <n v="88.839999999999989"/>
    <n v="0.53064150041811009"/>
    <n v="2026"/>
    <s v="Q3"/>
    <n v="7"/>
    <s v="Jul"/>
  </r>
  <r>
    <n v="4337"/>
    <d v="2026-07-22T00:00:00"/>
    <n v="2026"/>
    <x v="2"/>
    <n v="7"/>
    <x v="6"/>
    <x v="1"/>
    <x v="14"/>
    <x v="2"/>
    <s v="New"/>
    <x v="2"/>
    <s v="Packing Cube Set"/>
    <n v="1"/>
    <n v="47.62"/>
    <n v="0"/>
    <n v="17.82"/>
    <n v="47.62"/>
    <n v="17.82"/>
    <n v="29.799999999999997"/>
    <n v="0.62578748425031494"/>
    <n v="2026"/>
    <s v="Q3"/>
    <n v="7"/>
    <s v="Jul"/>
  </r>
  <r>
    <n v="5129"/>
    <d v="2026-07-22T00:00:00"/>
    <n v="2026"/>
    <x v="2"/>
    <n v="7"/>
    <x v="6"/>
    <x v="1"/>
    <x v="12"/>
    <x v="0"/>
    <s v="Returning"/>
    <x v="0"/>
    <s v="Commuter Helmet"/>
    <n v="1"/>
    <n v="80.05"/>
    <n v="0.05"/>
    <n v="43.81"/>
    <n v="76.047499999999999"/>
    <n v="43.81"/>
    <n v="32.237499999999997"/>
    <n v="0.42391268615010352"/>
    <n v="2026"/>
    <s v="Q3"/>
    <n v="7"/>
    <s v="Jul"/>
  </r>
  <r>
    <n v="81"/>
    <d v="2026-07-23T00:00:00"/>
    <n v="2026"/>
    <x v="2"/>
    <n v="7"/>
    <x v="6"/>
    <x v="3"/>
    <x v="8"/>
    <x v="2"/>
    <s v="Returning"/>
    <x v="4"/>
    <s v="Training Mat"/>
    <n v="1"/>
    <n v="51.82"/>
    <n v="0"/>
    <n v="21.43"/>
    <n v="51.82"/>
    <n v="21.43"/>
    <n v="30.39"/>
    <n v="0.58645310690852959"/>
    <n v="2026"/>
    <s v="Q3"/>
    <n v="7"/>
    <s v="Jul"/>
  </r>
  <r>
    <n v="493"/>
    <d v="2026-07-23T00:00:00"/>
    <n v="2026"/>
    <x v="2"/>
    <n v="7"/>
    <x v="6"/>
    <x v="1"/>
    <x v="11"/>
    <x v="0"/>
    <s v="Business"/>
    <x v="2"/>
    <s v="Travel Backpack 35L"/>
    <n v="4"/>
    <n v="161.28"/>
    <n v="0.15"/>
    <n v="89.2"/>
    <n v="548.35199999999998"/>
    <n v="356.8"/>
    <n v="191.55199999999996"/>
    <n v="0.3493230625583566"/>
    <n v="2026"/>
    <s v="Q3"/>
    <n v="7"/>
    <s v="Jul"/>
  </r>
  <r>
    <n v="613"/>
    <d v="2026-07-23T00:00:00"/>
    <n v="2026"/>
    <x v="2"/>
    <n v="7"/>
    <x v="6"/>
    <x v="0"/>
    <x v="0"/>
    <x v="0"/>
    <s v="New"/>
    <x v="0"/>
    <s v="Compact Repair Kit"/>
    <n v="1"/>
    <n v="39.86"/>
    <n v="0.05"/>
    <n v="16.989999999999998"/>
    <n v="37.866999999999997"/>
    <n v="16.989999999999998"/>
    <n v="20.876999999999999"/>
    <n v="0.55132437214461139"/>
    <n v="2026"/>
    <s v="Q3"/>
    <n v="7"/>
    <s v="Jul"/>
  </r>
  <r>
    <n v="958"/>
    <d v="2026-07-23T00:00:00"/>
    <n v="2026"/>
    <x v="2"/>
    <n v="7"/>
    <x v="6"/>
    <x v="3"/>
    <x v="8"/>
    <x v="3"/>
    <s v="New"/>
    <x v="0"/>
    <s v="Cycling Pack 12L"/>
    <n v="6"/>
    <n v="102.96"/>
    <n v="0.05"/>
    <n v="51.74"/>
    <n v="586.87199999999996"/>
    <n v="310.44"/>
    <n v="276.43199999999996"/>
    <n v="0.47102604997341835"/>
    <n v="2026"/>
    <s v="Q3"/>
    <n v="7"/>
    <s v="Jul"/>
  </r>
  <r>
    <n v="1270"/>
    <d v="2026-07-23T00:00:00"/>
    <n v="2026"/>
    <x v="2"/>
    <n v="7"/>
    <x v="6"/>
    <x v="1"/>
    <x v="12"/>
    <x v="3"/>
    <s v="Returning"/>
    <x v="1"/>
    <s v="Hiking Daypack 20L"/>
    <n v="1"/>
    <n v="94.04"/>
    <n v="0"/>
    <n v="44.88"/>
    <n v="94.04"/>
    <n v="44.88"/>
    <n v="49.160000000000004"/>
    <n v="0.52275627392598889"/>
    <n v="2026"/>
    <s v="Q3"/>
    <n v="7"/>
    <s v="Jul"/>
  </r>
  <r>
    <n v="1513"/>
    <d v="2026-07-23T00:00:00"/>
    <n v="2026"/>
    <x v="2"/>
    <n v="7"/>
    <x v="6"/>
    <x v="3"/>
    <x v="8"/>
    <x v="0"/>
    <s v="New"/>
    <x v="1"/>
    <s v="Trekking Poles"/>
    <n v="2"/>
    <n v="70.790000000000006"/>
    <n v="0"/>
    <n v="32.44"/>
    <n v="141.58000000000001"/>
    <n v="64.88"/>
    <n v="76.700000000000017"/>
    <n v="0.541743184065546"/>
    <n v="2026"/>
    <s v="Q3"/>
    <n v="7"/>
    <s v="Jul"/>
  </r>
  <r>
    <n v="2009"/>
    <d v="2026-07-23T00:00:00"/>
    <n v="2026"/>
    <x v="2"/>
    <n v="7"/>
    <x v="6"/>
    <x v="2"/>
    <x v="10"/>
    <x v="0"/>
    <s v="New"/>
    <x v="2"/>
    <s v="Packing Cube Set"/>
    <n v="2"/>
    <n v="46.41"/>
    <n v="0"/>
    <n v="18.600000000000001"/>
    <n v="92.82"/>
    <n v="37.200000000000003"/>
    <n v="55.61999999999999"/>
    <n v="0.59922430510665803"/>
    <n v="2026"/>
    <s v="Q3"/>
    <n v="7"/>
    <s v="Jul"/>
  </r>
  <r>
    <n v="2838"/>
    <d v="2026-07-23T00:00:00"/>
    <n v="2026"/>
    <x v="2"/>
    <n v="7"/>
    <x v="6"/>
    <x v="3"/>
    <x v="13"/>
    <x v="3"/>
    <s v="New"/>
    <x v="1"/>
    <s v="Trekking Poles"/>
    <n v="1"/>
    <n v="69.75"/>
    <n v="0"/>
    <n v="33.299999999999997"/>
    <n v="69.75"/>
    <n v="33.299999999999997"/>
    <n v="36.450000000000003"/>
    <n v="0.52258064516129032"/>
    <n v="2026"/>
    <s v="Q3"/>
    <n v="7"/>
    <s v="Jul"/>
  </r>
  <r>
    <n v="3730"/>
    <d v="2026-07-23T00:00:00"/>
    <n v="2026"/>
    <x v="2"/>
    <n v="7"/>
    <x v="6"/>
    <x v="0"/>
    <x v="15"/>
    <x v="2"/>
    <s v="Business"/>
    <x v="0"/>
    <s v="Compact Repair Kit"/>
    <n v="3"/>
    <n v="40.81"/>
    <n v="0"/>
    <n v="16.86"/>
    <n v="122.43"/>
    <n v="50.58"/>
    <n v="71.850000000000009"/>
    <n v="0.58686596422445481"/>
    <n v="2026"/>
    <s v="Q3"/>
    <n v="7"/>
    <s v="Jul"/>
  </r>
  <r>
    <n v="4287"/>
    <d v="2026-07-23T00:00:00"/>
    <n v="2026"/>
    <x v="2"/>
    <n v="7"/>
    <x v="6"/>
    <x v="3"/>
    <x v="8"/>
    <x v="3"/>
    <s v="Returning"/>
    <x v="1"/>
    <s v="Summit Backpack 45L"/>
    <n v="5"/>
    <n v="156.69"/>
    <n v="0"/>
    <n v="80.489999999999995"/>
    <n v="783.45"/>
    <n v="402.45"/>
    <n v="381.00000000000006"/>
    <n v="0.48631054949262881"/>
    <n v="2026"/>
    <s v="Q3"/>
    <n v="7"/>
    <s v="Jul"/>
  </r>
  <r>
    <n v="4297"/>
    <d v="2026-07-23T00:00:00"/>
    <n v="2026"/>
    <x v="2"/>
    <n v="7"/>
    <x v="6"/>
    <x v="1"/>
    <x v="6"/>
    <x v="3"/>
    <s v="Returning"/>
    <x v="2"/>
    <s v="Travel Backpack 35L"/>
    <n v="1"/>
    <n v="168.59"/>
    <n v="0.1"/>
    <n v="88.8"/>
    <n v="151.73099999999999"/>
    <n v="88.8"/>
    <n v="62.930999999999997"/>
    <n v="0.41475374181940405"/>
    <n v="2026"/>
    <s v="Q3"/>
    <n v="7"/>
    <s v="Jul"/>
  </r>
  <r>
    <n v="5118"/>
    <d v="2026-07-23T00:00:00"/>
    <n v="2026"/>
    <x v="2"/>
    <n v="7"/>
    <x v="6"/>
    <x v="1"/>
    <x v="12"/>
    <x v="0"/>
    <s v="Business"/>
    <x v="2"/>
    <s v="Insulated Bottle"/>
    <n v="5"/>
    <n v="36.880000000000003"/>
    <n v="0.1"/>
    <n v="13.76"/>
    <n v="165.96"/>
    <n v="68.8"/>
    <n v="97.160000000000011"/>
    <n v="0.58544227524704751"/>
    <n v="2026"/>
    <s v="Q3"/>
    <n v="7"/>
    <s v="Jul"/>
  </r>
  <r>
    <n v="363"/>
    <d v="2026-07-24T00:00:00"/>
    <n v="2026"/>
    <x v="2"/>
    <n v="7"/>
    <x v="6"/>
    <x v="0"/>
    <x v="0"/>
    <x v="1"/>
    <s v="Business"/>
    <x v="2"/>
    <s v="Carry-On Duffel"/>
    <n v="8"/>
    <n v="136.13"/>
    <n v="0.1"/>
    <n v="66.55"/>
    <n v="980.13599999999997"/>
    <n v="532.4"/>
    <n v="447.73599999999999"/>
    <n v="0.45681007533648393"/>
    <n v="2026"/>
    <s v="Q3"/>
    <n v="7"/>
    <s v="Jul"/>
  </r>
  <r>
    <n v="4243"/>
    <d v="2026-07-24T00:00:00"/>
    <n v="2026"/>
    <x v="2"/>
    <n v="7"/>
    <x v="6"/>
    <x v="1"/>
    <x v="14"/>
    <x v="3"/>
    <s v="Returning"/>
    <x v="0"/>
    <s v="Compact Repair Kit"/>
    <n v="2"/>
    <n v="40.479999999999997"/>
    <n v="0.05"/>
    <n v="16.93"/>
    <n v="76.911999999999992"/>
    <n v="33.86"/>
    <n v="43.051999999999992"/>
    <n v="0.5597566049511129"/>
    <n v="2026"/>
    <s v="Q3"/>
    <n v="7"/>
    <s v="Jul"/>
  </r>
  <r>
    <n v="4348"/>
    <d v="2026-07-24T00:00:00"/>
    <n v="2026"/>
    <x v="2"/>
    <n v="7"/>
    <x v="6"/>
    <x v="0"/>
    <x v="0"/>
    <x v="0"/>
    <s v="New"/>
    <x v="0"/>
    <s v="Trail Bike Light"/>
    <n v="4"/>
    <n v="50.09"/>
    <n v="0"/>
    <n v="22.11"/>
    <n v="200.36"/>
    <n v="88.44"/>
    <n v="111.92000000000002"/>
    <n v="0.55859452984627678"/>
    <n v="2026"/>
    <s v="Q3"/>
    <n v="7"/>
    <s v="Jul"/>
  </r>
  <r>
    <n v="4405"/>
    <d v="2026-07-24T00:00:00"/>
    <n v="2026"/>
    <x v="2"/>
    <n v="7"/>
    <x v="6"/>
    <x v="3"/>
    <x v="8"/>
    <x v="0"/>
    <s v="Returning"/>
    <x v="1"/>
    <s v="Summit Backpack 45L"/>
    <n v="1"/>
    <n v="156.54"/>
    <n v="0.1"/>
    <n v="77.38"/>
    <n v="140.886"/>
    <n v="77.38"/>
    <n v="63.506"/>
    <n v="0.4507616086765186"/>
    <n v="2026"/>
    <s v="Q3"/>
    <n v="7"/>
    <s v="Jul"/>
  </r>
  <r>
    <n v="4857"/>
    <d v="2026-07-24T00:00:00"/>
    <n v="2026"/>
    <x v="2"/>
    <n v="7"/>
    <x v="6"/>
    <x v="1"/>
    <x v="6"/>
    <x v="2"/>
    <s v="Returning"/>
    <x v="1"/>
    <s v="Summit Backpack 45L"/>
    <n v="1"/>
    <n v="152.1"/>
    <n v="0.1"/>
    <n v="80.459999999999994"/>
    <n v="136.88999999999999"/>
    <n v="80.459999999999994"/>
    <n v="56.429999999999993"/>
    <n v="0.41222879684418146"/>
    <n v="2026"/>
    <s v="Q3"/>
    <n v="7"/>
    <s v="Jul"/>
  </r>
  <r>
    <n v="87"/>
    <d v="2026-07-25T00:00:00"/>
    <n v="2026"/>
    <x v="2"/>
    <n v="7"/>
    <x v="6"/>
    <x v="1"/>
    <x v="11"/>
    <x v="0"/>
    <s v="Returning"/>
    <x v="1"/>
    <s v="Summit Backpack 45L"/>
    <n v="1"/>
    <n v="155.35"/>
    <n v="0"/>
    <n v="80.47"/>
    <n v="155.35"/>
    <n v="80.47"/>
    <n v="74.88"/>
    <n v="0.48200836820083681"/>
    <n v="2026"/>
    <s v="Q3"/>
    <n v="7"/>
    <s v="Jul"/>
  </r>
  <r>
    <n v="315"/>
    <d v="2026-07-25T00:00:00"/>
    <n v="2026"/>
    <x v="2"/>
    <n v="7"/>
    <x v="6"/>
    <x v="2"/>
    <x v="3"/>
    <x v="3"/>
    <s v="New"/>
    <x v="0"/>
    <s v="Commuter Helmet"/>
    <n v="1"/>
    <n v="81.13"/>
    <n v="0.05"/>
    <n v="42.41"/>
    <n v="77.073499999999996"/>
    <n v="42.41"/>
    <n v="34.663499999999999"/>
    <n v="0.44974602165465433"/>
    <n v="2026"/>
    <s v="Q3"/>
    <n v="7"/>
    <s v="Jul"/>
  </r>
  <r>
    <n v="970"/>
    <d v="2026-07-25T00:00:00"/>
    <n v="2026"/>
    <x v="2"/>
    <n v="7"/>
    <x v="6"/>
    <x v="1"/>
    <x v="11"/>
    <x v="0"/>
    <s v="New"/>
    <x v="1"/>
    <s v="Trail Boots"/>
    <n v="1"/>
    <n v="145.87"/>
    <n v="0"/>
    <n v="81.430000000000007"/>
    <n v="145.87"/>
    <n v="81.430000000000007"/>
    <n v="64.44"/>
    <n v="0.44176321382052508"/>
    <n v="2026"/>
    <s v="Q3"/>
    <n v="7"/>
    <s v="Jul"/>
  </r>
  <r>
    <n v="1891"/>
    <d v="2026-07-25T00:00:00"/>
    <n v="2026"/>
    <x v="2"/>
    <n v="7"/>
    <x v="6"/>
    <x v="1"/>
    <x v="12"/>
    <x v="0"/>
    <s v="New"/>
    <x v="1"/>
    <s v="Summit Backpack 45L"/>
    <n v="6"/>
    <n v="151.88999999999999"/>
    <n v="0.15"/>
    <n v="76.83"/>
    <n v="774.6389999999999"/>
    <n v="460.98"/>
    <n v="313.65899999999988"/>
    <n v="0.40490989996630677"/>
    <n v="2026"/>
    <s v="Q3"/>
    <n v="7"/>
    <s v="Jul"/>
  </r>
  <r>
    <n v="2148"/>
    <d v="2026-07-25T00:00:00"/>
    <n v="2026"/>
    <x v="2"/>
    <n v="7"/>
    <x v="6"/>
    <x v="2"/>
    <x v="10"/>
    <x v="0"/>
    <s v="New"/>
    <x v="4"/>
    <s v="Resistance Band Set"/>
    <n v="2"/>
    <n v="41.14"/>
    <n v="0.1"/>
    <n v="14.84"/>
    <n v="74.052000000000007"/>
    <n v="29.68"/>
    <n v="44.372000000000007"/>
    <n v="0.59920056176740677"/>
    <n v="2026"/>
    <s v="Q3"/>
    <n v="7"/>
    <s v="Jul"/>
  </r>
  <r>
    <n v="2467"/>
    <d v="2026-07-25T00:00:00"/>
    <n v="2026"/>
    <x v="2"/>
    <n v="7"/>
    <x v="6"/>
    <x v="3"/>
    <x v="4"/>
    <x v="2"/>
    <s v="Returning"/>
    <x v="0"/>
    <s v="Trail Bike Light"/>
    <n v="1"/>
    <n v="49.5"/>
    <n v="0"/>
    <n v="21.83"/>
    <n v="49.5"/>
    <n v="21.83"/>
    <n v="27.67"/>
    <n v="0.55898989898989904"/>
    <n v="2026"/>
    <s v="Q3"/>
    <n v="7"/>
    <s v="Jul"/>
  </r>
  <r>
    <n v="3710"/>
    <d v="2026-07-25T00:00:00"/>
    <n v="2026"/>
    <x v="2"/>
    <n v="7"/>
    <x v="6"/>
    <x v="3"/>
    <x v="7"/>
    <x v="0"/>
    <s v="New"/>
    <x v="2"/>
    <s v="Packing Cube Set"/>
    <n v="2"/>
    <n v="46.48"/>
    <n v="0.05"/>
    <n v="18.760000000000002"/>
    <n v="88.311999999999983"/>
    <n v="37.520000000000003"/>
    <n v="50.79199999999998"/>
    <n v="0.57514267596702584"/>
    <n v="2026"/>
    <s v="Q3"/>
    <n v="7"/>
    <s v="Jul"/>
  </r>
  <r>
    <n v="3714"/>
    <d v="2026-07-25T00:00:00"/>
    <n v="2026"/>
    <x v="2"/>
    <n v="7"/>
    <x v="6"/>
    <x v="2"/>
    <x v="2"/>
    <x v="3"/>
    <s v="Returning"/>
    <x v="2"/>
    <s v="Insulated Bottle"/>
    <n v="1"/>
    <n v="36.909999999999997"/>
    <n v="0"/>
    <n v="13.56"/>
    <n v="36.909999999999997"/>
    <n v="13.56"/>
    <n v="23.349999999999994"/>
    <n v="0.63261988620969922"/>
    <n v="2026"/>
    <s v="Q3"/>
    <n v="7"/>
    <s v="Jul"/>
  </r>
  <r>
    <n v="3893"/>
    <d v="2026-07-25T00:00:00"/>
    <n v="2026"/>
    <x v="2"/>
    <n v="7"/>
    <x v="6"/>
    <x v="0"/>
    <x v="0"/>
    <x v="0"/>
    <s v="Returning"/>
    <x v="2"/>
    <s v="Insulated Bottle"/>
    <n v="1"/>
    <n v="35.6"/>
    <n v="0"/>
    <n v="13.91"/>
    <n v="35.6"/>
    <n v="13.91"/>
    <n v="21.69"/>
    <n v="0.60926966292134832"/>
    <n v="2026"/>
    <s v="Q3"/>
    <n v="7"/>
    <s v="Jul"/>
  </r>
  <r>
    <n v="4136"/>
    <d v="2026-07-25T00:00:00"/>
    <n v="2026"/>
    <x v="2"/>
    <n v="7"/>
    <x v="6"/>
    <x v="1"/>
    <x v="11"/>
    <x v="2"/>
    <s v="New"/>
    <x v="0"/>
    <s v="Commuter Helmet"/>
    <n v="2"/>
    <n v="80.25"/>
    <n v="0.05"/>
    <n v="42.39"/>
    <n v="152.47499999999999"/>
    <n v="84.78"/>
    <n v="67.694999999999993"/>
    <n v="0.44397442203639936"/>
    <n v="2026"/>
    <s v="Q3"/>
    <n v="7"/>
    <s v="Jul"/>
  </r>
  <r>
    <n v="4212"/>
    <d v="2026-07-25T00:00:00"/>
    <n v="2026"/>
    <x v="2"/>
    <n v="7"/>
    <x v="6"/>
    <x v="0"/>
    <x v="0"/>
    <x v="3"/>
    <s v="Returning"/>
    <x v="2"/>
    <s v="Packing Cube Set"/>
    <n v="2"/>
    <n v="47.52"/>
    <n v="0.1"/>
    <n v="17.86"/>
    <n v="85.536000000000001"/>
    <n v="35.72"/>
    <n v="49.816000000000003"/>
    <n v="0.58239805462027683"/>
    <n v="2026"/>
    <s v="Q3"/>
    <n v="7"/>
    <s v="Jul"/>
  </r>
  <r>
    <n v="4332"/>
    <d v="2026-07-25T00:00:00"/>
    <n v="2026"/>
    <x v="2"/>
    <n v="7"/>
    <x v="6"/>
    <x v="3"/>
    <x v="13"/>
    <x v="0"/>
    <s v="New"/>
    <x v="2"/>
    <s v="Travel Backpack 35L"/>
    <n v="2"/>
    <n v="164.58"/>
    <n v="0.1"/>
    <n v="86.55"/>
    <n v="296.24400000000003"/>
    <n v="173.1"/>
    <n v="123.14400000000003"/>
    <n v="0.41568436829100341"/>
    <n v="2026"/>
    <s v="Q3"/>
    <n v="7"/>
    <s v="Jul"/>
  </r>
  <r>
    <n v="702"/>
    <d v="2026-07-26T00:00:00"/>
    <n v="2026"/>
    <x v="2"/>
    <n v="7"/>
    <x v="6"/>
    <x v="0"/>
    <x v="9"/>
    <x v="0"/>
    <s v="New"/>
    <x v="0"/>
    <s v="Compact Repair Kit"/>
    <n v="1"/>
    <n v="39.99"/>
    <n v="0.05"/>
    <n v="16.739999999999998"/>
    <n v="37.990499999999997"/>
    <n v="16.739999999999998"/>
    <n v="21.250499999999999"/>
    <n v="0.55936352509179932"/>
    <n v="2026"/>
    <s v="Q3"/>
    <n v="7"/>
    <s v="Jul"/>
  </r>
  <r>
    <n v="1223"/>
    <d v="2026-07-26T00:00:00"/>
    <n v="2026"/>
    <x v="2"/>
    <n v="7"/>
    <x v="6"/>
    <x v="1"/>
    <x v="12"/>
    <x v="2"/>
    <s v="New"/>
    <x v="1"/>
    <s v="Trail Boots"/>
    <n v="1"/>
    <n v="140.44"/>
    <n v="0"/>
    <n v="77.08"/>
    <n v="140.44"/>
    <n v="77.08"/>
    <n v="63.36"/>
    <n v="0.45115351751637711"/>
    <n v="2026"/>
    <s v="Q3"/>
    <n v="7"/>
    <s v="Jul"/>
  </r>
  <r>
    <n v="1370"/>
    <d v="2026-07-26T00:00:00"/>
    <n v="2026"/>
    <x v="2"/>
    <n v="7"/>
    <x v="6"/>
    <x v="2"/>
    <x v="10"/>
    <x v="3"/>
    <s v="New"/>
    <x v="4"/>
    <s v="Weighted Vest"/>
    <n v="2"/>
    <n v="123.73"/>
    <n v="0.05"/>
    <n v="68.22"/>
    <n v="235.08699999999999"/>
    <n v="136.44"/>
    <n v="98.646999999999991"/>
    <n v="0.41961911973014243"/>
    <n v="2026"/>
    <s v="Q3"/>
    <n v="7"/>
    <s v="Jul"/>
  </r>
  <r>
    <n v="3476"/>
    <d v="2026-07-26T00:00:00"/>
    <n v="2026"/>
    <x v="2"/>
    <n v="7"/>
    <x v="6"/>
    <x v="3"/>
    <x v="13"/>
    <x v="1"/>
    <s v="New"/>
    <x v="2"/>
    <s v="Carry-On Duffel"/>
    <n v="3"/>
    <n v="132.68"/>
    <n v="0.15"/>
    <n v="67.38"/>
    <n v="338.334"/>
    <n v="202.14"/>
    <n v="136.19400000000002"/>
    <n v="0.40254304917625783"/>
    <n v="2026"/>
    <s v="Q3"/>
    <n v="7"/>
    <s v="Jul"/>
  </r>
  <r>
    <n v="4066"/>
    <d v="2026-07-26T00:00:00"/>
    <n v="2026"/>
    <x v="2"/>
    <n v="7"/>
    <x v="6"/>
    <x v="3"/>
    <x v="7"/>
    <x v="2"/>
    <s v="New"/>
    <x v="4"/>
    <s v="Recovery Roller"/>
    <n v="1"/>
    <n v="35.479999999999997"/>
    <n v="0.05"/>
    <n v="14.15"/>
    <n v="33.705999999999996"/>
    <n v="14.15"/>
    <n v="19.555999999999997"/>
    <n v="0.58019343737020113"/>
    <n v="2026"/>
    <s v="Q3"/>
    <n v="7"/>
    <s v="Jul"/>
  </r>
  <r>
    <n v="4153"/>
    <d v="2026-07-26T00:00:00"/>
    <n v="2026"/>
    <x v="2"/>
    <n v="7"/>
    <x v="6"/>
    <x v="3"/>
    <x v="7"/>
    <x v="0"/>
    <s v="Business"/>
    <x v="2"/>
    <s v="Carry-On Duffel"/>
    <n v="3"/>
    <n v="134.63"/>
    <n v="0"/>
    <n v="67.2"/>
    <n v="403.89"/>
    <n v="201.60000000000002"/>
    <n v="202.28999999999996"/>
    <n v="0.50085419297333422"/>
    <n v="2026"/>
    <s v="Q3"/>
    <n v="7"/>
    <s v="Jul"/>
  </r>
  <r>
    <n v="379"/>
    <d v="2026-07-27T00:00:00"/>
    <n v="2026"/>
    <x v="2"/>
    <n v="7"/>
    <x v="6"/>
    <x v="0"/>
    <x v="9"/>
    <x v="3"/>
    <s v="New"/>
    <x v="1"/>
    <s v="Trekking Poles"/>
    <n v="3"/>
    <n v="72.03"/>
    <n v="0"/>
    <n v="32.46"/>
    <n v="216.09"/>
    <n v="97.38"/>
    <n v="118.71000000000001"/>
    <n v="0.54935443565181175"/>
    <n v="2026"/>
    <s v="Q3"/>
    <n v="7"/>
    <s v="Jul"/>
  </r>
  <r>
    <n v="820"/>
    <d v="2026-07-27T00:00:00"/>
    <n v="2026"/>
    <x v="2"/>
    <n v="7"/>
    <x v="6"/>
    <x v="3"/>
    <x v="7"/>
    <x v="3"/>
    <s v="Returning"/>
    <x v="4"/>
    <s v="Resistance Band Set"/>
    <n v="1"/>
    <n v="40.24"/>
    <n v="0"/>
    <n v="15.05"/>
    <n v="40.24"/>
    <n v="15.05"/>
    <n v="25.19"/>
    <n v="0.62599403578528823"/>
    <n v="2026"/>
    <s v="Q3"/>
    <n v="7"/>
    <s v="Jul"/>
  </r>
  <r>
    <n v="2003"/>
    <d v="2026-07-27T00:00:00"/>
    <n v="2026"/>
    <x v="2"/>
    <n v="7"/>
    <x v="6"/>
    <x v="2"/>
    <x v="5"/>
    <x v="2"/>
    <s v="Returning"/>
    <x v="2"/>
    <s v="Insulated Bottle"/>
    <n v="1"/>
    <n v="36.14"/>
    <n v="0"/>
    <n v="13.52"/>
    <n v="36.14"/>
    <n v="13.52"/>
    <n v="22.62"/>
    <n v="0.62589928057553956"/>
    <n v="2026"/>
    <s v="Q3"/>
    <n v="7"/>
    <s v="Jul"/>
  </r>
  <r>
    <n v="2682"/>
    <d v="2026-07-27T00:00:00"/>
    <n v="2026"/>
    <x v="2"/>
    <n v="7"/>
    <x v="6"/>
    <x v="1"/>
    <x v="11"/>
    <x v="0"/>
    <s v="New"/>
    <x v="4"/>
    <s v="Resistance Band Set"/>
    <n v="2"/>
    <n v="40.22"/>
    <n v="0.05"/>
    <n v="14.72"/>
    <n v="76.417999999999992"/>
    <n v="29.44"/>
    <n v="46.977999999999994"/>
    <n v="0.61475045146431473"/>
    <n v="2026"/>
    <s v="Q3"/>
    <n v="7"/>
    <s v="Jul"/>
  </r>
  <r>
    <n v="3860"/>
    <d v="2026-07-27T00:00:00"/>
    <n v="2026"/>
    <x v="2"/>
    <n v="7"/>
    <x v="6"/>
    <x v="3"/>
    <x v="7"/>
    <x v="0"/>
    <s v="Returning"/>
    <x v="4"/>
    <s v="Recovery Roller"/>
    <n v="3"/>
    <n v="37.130000000000003"/>
    <n v="0.05"/>
    <n v="14.29"/>
    <n v="105.82050000000001"/>
    <n v="42.87"/>
    <n v="62.950500000000012"/>
    <n v="0.59488000907196625"/>
    <n v="2026"/>
    <s v="Q3"/>
    <n v="7"/>
    <s v="Jul"/>
  </r>
  <r>
    <n v="4063"/>
    <d v="2026-07-27T00:00:00"/>
    <n v="2026"/>
    <x v="2"/>
    <n v="7"/>
    <x v="6"/>
    <x v="0"/>
    <x v="9"/>
    <x v="0"/>
    <s v="New"/>
    <x v="3"/>
    <s v="Compact Sleeping Bag"/>
    <n v="4"/>
    <n v="125.07"/>
    <n v="0.05"/>
    <n v="60"/>
    <n v="475.26599999999996"/>
    <n v="240"/>
    <n v="235.26599999999996"/>
    <n v="0.4950196311118405"/>
    <n v="2026"/>
    <s v="Q3"/>
    <n v="7"/>
    <s v="Jul"/>
  </r>
  <r>
    <n v="4474"/>
    <d v="2026-07-27T00:00:00"/>
    <n v="2026"/>
    <x v="2"/>
    <n v="7"/>
    <x v="6"/>
    <x v="3"/>
    <x v="13"/>
    <x v="1"/>
    <s v="Returning"/>
    <x v="4"/>
    <s v="Weighted Vest"/>
    <n v="5"/>
    <n v="122.14"/>
    <n v="0.05"/>
    <n v="70.64"/>
    <n v="580.16499999999996"/>
    <n v="353.2"/>
    <n v="226.96499999999997"/>
    <n v="0.39120767367903958"/>
    <n v="2026"/>
    <s v="Q3"/>
    <n v="7"/>
    <s v="Jul"/>
  </r>
  <r>
    <n v="21"/>
    <d v="2026-07-28T00:00:00"/>
    <n v="2026"/>
    <x v="2"/>
    <n v="7"/>
    <x v="6"/>
    <x v="1"/>
    <x v="11"/>
    <x v="0"/>
    <s v="Business"/>
    <x v="3"/>
    <s v="Compact Sleeping Bag"/>
    <n v="1"/>
    <n v="120.09"/>
    <n v="0"/>
    <n v="62.18"/>
    <n v="120.09"/>
    <n v="62.18"/>
    <n v="57.910000000000004"/>
    <n v="0.48222166708302111"/>
    <n v="2026"/>
    <s v="Q3"/>
    <n v="7"/>
    <s v="Jul"/>
  </r>
  <r>
    <n v="368"/>
    <d v="2026-07-28T00:00:00"/>
    <n v="2026"/>
    <x v="2"/>
    <n v="7"/>
    <x v="6"/>
    <x v="3"/>
    <x v="4"/>
    <x v="3"/>
    <s v="Returning"/>
    <x v="0"/>
    <s v="Cycling Pack 12L"/>
    <n v="6"/>
    <n v="102.75"/>
    <n v="0"/>
    <n v="51.55"/>
    <n v="616.5"/>
    <n v="309.29999999999995"/>
    <n v="307.20000000000005"/>
    <n v="0.49829683698296845"/>
    <n v="2026"/>
    <s v="Q3"/>
    <n v="7"/>
    <s v="Jul"/>
  </r>
  <r>
    <n v="457"/>
    <d v="2026-07-28T00:00:00"/>
    <n v="2026"/>
    <x v="2"/>
    <n v="7"/>
    <x v="6"/>
    <x v="2"/>
    <x v="2"/>
    <x v="0"/>
    <s v="Returning"/>
    <x v="3"/>
    <s v="Trail Tent 2P"/>
    <n v="4"/>
    <n v="191.15"/>
    <n v="0"/>
    <n v="105.01"/>
    <n v="764.6"/>
    <n v="420.04"/>
    <n v="344.56"/>
    <n v="0.45064085796494896"/>
    <n v="2026"/>
    <s v="Q3"/>
    <n v="7"/>
    <s v="Jul"/>
  </r>
  <r>
    <n v="1516"/>
    <d v="2026-07-28T00:00:00"/>
    <n v="2026"/>
    <x v="2"/>
    <n v="7"/>
    <x v="6"/>
    <x v="0"/>
    <x v="9"/>
    <x v="0"/>
    <s v="Business"/>
    <x v="4"/>
    <s v="Resistance Band Set"/>
    <n v="2"/>
    <n v="40.15"/>
    <n v="0.1"/>
    <n v="14.86"/>
    <n v="72.27"/>
    <n v="29.72"/>
    <n v="42.55"/>
    <n v="0.58876435588764353"/>
    <n v="2026"/>
    <s v="Q3"/>
    <n v="7"/>
    <s v="Jul"/>
  </r>
  <r>
    <n v="2266"/>
    <d v="2026-07-28T00:00:00"/>
    <n v="2026"/>
    <x v="2"/>
    <n v="7"/>
    <x v="6"/>
    <x v="1"/>
    <x v="11"/>
    <x v="3"/>
    <s v="Business"/>
    <x v="3"/>
    <s v="Portable Camp Stove"/>
    <n v="1"/>
    <n v="83.05"/>
    <n v="0"/>
    <n v="38.86"/>
    <n v="83.05"/>
    <n v="38.86"/>
    <n v="44.19"/>
    <n v="0.53208910295003009"/>
    <n v="2026"/>
    <s v="Q3"/>
    <n v="7"/>
    <s v="Jul"/>
  </r>
  <r>
    <n v="2802"/>
    <d v="2026-07-28T00:00:00"/>
    <n v="2026"/>
    <x v="2"/>
    <n v="7"/>
    <x v="6"/>
    <x v="0"/>
    <x v="9"/>
    <x v="0"/>
    <s v="Returning"/>
    <x v="1"/>
    <s v="Trail Boots"/>
    <n v="2"/>
    <n v="146.22999999999999"/>
    <n v="0"/>
    <n v="79.040000000000006"/>
    <n v="292.45999999999998"/>
    <n v="158.08000000000001"/>
    <n v="134.37999999999997"/>
    <n v="0.45948163851466861"/>
    <n v="2026"/>
    <s v="Q3"/>
    <n v="7"/>
    <s v="Jul"/>
  </r>
  <r>
    <n v="3604"/>
    <d v="2026-07-28T00:00:00"/>
    <n v="2026"/>
    <x v="2"/>
    <n v="7"/>
    <x v="6"/>
    <x v="1"/>
    <x v="14"/>
    <x v="0"/>
    <s v="Returning"/>
    <x v="1"/>
    <s v="Trail Boots"/>
    <n v="2"/>
    <n v="144.09"/>
    <n v="0"/>
    <n v="77.67"/>
    <n v="288.18"/>
    <n v="155.34"/>
    <n v="132.84"/>
    <n v="0.46096189881324173"/>
    <n v="2026"/>
    <s v="Q3"/>
    <n v="7"/>
    <s v="Jul"/>
  </r>
  <r>
    <n v="3644"/>
    <d v="2026-07-28T00:00:00"/>
    <n v="2026"/>
    <x v="2"/>
    <n v="7"/>
    <x v="6"/>
    <x v="2"/>
    <x v="10"/>
    <x v="2"/>
    <s v="Business"/>
    <x v="1"/>
    <s v="Hiking Daypack 20L"/>
    <n v="3"/>
    <n v="93.01"/>
    <n v="0.15"/>
    <n v="46.68"/>
    <n v="237.17550000000003"/>
    <n v="140.04"/>
    <n v="97.135500000000036"/>
    <n v="0.4095511551572571"/>
    <n v="2026"/>
    <s v="Q3"/>
    <n v="7"/>
    <s v="Jul"/>
  </r>
  <r>
    <n v="4271"/>
    <d v="2026-07-28T00:00:00"/>
    <n v="2026"/>
    <x v="2"/>
    <n v="7"/>
    <x v="6"/>
    <x v="0"/>
    <x v="0"/>
    <x v="2"/>
    <s v="New"/>
    <x v="3"/>
    <s v="Compact Sleeping Bag"/>
    <n v="1"/>
    <n v="121.61"/>
    <n v="0.1"/>
    <n v="60.58"/>
    <n v="109.449"/>
    <n v="60.58"/>
    <n v="48.869"/>
    <n v="0.4465001964385239"/>
    <n v="2026"/>
    <s v="Q3"/>
    <n v="7"/>
    <s v="Jul"/>
  </r>
  <r>
    <n v="272"/>
    <d v="2026-07-29T00:00:00"/>
    <n v="2026"/>
    <x v="2"/>
    <n v="7"/>
    <x v="6"/>
    <x v="3"/>
    <x v="4"/>
    <x v="0"/>
    <s v="Business"/>
    <x v="3"/>
    <s v="Trail Tent 2P"/>
    <n v="2"/>
    <n v="195.09"/>
    <n v="0"/>
    <n v="106.82"/>
    <n v="390.18"/>
    <n v="213.64"/>
    <n v="176.54000000000002"/>
    <n v="0.45245783997129535"/>
    <n v="2026"/>
    <s v="Q3"/>
    <n v="7"/>
    <s v="Jul"/>
  </r>
  <r>
    <n v="1469"/>
    <d v="2026-07-29T00:00:00"/>
    <n v="2026"/>
    <x v="2"/>
    <n v="7"/>
    <x v="6"/>
    <x v="2"/>
    <x v="10"/>
    <x v="2"/>
    <s v="Returning"/>
    <x v="2"/>
    <s v="Travel Backpack 35L"/>
    <n v="3"/>
    <n v="167.52"/>
    <n v="0"/>
    <n v="87.26"/>
    <n v="502.56000000000006"/>
    <n v="261.78000000000003"/>
    <n v="240.78000000000003"/>
    <n v="0.4791069723018147"/>
    <n v="2026"/>
    <s v="Q3"/>
    <n v="7"/>
    <s v="Jul"/>
  </r>
  <r>
    <n v="2253"/>
    <d v="2026-07-29T00:00:00"/>
    <n v="2026"/>
    <x v="2"/>
    <n v="7"/>
    <x v="6"/>
    <x v="1"/>
    <x v="14"/>
    <x v="3"/>
    <s v="New"/>
    <x v="0"/>
    <s v="Trail Bike Light"/>
    <n v="3"/>
    <n v="50.98"/>
    <n v="0"/>
    <n v="22.63"/>
    <n v="152.94"/>
    <n v="67.89"/>
    <n v="85.05"/>
    <n v="0.55610043154178113"/>
    <n v="2026"/>
    <s v="Q3"/>
    <n v="7"/>
    <s v="Jul"/>
  </r>
  <r>
    <n v="2554"/>
    <d v="2026-07-29T00:00:00"/>
    <n v="2026"/>
    <x v="2"/>
    <n v="7"/>
    <x v="6"/>
    <x v="1"/>
    <x v="11"/>
    <x v="3"/>
    <s v="New"/>
    <x v="4"/>
    <s v="Training Mat"/>
    <n v="2"/>
    <n v="49.98"/>
    <n v="0.1"/>
    <n v="21.91"/>
    <n v="89.963999999999999"/>
    <n v="43.82"/>
    <n v="46.143999999999998"/>
    <n v="0.51291627762215997"/>
    <n v="2026"/>
    <s v="Q3"/>
    <n v="7"/>
    <s v="Jul"/>
  </r>
  <r>
    <n v="2624"/>
    <d v="2026-07-29T00:00:00"/>
    <n v="2026"/>
    <x v="2"/>
    <n v="7"/>
    <x v="6"/>
    <x v="3"/>
    <x v="4"/>
    <x v="1"/>
    <s v="Business"/>
    <x v="2"/>
    <s v="Insulated Bottle"/>
    <n v="4"/>
    <n v="36.44"/>
    <n v="0.15"/>
    <n v="13.32"/>
    <n v="123.89599999999999"/>
    <n v="53.28"/>
    <n v="70.615999999999985"/>
    <n v="0.5699619035319945"/>
    <n v="2026"/>
    <s v="Q3"/>
    <n v="7"/>
    <s v="Jul"/>
  </r>
  <r>
    <n v="3338"/>
    <d v="2026-07-29T00:00:00"/>
    <n v="2026"/>
    <x v="2"/>
    <n v="7"/>
    <x v="6"/>
    <x v="0"/>
    <x v="0"/>
    <x v="0"/>
    <s v="Returning"/>
    <x v="3"/>
    <s v="Trail Tent 2P"/>
    <n v="1"/>
    <n v="195.34"/>
    <n v="0.05"/>
    <n v="106.6"/>
    <n v="185.57300000000001"/>
    <n v="106.6"/>
    <n v="78.973000000000013"/>
    <n v="0.42556298599472991"/>
    <n v="2026"/>
    <s v="Q3"/>
    <n v="7"/>
    <s v="Jul"/>
  </r>
  <r>
    <n v="4575"/>
    <d v="2026-07-29T00:00:00"/>
    <n v="2026"/>
    <x v="2"/>
    <n v="7"/>
    <x v="6"/>
    <x v="2"/>
    <x v="5"/>
    <x v="0"/>
    <s v="Business"/>
    <x v="0"/>
    <s v="Cycling Pack 12L"/>
    <n v="1"/>
    <n v="103.31"/>
    <n v="0"/>
    <n v="50.93"/>
    <n v="103.31"/>
    <n v="50.93"/>
    <n v="52.38"/>
    <n v="0.50701771367728199"/>
    <n v="2026"/>
    <s v="Q3"/>
    <n v="7"/>
    <s v="Jul"/>
  </r>
  <r>
    <n v="4871"/>
    <d v="2026-07-29T00:00:00"/>
    <n v="2026"/>
    <x v="2"/>
    <n v="7"/>
    <x v="6"/>
    <x v="0"/>
    <x v="0"/>
    <x v="0"/>
    <s v="New"/>
    <x v="3"/>
    <s v="Compact Sleeping Bag"/>
    <n v="3"/>
    <n v="123.31"/>
    <n v="0"/>
    <n v="59.16"/>
    <n v="369.93"/>
    <n v="177.48"/>
    <n v="192.45000000000002"/>
    <n v="0.52023355770010549"/>
    <n v="2026"/>
    <s v="Q3"/>
    <n v="7"/>
    <s v="Jul"/>
  </r>
  <r>
    <n v="4931"/>
    <d v="2026-07-29T00:00:00"/>
    <n v="2026"/>
    <x v="2"/>
    <n v="7"/>
    <x v="6"/>
    <x v="0"/>
    <x v="15"/>
    <x v="0"/>
    <s v="New"/>
    <x v="4"/>
    <s v="Resistance Band Set"/>
    <n v="1"/>
    <n v="40.36"/>
    <n v="0.1"/>
    <n v="14.82"/>
    <n v="36.323999999999998"/>
    <n v="14.82"/>
    <n v="21.503999999999998"/>
    <n v="0.59200528576148004"/>
    <n v="2026"/>
    <s v="Q3"/>
    <n v="7"/>
    <s v="Jul"/>
  </r>
  <r>
    <n v="4962"/>
    <d v="2026-07-29T00:00:00"/>
    <n v="2026"/>
    <x v="2"/>
    <n v="7"/>
    <x v="6"/>
    <x v="0"/>
    <x v="15"/>
    <x v="2"/>
    <s v="New"/>
    <x v="3"/>
    <s v="Portable Camp Stove"/>
    <n v="2"/>
    <n v="83.06"/>
    <n v="0"/>
    <n v="38.74"/>
    <n v="166.12"/>
    <n v="77.48"/>
    <n v="88.64"/>
    <n v="0.5335901757765471"/>
    <n v="2026"/>
    <s v="Q3"/>
    <n v="7"/>
    <s v="Jul"/>
  </r>
  <r>
    <n v="5006"/>
    <d v="2026-07-29T00:00:00"/>
    <n v="2026"/>
    <x v="2"/>
    <n v="7"/>
    <x v="6"/>
    <x v="2"/>
    <x v="3"/>
    <x v="0"/>
    <s v="Returning"/>
    <x v="1"/>
    <s v="Summit Backpack 45L"/>
    <n v="2"/>
    <n v="151.72999999999999"/>
    <n v="0"/>
    <n v="81.209999999999994"/>
    <n v="303.45999999999998"/>
    <n v="162.41999999999999"/>
    <n v="141.04"/>
    <n v="0.46477295195412904"/>
    <n v="2026"/>
    <s v="Q3"/>
    <n v="7"/>
    <s v="Jul"/>
  </r>
  <r>
    <n v="5033"/>
    <d v="2026-07-29T00:00:00"/>
    <n v="2026"/>
    <x v="2"/>
    <n v="7"/>
    <x v="6"/>
    <x v="3"/>
    <x v="8"/>
    <x v="0"/>
    <s v="New"/>
    <x v="1"/>
    <s v="Trekking Poles"/>
    <n v="4"/>
    <n v="72.010000000000005"/>
    <n v="0.05"/>
    <n v="32.36"/>
    <n v="273.63800000000003"/>
    <n v="129.44"/>
    <n v="144.19800000000004"/>
    <n v="0.52696628392255473"/>
    <n v="2026"/>
    <s v="Q3"/>
    <n v="7"/>
    <s v="Jul"/>
  </r>
  <r>
    <n v="5117"/>
    <d v="2026-07-29T00:00:00"/>
    <n v="2026"/>
    <x v="2"/>
    <n v="7"/>
    <x v="6"/>
    <x v="1"/>
    <x v="11"/>
    <x v="0"/>
    <s v="Business"/>
    <x v="1"/>
    <s v="Summit Backpack 45L"/>
    <n v="1"/>
    <n v="154.87"/>
    <n v="0"/>
    <n v="80.459999999999994"/>
    <n v="154.87"/>
    <n v="80.459999999999994"/>
    <n v="74.410000000000011"/>
    <n v="0.48046748886162594"/>
    <n v="2026"/>
    <s v="Q3"/>
    <n v="7"/>
    <s v="Jul"/>
  </r>
  <r>
    <n v="954"/>
    <d v="2026-07-30T00:00:00"/>
    <n v="2026"/>
    <x v="2"/>
    <n v="7"/>
    <x v="6"/>
    <x v="1"/>
    <x v="1"/>
    <x v="0"/>
    <s v="New"/>
    <x v="2"/>
    <s v="Carry-On Duffel"/>
    <n v="3"/>
    <n v="134.61000000000001"/>
    <n v="0.1"/>
    <n v="65.77"/>
    <n v="363.44700000000006"/>
    <n v="197.31"/>
    <n v="166.13700000000006"/>
    <n v="0.45711479252820914"/>
    <n v="2026"/>
    <s v="Q3"/>
    <n v="7"/>
    <s v="Jul"/>
  </r>
  <r>
    <n v="1644"/>
    <d v="2026-07-30T00:00:00"/>
    <n v="2026"/>
    <x v="2"/>
    <n v="7"/>
    <x v="6"/>
    <x v="3"/>
    <x v="13"/>
    <x v="0"/>
    <s v="Returning"/>
    <x v="0"/>
    <s v="Commuter Helmet"/>
    <n v="3"/>
    <n v="81.5"/>
    <n v="0.05"/>
    <n v="43.85"/>
    <n v="232.27499999999998"/>
    <n v="131.55000000000001"/>
    <n v="100.72499999999997"/>
    <n v="0.43364546335163051"/>
    <n v="2026"/>
    <s v="Q3"/>
    <n v="7"/>
    <s v="Jul"/>
  </r>
  <r>
    <n v="2030"/>
    <d v="2026-07-30T00:00:00"/>
    <n v="2026"/>
    <x v="2"/>
    <n v="7"/>
    <x v="6"/>
    <x v="0"/>
    <x v="0"/>
    <x v="3"/>
    <s v="Business"/>
    <x v="2"/>
    <s v="Carry-On Duffel"/>
    <n v="2"/>
    <n v="135.63"/>
    <n v="0"/>
    <n v="66.63"/>
    <n v="271.26"/>
    <n v="133.26"/>
    <n v="138"/>
    <n v="0.50873700508737008"/>
    <n v="2026"/>
    <s v="Q3"/>
    <n v="7"/>
    <s v="Jul"/>
  </r>
  <r>
    <n v="2595"/>
    <d v="2026-07-30T00:00:00"/>
    <n v="2026"/>
    <x v="2"/>
    <n v="7"/>
    <x v="6"/>
    <x v="0"/>
    <x v="9"/>
    <x v="1"/>
    <s v="Business"/>
    <x v="2"/>
    <s v="Carry-On Duffel"/>
    <n v="15"/>
    <n v="133.44999999999999"/>
    <n v="0.2"/>
    <n v="65.819999999999993"/>
    <n v="1601.3999999999999"/>
    <n v="987.3"/>
    <n v="614.09999999999991"/>
    <n v="0.3834769576620457"/>
    <n v="2026"/>
    <s v="Q3"/>
    <n v="7"/>
    <s v="Jul"/>
  </r>
  <r>
    <n v="2763"/>
    <d v="2026-07-30T00:00:00"/>
    <n v="2026"/>
    <x v="2"/>
    <n v="7"/>
    <x v="6"/>
    <x v="0"/>
    <x v="15"/>
    <x v="0"/>
    <s v="Business"/>
    <x v="3"/>
    <s v="Compact Sleeping Bag"/>
    <n v="1"/>
    <n v="120.94"/>
    <n v="0"/>
    <n v="62.24"/>
    <n v="120.94"/>
    <n v="62.24"/>
    <n v="58.699999999999996"/>
    <n v="0.48536464362493797"/>
    <n v="2026"/>
    <s v="Q3"/>
    <n v="7"/>
    <s v="Jul"/>
  </r>
  <r>
    <n v="3537"/>
    <d v="2026-07-30T00:00:00"/>
    <n v="2026"/>
    <x v="2"/>
    <n v="7"/>
    <x v="6"/>
    <x v="1"/>
    <x v="11"/>
    <x v="0"/>
    <s v="Returning"/>
    <x v="3"/>
    <s v="Alpine Tent 4P"/>
    <n v="2"/>
    <n v="332.99"/>
    <n v="0.15"/>
    <n v="199.09"/>
    <n v="566.08299999999997"/>
    <n v="398.18"/>
    <n v="167.90299999999996"/>
    <n v="0.29660491482697759"/>
    <n v="2026"/>
    <s v="Q3"/>
    <n v="7"/>
    <s v="Jul"/>
  </r>
  <r>
    <n v="3550"/>
    <d v="2026-07-30T00:00:00"/>
    <n v="2026"/>
    <x v="2"/>
    <n v="7"/>
    <x v="6"/>
    <x v="0"/>
    <x v="15"/>
    <x v="0"/>
    <s v="Returning"/>
    <x v="3"/>
    <s v="Compact Sleeping Bag"/>
    <n v="3"/>
    <n v="120.88"/>
    <n v="0"/>
    <n v="60.97"/>
    <n v="362.64"/>
    <n v="182.91"/>
    <n v="179.73"/>
    <n v="0.49561548643282594"/>
    <n v="2026"/>
    <s v="Q3"/>
    <n v="7"/>
    <s v="Jul"/>
  </r>
  <r>
    <n v="3875"/>
    <d v="2026-07-30T00:00:00"/>
    <n v="2026"/>
    <x v="2"/>
    <n v="7"/>
    <x v="6"/>
    <x v="3"/>
    <x v="8"/>
    <x v="0"/>
    <s v="Returning"/>
    <x v="0"/>
    <s v="Cycling Pack 12L"/>
    <n v="1"/>
    <n v="101.73"/>
    <n v="0.05"/>
    <n v="51.63"/>
    <n v="96.643500000000003"/>
    <n v="51.63"/>
    <n v="45.013500000000001"/>
    <n v="0.46576852038678235"/>
    <n v="2026"/>
    <s v="Q3"/>
    <n v="7"/>
    <s v="Jul"/>
  </r>
  <r>
    <n v="4467"/>
    <d v="2026-07-30T00:00:00"/>
    <n v="2026"/>
    <x v="2"/>
    <n v="7"/>
    <x v="6"/>
    <x v="3"/>
    <x v="7"/>
    <x v="0"/>
    <s v="Returning"/>
    <x v="2"/>
    <s v="Insulated Bottle"/>
    <n v="2"/>
    <n v="36.21"/>
    <n v="0"/>
    <n v="13.5"/>
    <n v="72.42"/>
    <n v="27"/>
    <n v="45.42"/>
    <n v="0.62717481358740679"/>
    <n v="2026"/>
    <s v="Q3"/>
    <n v="7"/>
    <s v="Jul"/>
  </r>
  <r>
    <n v="739"/>
    <d v="2026-07-31T00:00:00"/>
    <n v="2026"/>
    <x v="2"/>
    <n v="7"/>
    <x v="6"/>
    <x v="3"/>
    <x v="7"/>
    <x v="0"/>
    <s v="Business"/>
    <x v="0"/>
    <s v="Cycling Pack 12L"/>
    <n v="5"/>
    <n v="104.65"/>
    <n v="0"/>
    <n v="49.2"/>
    <n v="523.25"/>
    <n v="246"/>
    <n v="277.25"/>
    <n v="0.52986144290492121"/>
    <n v="2026"/>
    <s v="Q3"/>
    <n v="7"/>
    <s v="Jul"/>
  </r>
  <r>
    <n v="2376"/>
    <d v="2026-07-31T00:00:00"/>
    <n v="2026"/>
    <x v="2"/>
    <n v="7"/>
    <x v="6"/>
    <x v="2"/>
    <x v="5"/>
    <x v="1"/>
    <s v="Returning"/>
    <x v="3"/>
    <s v="Trail Tent 2P"/>
    <n v="5"/>
    <n v="198.35"/>
    <n v="0.05"/>
    <n v="104.96"/>
    <n v="942.16249999999991"/>
    <n v="524.79999999999995"/>
    <n v="417.36249999999995"/>
    <n v="0.44298356175288234"/>
    <n v="2026"/>
    <s v="Q3"/>
    <n v="7"/>
    <s v="Jul"/>
  </r>
  <r>
    <n v="3109"/>
    <d v="2026-07-31T00:00:00"/>
    <n v="2026"/>
    <x v="2"/>
    <n v="7"/>
    <x v="6"/>
    <x v="0"/>
    <x v="0"/>
    <x v="3"/>
    <s v="Returning"/>
    <x v="4"/>
    <s v="Recovery Roller"/>
    <n v="2"/>
    <n v="36.56"/>
    <n v="0.05"/>
    <n v="13.76"/>
    <n v="69.463999999999999"/>
    <n v="27.52"/>
    <n v="41.944000000000003"/>
    <n v="0.60382356328457909"/>
    <n v="2026"/>
    <s v="Q3"/>
    <n v="7"/>
    <s v="Jul"/>
  </r>
  <r>
    <n v="4362"/>
    <d v="2026-07-31T00:00:00"/>
    <n v="2026"/>
    <x v="2"/>
    <n v="7"/>
    <x v="6"/>
    <x v="1"/>
    <x v="14"/>
    <x v="0"/>
    <s v="Returning"/>
    <x v="1"/>
    <s v="Hiking Daypack 20L"/>
    <n v="5"/>
    <n v="92.41"/>
    <n v="0"/>
    <n v="44.29"/>
    <n v="462.04999999999995"/>
    <n v="221.45"/>
    <n v="240.59999999999997"/>
    <n v="0.52072286549074775"/>
    <n v="2026"/>
    <s v="Q3"/>
    <n v="7"/>
    <s v="Jul"/>
  </r>
  <r>
    <n v="777"/>
    <d v="2026-08-01T00:00:00"/>
    <n v="2026"/>
    <x v="2"/>
    <n v="8"/>
    <x v="7"/>
    <x v="3"/>
    <x v="13"/>
    <x v="0"/>
    <s v="Returning"/>
    <x v="3"/>
    <s v="Compact Sleeping Bag"/>
    <n v="4"/>
    <n v="121.87"/>
    <n v="0"/>
    <n v="59.89"/>
    <n v="487.48"/>
    <n v="239.56"/>
    <n v="247.92000000000002"/>
    <n v="0.50857471075736438"/>
    <n v="2026"/>
    <s v="Q3"/>
    <n v="8"/>
    <s v="Aug"/>
  </r>
  <r>
    <n v="831"/>
    <d v="2026-08-01T00:00:00"/>
    <n v="2026"/>
    <x v="2"/>
    <n v="8"/>
    <x v="7"/>
    <x v="3"/>
    <x v="8"/>
    <x v="0"/>
    <s v="Returning"/>
    <x v="2"/>
    <s v="Carry-On Duffel"/>
    <n v="2"/>
    <n v="130.9"/>
    <n v="0.05"/>
    <n v="67.959999999999994"/>
    <n v="248.71"/>
    <n v="135.91999999999999"/>
    <n v="112.79000000000002"/>
    <n v="0.45350006031120588"/>
    <n v="2026"/>
    <s v="Q3"/>
    <n v="8"/>
    <s v="Aug"/>
  </r>
  <r>
    <n v="2059"/>
    <d v="2026-08-01T00:00:00"/>
    <n v="2026"/>
    <x v="2"/>
    <n v="8"/>
    <x v="7"/>
    <x v="2"/>
    <x v="2"/>
    <x v="2"/>
    <s v="New"/>
    <x v="0"/>
    <s v="Trail Bike Light"/>
    <n v="1"/>
    <n v="50.98"/>
    <n v="0"/>
    <n v="22.92"/>
    <n v="50.98"/>
    <n v="22.92"/>
    <n v="28.059999999999995"/>
    <n v="0.55041192624558644"/>
    <n v="2026"/>
    <s v="Q3"/>
    <n v="8"/>
    <s v="Aug"/>
  </r>
  <r>
    <n v="2519"/>
    <d v="2026-08-01T00:00:00"/>
    <n v="2026"/>
    <x v="2"/>
    <n v="8"/>
    <x v="7"/>
    <x v="2"/>
    <x v="2"/>
    <x v="0"/>
    <s v="Returning"/>
    <x v="1"/>
    <s v="Hiking Daypack 20L"/>
    <n v="2"/>
    <n v="91.11"/>
    <n v="0"/>
    <n v="44.19"/>
    <n v="182.22"/>
    <n v="88.38"/>
    <n v="93.84"/>
    <n v="0.51498189002304906"/>
    <n v="2026"/>
    <s v="Q3"/>
    <n v="8"/>
    <s v="Aug"/>
  </r>
  <r>
    <n v="2644"/>
    <d v="2026-08-01T00:00:00"/>
    <n v="2026"/>
    <x v="2"/>
    <n v="8"/>
    <x v="7"/>
    <x v="0"/>
    <x v="0"/>
    <x v="3"/>
    <s v="Returning"/>
    <x v="2"/>
    <s v="Insulated Bottle"/>
    <n v="3"/>
    <n v="35.619999999999997"/>
    <n v="0.05"/>
    <n v="13.47"/>
    <n v="101.51699999999998"/>
    <n v="40.410000000000004"/>
    <n v="61.106999999999978"/>
    <n v="0.60193859156594454"/>
    <n v="2026"/>
    <s v="Q3"/>
    <n v="8"/>
    <s v="Aug"/>
  </r>
  <r>
    <n v="4141"/>
    <d v="2026-08-01T00:00:00"/>
    <n v="2026"/>
    <x v="2"/>
    <n v="8"/>
    <x v="7"/>
    <x v="3"/>
    <x v="13"/>
    <x v="0"/>
    <s v="New"/>
    <x v="1"/>
    <s v="Hiking Daypack 20L"/>
    <n v="1"/>
    <n v="91.95"/>
    <n v="0.05"/>
    <n v="46.47"/>
    <n v="87.352499999999992"/>
    <n v="46.47"/>
    <n v="40.882499999999993"/>
    <n v="0.46801751523997592"/>
    <n v="2026"/>
    <s v="Q3"/>
    <n v="8"/>
    <s v="Aug"/>
  </r>
  <r>
    <n v="4804"/>
    <d v="2026-08-01T00:00:00"/>
    <n v="2026"/>
    <x v="2"/>
    <n v="8"/>
    <x v="7"/>
    <x v="0"/>
    <x v="9"/>
    <x v="0"/>
    <s v="Returning"/>
    <x v="4"/>
    <s v="Training Mat"/>
    <n v="1"/>
    <n v="49.46"/>
    <n v="0"/>
    <n v="21.47"/>
    <n v="49.46"/>
    <n v="21.47"/>
    <n v="27.990000000000002"/>
    <n v="0.5659118479579458"/>
    <n v="2026"/>
    <s v="Q3"/>
    <n v="8"/>
    <s v="Aug"/>
  </r>
  <r>
    <n v="5161"/>
    <d v="2026-08-01T00:00:00"/>
    <n v="2026"/>
    <x v="2"/>
    <n v="8"/>
    <x v="7"/>
    <x v="0"/>
    <x v="15"/>
    <x v="0"/>
    <s v="New"/>
    <x v="0"/>
    <s v="Compact Repair Kit"/>
    <n v="1"/>
    <n v="41.25"/>
    <n v="0.05"/>
    <n v="16.98"/>
    <n v="39.1875"/>
    <n v="16.98"/>
    <n v="22.2075"/>
    <n v="0.56669856459330148"/>
    <n v="2026"/>
    <s v="Q3"/>
    <n v="8"/>
    <s v="Aug"/>
  </r>
  <r>
    <n v="590"/>
    <d v="2026-08-02T00:00:00"/>
    <n v="2026"/>
    <x v="2"/>
    <n v="8"/>
    <x v="7"/>
    <x v="2"/>
    <x v="5"/>
    <x v="0"/>
    <s v="Returning"/>
    <x v="2"/>
    <s v="Carry-On Duffel"/>
    <n v="4"/>
    <n v="133.65"/>
    <n v="0"/>
    <n v="66"/>
    <n v="534.6"/>
    <n v="264"/>
    <n v="270.60000000000002"/>
    <n v="0.50617283950617287"/>
    <n v="2026"/>
    <s v="Q3"/>
    <n v="8"/>
    <s v="Aug"/>
  </r>
  <r>
    <n v="1599"/>
    <d v="2026-08-02T00:00:00"/>
    <n v="2026"/>
    <x v="2"/>
    <n v="8"/>
    <x v="7"/>
    <x v="3"/>
    <x v="4"/>
    <x v="0"/>
    <s v="Returning"/>
    <x v="3"/>
    <s v="Trail Tent 2P"/>
    <n v="2"/>
    <n v="200.45"/>
    <n v="0.05"/>
    <n v="105.42"/>
    <n v="380.85499999999996"/>
    <n v="210.84"/>
    <n v="170.01499999999996"/>
    <n v="0.44640348689133652"/>
    <n v="2026"/>
    <s v="Q3"/>
    <n v="8"/>
    <s v="Aug"/>
  </r>
  <r>
    <n v="1665"/>
    <d v="2026-08-02T00:00:00"/>
    <n v="2026"/>
    <x v="2"/>
    <n v="8"/>
    <x v="7"/>
    <x v="0"/>
    <x v="0"/>
    <x v="3"/>
    <s v="Returning"/>
    <x v="0"/>
    <s v="Trail Bike Light"/>
    <n v="2"/>
    <n v="51.87"/>
    <n v="0.05"/>
    <n v="21.98"/>
    <n v="98.552999999999997"/>
    <n v="43.96"/>
    <n v="54.592999999999996"/>
    <n v="0.55394559272675614"/>
    <n v="2026"/>
    <s v="Q3"/>
    <n v="8"/>
    <s v="Aug"/>
  </r>
  <r>
    <n v="2409"/>
    <d v="2026-08-02T00:00:00"/>
    <n v="2026"/>
    <x v="2"/>
    <n v="8"/>
    <x v="7"/>
    <x v="3"/>
    <x v="13"/>
    <x v="0"/>
    <s v="Returning"/>
    <x v="3"/>
    <s v="Portable Camp Stove"/>
    <n v="1"/>
    <n v="83.6"/>
    <n v="0.05"/>
    <n v="38.51"/>
    <n v="79.419999999999987"/>
    <n v="38.51"/>
    <n v="40.909999999999989"/>
    <n v="0.51510954419541677"/>
    <n v="2026"/>
    <s v="Q3"/>
    <n v="8"/>
    <s v="Aug"/>
  </r>
  <r>
    <n v="2936"/>
    <d v="2026-08-02T00:00:00"/>
    <n v="2026"/>
    <x v="2"/>
    <n v="8"/>
    <x v="7"/>
    <x v="2"/>
    <x v="16"/>
    <x v="0"/>
    <s v="New"/>
    <x v="2"/>
    <s v="Insulated Bottle"/>
    <n v="1"/>
    <n v="35.74"/>
    <n v="0"/>
    <n v="13.49"/>
    <n v="35.74"/>
    <n v="13.49"/>
    <n v="22.25"/>
    <n v="0.62255176273083379"/>
    <n v="2026"/>
    <s v="Q3"/>
    <n v="8"/>
    <s v="Aug"/>
  </r>
  <r>
    <n v="3397"/>
    <d v="2026-08-02T00:00:00"/>
    <n v="2026"/>
    <x v="2"/>
    <n v="8"/>
    <x v="7"/>
    <x v="3"/>
    <x v="4"/>
    <x v="0"/>
    <s v="Returning"/>
    <x v="0"/>
    <s v="Commuter Helmet"/>
    <n v="1"/>
    <n v="79.849999999999994"/>
    <n v="0.1"/>
    <n v="43.11"/>
    <n v="71.864999999999995"/>
    <n v="43.11"/>
    <n v="28.754999999999995"/>
    <n v="0.40012523481527862"/>
    <n v="2026"/>
    <s v="Q3"/>
    <n v="8"/>
    <s v="Aug"/>
  </r>
  <r>
    <n v="4556"/>
    <d v="2026-08-02T00:00:00"/>
    <n v="2026"/>
    <x v="2"/>
    <n v="8"/>
    <x v="7"/>
    <x v="0"/>
    <x v="15"/>
    <x v="0"/>
    <s v="Returning"/>
    <x v="2"/>
    <s v="Packing Cube Set"/>
    <n v="2"/>
    <n v="46.44"/>
    <n v="0"/>
    <n v="18.489999999999998"/>
    <n v="92.88"/>
    <n v="36.979999999999997"/>
    <n v="55.9"/>
    <n v="0.60185185185185186"/>
    <n v="2026"/>
    <s v="Q3"/>
    <n v="8"/>
    <s v="Aug"/>
  </r>
  <r>
    <n v="4614"/>
    <d v="2026-08-02T00:00:00"/>
    <n v="2026"/>
    <x v="2"/>
    <n v="8"/>
    <x v="7"/>
    <x v="3"/>
    <x v="8"/>
    <x v="2"/>
    <s v="Returning"/>
    <x v="0"/>
    <s v="Trail Bike Light"/>
    <n v="2"/>
    <n v="50.44"/>
    <n v="0"/>
    <n v="22.99"/>
    <n v="100.88"/>
    <n v="45.98"/>
    <n v="54.9"/>
    <n v="0.54421094369547984"/>
    <n v="2026"/>
    <s v="Q3"/>
    <n v="8"/>
    <s v="Aug"/>
  </r>
  <r>
    <n v="4999"/>
    <d v="2026-08-02T00:00:00"/>
    <n v="2026"/>
    <x v="2"/>
    <n v="8"/>
    <x v="7"/>
    <x v="3"/>
    <x v="8"/>
    <x v="0"/>
    <s v="Returning"/>
    <x v="0"/>
    <s v="Commuter Helmet"/>
    <n v="2"/>
    <n v="81.38"/>
    <n v="0"/>
    <n v="42.19"/>
    <n v="162.76"/>
    <n v="84.38"/>
    <n v="78.38"/>
    <n v="0.4815679528139592"/>
    <n v="2026"/>
    <s v="Q3"/>
    <n v="8"/>
    <s v="Aug"/>
  </r>
  <r>
    <n v="207"/>
    <d v="2026-08-03T00:00:00"/>
    <n v="2026"/>
    <x v="2"/>
    <n v="8"/>
    <x v="7"/>
    <x v="2"/>
    <x v="16"/>
    <x v="0"/>
    <s v="Returning"/>
    <x v="4"/>
    <s v="Resistance Band Set"/>
    <n v="1"/>
    <n v="41.3"/>
    <n v="0"/>
    <n v="14.52"/>
    <n v="41.3"/>
    <n v="14.52"/>
    <n v="26.779999999999998"/>
    <n v="0.64842615012106541"/>
    <n v="2026"/>
    <s v="Q3"/>
    <n v="8"/>
    <s v="Aug"/>
  </r>
  <r>
    <n v="295"/>
    <d v="2026-08-03T00:00:00"/>
    <n v="2026"/>
    <x v="2"/>
    <n v="8"/>
    <x v="7"/>
    <x v="3"/>
    <x v="8"/>
    <x v="3"/>
    <s v="Returning"/>
    <x v="2"/>
    <s v="Insulated Bottle"/>
    <n v="2"/>
    <n v="36.15"/>
    <n v="0.1"/>
    <n v="13.19"/>
    <n v="65.069999999999993"/>
    <n v="26.38"/>
    <n v="38.69"/>
    <n v="0.59459044106347014"/>
    <n v="2026"/>
    <s v="Q3"/>
    <n v="8"/>
    <s v="Aug"/>
  </r>
  <r>
    <n v="657"/>
    <d v="2026-08-03T00:00:00"/>
    <n v="2026"/>
    <x v="2"/>
    <n v="8"/>
    <x v="7"/>
    <x v="1"/>
    <x v="12"/>
    <x v="0"/>
    <s v="Returning"/>
    <x v="2"/>
    <s v="Carry-On Duffel"/>
    <n v="3"/>
    <n v="132.59"/>
    <n v="0.1"/>
    <n v="66.040000000000006"/>
    <n v="357.99299999999999"/>
    <n v="198.12"/>
    <n v="159.87299999999999"/>
    <n v="0.44658135773604507"/>
    <n v="2026"/>
    <s v="Q3"/>
    <n v="8"/>
    <s v="Aug"/>
  </r>
  <r>
    <n v="694"/>
    <d v="2026-08-03T00:00:00"/>
    <n v="2026"/>
    <x v="2"/>
    <n v="8"/>
    <x v="7"/>
    <x v="2"/>
    <x v="3"/>
    <x v="0"/>
    <s v="New"/>
    <x v="1"/>
    <s v="Trail Boots"/>
    <n v="3"/>
    <n v="144"/>
    <n v="0"/>
    <n v="78.89"/>
    <n v="432"/>
    <n v="236.67000000000002"/>
    <n v="195.32999999999998"/>
    <n v="0.45215277777777774"/>
    <n v="2026"/>
    <s v="Q3"/>
    <n v="8"/>
    <s v="Aug"/>
  </r>
  <r>
    <n v="1187"/>
    <d v="2026-08-03T00:00:00"/>
    <n v="2026"/>
    <x v="2"/>
    <n v="8"/>
    <x v="7"/>
    <x v="0"/>
    <x v="0"/>
    <x v="0"/>
    <s v="Returning"/>
    <x v="2"/>
    <s v="Packing Cube Set"/>
    <n v="2"/>
    <n v="45.45"/>
    <n v="0.05"/>
    <n v="18.829999999999998"/>
    <n v="86.355000000000004"/>
    <n v="37.659999999999997"/>
    <n v="48.695000000000007"/>
    <n v="0.56389323142840608"/>
    <n v="2026"/>
    <s v="Q3"/>
    <n v="8"/>
    <s v="Aug"/>
  </r>
  <r>
    <n v="1915"/>
    <d v="2026-08-03T00:00:00"/>
    <n v="2026"/>
    <x v="2"/>
    <n v="8"/>
    <x v="7"/>
    <x v="1"/>
    <x v="6"/>
    <x v="0"/>
    <s v="Returning"/>
    <x v="0"/>
    <s v="Compact Repair Kit"/>
    <n v="1"/>
    <n v="41.16"/>
    <n v="0.05"/>
    <n v="16.66"/>
    <n v="39.101999999999997"/>
    <n v="16.66"/>
    <n v="22.441999999999997"/>
    <n v="0.57393483709273174"/>
    <n v="2026"/>
    <s v="Q3"/>
    <n v="8"/>
    <s v="Aug"/>
  </r>
  <r>
    <n v="2156"/>
    <d v="2026-08-03T00:00:00"/>
    <n v="2026"/>
    <x v="2"/>
    <n v="8"/>
    <x v="7"/>
    <x v="0"/>
    <x v="0"/>
    <x v="2"/>
    <s v="Returning"/>
    <x v="2"/>
    <s v="Travel Backpack 35L"/>
    <n v="1"/>
    <n v="162.78"/>
    <n v="0"/>
    <n v="85.08"/>
    <n v="162.78"/>
    <n v="85.08"/>
    <n v="77.7"/>
    <n v="0.47733136748986366"/>
    <n v="2026"/>
    <s v="Q3"/>
    <n v="8"/>
    <s v="Aug"/>
  </r>
  <r>
    <n v="2539"/>
    <d v="2026-08-03T00:00:00"/>
    <n v="2026"/>
    <x v="2"/>
    <n v="8"/>
    <x v="7"/>
    <x v="2"/>
    <x v="16"/>
    <x v="2"/>
    <s v="New"/>
    <x v="0"/>
    <s v="Commuter Helmet"/>
    <n v="1"/>
    <n v="80.040000000000006"/>
    <n v="0.1"/>
    <n v="41.88"/>
    <n v="72.036000000000001"/>
    <n v="41.88"/>
    <n v="30.155999999999999"/>
    <n v="0.41862402132267196"/>
    <n v="2026"/>
    <s v="Q3"/>
    <n v="8"/>
    <s v="Aug"/>
  </r>
  <r>
    <n v="3803"/>
    <d v="2026-08-03T00:00:00"/>
    <n v="2026"/>
    <x v="2"/>
    <n v="8"/>
    <x v="7"/>
    <x v="2"/>
    <x v="5"/>
    <x v="0"/>
    <s v="New"/>
    <x v="1"/>
    <s v="Hiking Daypack 20L"/>
    <n v="1"/>
    <n v="90.21"/>
    <n v="0"/>
    <n v="46.31"/>
    <n v="90.21"/>
    <n v="46.31"/>
    <n v="43.899999999999991"/>
    <n v="0.48664227912648261"/>
    <n v="2026"/>
    <s v="Q3"/>
    <n v="8"/>
    <s v="Aug"/>
  </r>
  <r>
    <n v="100"/>
    <d v="2026-08-04T00:00:00"/>
    <n v="2026"/>
    <x v="2"/>
    <n v="8"/>
    <x v="7"/>
    <x v="0"/>
    <x v="9"/>
    <x v="2"/>
    <s v="Business"/>
    <x v="2"/>
    <s v="Carry-On Duffel"/>
    <n v="1"/>
    <n v="133.6"/>
    <n v="0.1"/>
    <n v="67.3"/>
    <n v="120.24"/>
    <n v="67.3"/>
    <n v="52.94"/>
    <n v="0.44028609447771122"/>
    <n v="2026"/>
    <s v="Q3"/>
    <n v="8"/>
    <s v="Aug"/>
  </r>
  <r>
    <n v="118"/>
    <d v="2026-08-04T00:00:00"/>
    <n v="2026"/>
    <x v="2"/>
    <n v="8"/>
    <x v="7"/>
    <x v="3"/>
    <x v="4"/>
    <x v="0"/>
    <s v="Returning"/>
    <x v="2"/>
    <s v="Packing Cube Set"/>
    <n v="1"/>
    <n v="47.53"/>
    <n v="0"/>
    <n v="18.04"/>
    <n v="47.53"/>
    <n v="18.04"/>
    <n v="29.490000000000002"/>
    <n v="0.62045024195245113"/>
    <n v="2026"/>
    <s v="Q3"/>
    <n v="8"/>
    <s v="Aug"/>
  </r>
  <r>
    <n v="220"/>
    <d v="2026-08-04T00:00:00"/>
    <n v="2026"/>
    <x v="2"/>
    <n v="8"/>
    <x v="7"/>
    <x v="0"/>
    <x v="15"/>
    <x v="0"/>
    <s v="Returning"/>
    <x v="2"/>
    <s v="Packing Cube Set"/>
    <n v="2"/>
    <n v="46.71"/>
    <n v="0"/>
    <n v="18.41"/>
    <n v="93.42"/>
    <n v="36.82"/>
    <n v="56.6"/>
    <n v="0.60586598158852489"/>
    <n v="2026"/>
    <s v="Q3"/>
    <n v="8"/>
    <s v="Aug"/>
  </r>
  <r>
    <n v="1145"/>
    <d v="2026-08-04T00:00:00"/>
    <n v="2026"/>
    <x v="2"/>
    <n v="8"/>
    <x v="7"/>
    <x v="2"/>
    <x v="16"/>
    <x v="3"/>
    <s v="New"/>
    <x v="3"/>
    <s v="Trail Tent 2P"/>
    <n v="1"/>
    <n v="197.26"/>
    <n v="0"/>
    <n v="104.09"/>
    <n v="197.26"/>
    <n v="104.09"/>
    <n v="93.169999999999987"/>
    <n v="0.47232079488999285"/>
    <n v="2026"/>
    <s v="Q3"/>
    <n v="8"/>
    <s v="Aug"/>
  </r>
  <r>
    <n v="1289"/>
    <d v="2026-08-04T00:00:00"/>
    <n v="2026"/>
    <x v="2"/>
    <n v="8"/>
    <x v="7"/>
    <x v="2"/>
    <x v="16"/>
    <x v="3"/>
    <s v="New"/>
    <x v="1"/>
    <s v="Trekking Poles"/>
    <n v="1"/>
    <n v="70.56"/>
    <n v="0"/>
    <n v="32.11"/>
    <n v="70.56"/>
    <n v="32.11"/>
    <n v="38.450000000000003"/>
    <n v="0.54492630385487528"/>
    <n v="2026"/>
    <s v="Q3"/>
    <n v="8"/>
    <s v="Aug"/>
  </r>
  <r>
    <n v="1411"/>
    <d v="2026-08-04T00:00:00"/>
    <n v="2026"/>
    <x v="2"/>
    <n v="8"/>
    <x v="7"/>
    <x v="1"/>
    <x v="12"/>
    <x v="0"/>
    <s v="Business"/>
    <x v="4"/>
    <s v="Recovery Roller"/>
    <n v="1"/>
    <n v="36.58"/>
    <n v="0"/>
    <n v="13.98"/>
    <n v="36.58"/>
    <n v="13.98"/>
    <n v="22.599999999999998"/>
    <n v="0.61782394751230174"/>
    <n v="2026"/>
    <s v="Q3"/>
    <n v="8"/>
    <s v="Aug"/>
  </r>
  <r>
    <n v="1799"/>
    <d v="2026-08-04T00:00:00"/>
    <n v="2026"/>
    <x v="2"/>
    <n v="8"/>
    <x v="7"/>
    <x v="3"/>
    <x v="13"/>
    <x v="1"/>
    <s v="Business"/>
    <x v="0"/>
    <s v="Commuter Helmet"/>
    <n v="4"/>
    <n v="82.98"/>
    <n v="0.05"/>
    <n v="43.79"/>
    <n v="315.32400000000001"/>
    <n v="175.16"/>
    <n v="140.16400000000002"/>
    <n v="0.44450787126891711"/>
    <n v="2026"/>
    <s v="Q3"/>
    <n v="8"/>
    <s v="Aug"/>
  </r>
  <r>
    <n v="1871"/>
    <d v="2026-08-04T00:00:00"/>
    <n v="2026"/>
    <x v="2"/>
    <n v="8"/>
    <x v="7"/>
    <x v="0"/>
    <x v="0"/>
    <x v="0"/>
    <s v="New"/>
    <x v="0"/>
    <s v="Compact Repair Kit"/>
    <n v="1"/>
    <n v="41.25"/>
    <n v="0"/>
    <n v="17.02"/>
    <n v="41.25"/>
    <n v="17.02"/>
    <n v="24.23"/>
    <n v="0.58739393939393936"/>
    <n v="2026"/>
    <s v="Q3"/>
    <n v="8"/>
    <s v="Aug"/>
  </r>
  <r>
    <n v="4180"/>
    <d v="2026-08-04T00:00:00"/>
    <n v="2026"/>
    <x v="2"/>
    <n v="8"/>
    <x v="7"/>
    <x v="2"/>
    <x v="3"/>
    <x v="0"/>
    <s v="Returning"/>
    <x v="0"/>
    <s v="Cycling Pack 12L"/>
    <n v="1"/>
    <n v="101.37"/>
    <n v="0"/>
    <n v="51.56"/>
    <n v="101.37"/>
    <n v="51.56"/>
    <n v="49.81"/>
    <n v="0.49136825490776365"/>
    <n v="2026"/>
    <s v="Q3"/>
    <n v="8"/>
    <s v="Aug"/>
  </r>
  <r>
    <n v="4338"/>
    <d v="2026-08-04T00:00:00"/>
    <n v="2026"/>
    <x v="2"/>
    <n v="8"/>
    <x v="7"/>
    <x v="2"/>
    <x v="16"/>
    <x v="0"/>
    <s v="Returning"/>
    <x v="3"/>
    <s v="Alpine Tent 4P"/>
    <n v="1"/>
    <n v="340.66"/>
    <n v="0.05"/>
    <n v="194.13"/>
    <n v="323.62700000000001"/>
    <n v="194.13"/>
    <n v="129.49700000000001"/>
    <n v="0.40014275693931595"/>
    <n v="2026"/>
    <s v="Q3"/>
    <n v="8"/>
    <s v="Aug"/>
  </r>
  <r>
    <n v="4463"/>
    <d v="2026-08-04T00:00:00"/>
    <n v="2026"/>
    <x v="2"/>
    <n v="8"/>
    <x v="7"/>
    <x v="2"/>
    <x v="2"/>
    <x v="3"/>
    <s v="Business"/>
    <x v="0"/>
    <s v="Trail Bike Light"/>
    <n v="1"/>
    <n v="50.43"/>
    <n v="0.15"/>
    <n v="22.94"/>
    <n v="42.865499999999997"/>
    <n v="22.94"/>
    <n v="19.925499999999996"/>
    <n v="0.46483768998378644"/>
    <n v="2026"/>
    <s v="Q3"/>
    <n v="8"/>
    <s v="Aug"/>
  </r>
  <r>
    <n v="382"/>
    <d v="2026-08-05T00:00:00"/>
    <n v="2026"/>
    <x v="2"/>
    <n v="8"/>
    <x v="7"/>
    <x v="3"/>
    <x v="8"/>
    <x v="0"/>
    <s v="New"/>
    <x v="4"/>
    <s v="Resistance Band Set"/>
    <n v="1"/>
    <n v="40.42"/>
    <n v="0.05"/>
    <n v="14.33"/>
    <n v="38.399000000000001"/>
    <n v="14.33"/>
    <n v="24.069000000000003"/>
    <n v="0.62681319826037141"/>
    <n v="2026"/>
    <s v="Q3"/>
    <n v="8"/>
    <s v="Aug"/>
  </r>
  <r>
    <n v="1011"/>
    <d v="2026-08-05T00:00:00"/>
    <n v="2026"/>
    <x v="2"/>
    <n v="8"/>
    <x v="7"/>
    <x v="0"/>
    <x v="0"/>
    <x v="0"/>
    <s v="New"/>
    <x v="0"/>
    <s v="Trail Bike Light"/>
    <n v="1"/>
    <n v="51.81"/>
    <n v="0.05"/>
    <n v="22.28"/>
    <n v="49.219499999999996"/>
    <n v="22.28"/>
    <n v="26.939499999999995"/>
    <n v="0.54733388189640275"/>
    <n v="2026"/>
    <s v="Q3"/>
    <n v="8"/>
    <s v="Aug"/>
  </r>
  <r>
    <n v="1148"/>
    <d v="2026-08-05T00:00:00"/>
    <n v="2026"/>
    <x v="2"/>
    <n v="8"/>
    <x v="7"/>
    <x v="2"/>
    <x v="2"/>
    <x v="2"/>
    <s v="New"/>
    <x v="4"/>
    <s v="Recovery Roller"/>
    <n v="3"/>
    <n v="35.9"/>
    <n v="0"/>
    <n v="14.11"/>
    <n v="107.69999999999999"/>
    <n v="42.33"/>
    <n v="65.36999999999999"/>
    <n v="0.60696378830083564"/>
    <n v="2026"/>
    <s v="Q3"/>
    <n v="8"/>
    <s v="Aug"/>
  </r>
  <r>
    <n v="1397"/>
    <d v="2026-08-05T00:00:00"/>
    <n v="2026"/>
    <x v="2"/>
    <n v="8"/>
    <x v="7"/>
    <x v="1"/>
    <x v="14"/>
    <x v="2"/>
    <s v="Business"/>
    <x v="1"/>
    <s v="Hiking Daypack 20L"/>
    <n v="2"/>
    <n v="90.27"/>
    <n v="0.05"/>
    <n v="46.38"/>
    <n v="171.51299999999998"/>
    <n v="92.76"/>
    <n v="78.752999999999972"/>
    <n v="0.45916636056742044"/>
    <n v="2026"/>
    <s v="Q3"/>
    <n v="8"/>
    <s v="Aug"/>
  </r>
  <r>
    <n v="2252"/>
    <d v="2026-08-05T00:00:00"/>
    <n v="2026"/>
    <x v="2"/>
    <n v="8"/>
    <x v="7"/>
    <x v="1"/>
    <x v="11"/>
    <x v="0"/>
    <s v="New"/>
    <x v="0"/>
    <s v="Trail Bike Light"/>
    <n v="1"/>
    <n v="49.68"/>
    <n v="0.05"/>
    <n v="22.02"/>
    <n v="47.195999999999998"/>
    <n v="22.02"/>
    <n v="25.175999999999998"/>
    <n v="0.53343503686753113"/>
    <n v="2026"/>
    <s v="Q3"/>
    <n v="8"/>
    <s v="Aug"/>
  </r>
  <r>
    <n v="2415"/>
    <d v="2026-08-05T00:00:00"/>
    <n v="2026"/>
    <x v="2"/>
    <n v="8"/>
    <x v="7"/>
    <x v="1"/>
    <x v="12"/>
    <x v="0"/>
    <s v="New"/>
    <x v="2"/>
    <s v="Carry-On Duffel"/>
    <n v="2"/>
    <n v="131.25"/>
    <n v="0.05"/>
    <n v="65.42"/>
    <n v="249.375"/>
    <n v="130.84"/>
    <n v="118.535"/>
    <n v="0.47532832080200499"/>
    <n v="2026"/>
    <s v="Q3"/>
    <n v="8"/>
    <s v="Aug"/>
  </r>
  <r>
    <n v="2525"/>
    <d v="2026-08-05T00:00:00"/>
    <n v="2026"/>
    <x v="2"/>
    <n v="8"/>
    <x v="7"/>
    <x v="3"/>
    <x v="4"/>
    <x v="2"/>
    <s v="New"/>
    <x v="4"/>
    <s v="Recovery Roller"/>
    <n v="2"/>
    <n v="36.78"/>
    <n v="0.05"/>
    <n v="13.85"/>
    <n v="69.882000000000005"/>
    <n v="27.7"/>
    <n v="42.182000000000002"/>
    <n v="0.60361752668784519"/>
    <n v="2026"/>
    <s v="Q3"/>
    <n v="8"/>
    <s v="Aug"/>
  </r>
  <r>
    <n v="2652"/>
    <d v="2026-08-05T00:00:00"/>
    <n v="2026"/>
    <x v="2"/>
    <n v="8"/>
    <x v="7"/>
    <x v="2"/>
    <x v="2"/>
    <x v="2"/>
    <s v="Returning"/>
    <x v="0"/>
    <s v="Commuter Helmet"/>
    <n v="1"/>
    <n v="80.790000000000006"/>
    <n v="0.1"/>
    <n v="43.65"/>
    <n v="72.711000000000013"/>
    <n v="43.65"/>
    <n v="29.061000000000014"/>
    <n v="0.39967817799232591"/>
    <n v="2026"/>
    <s v="Q3"/>
    <n v="8"/>
    <s v="Aug"/>
  </r>
  <r>
    <n v="4035"/>
    <d v="2026-08-05T00:00:00"/>
    <n v="2026"/>
    <x v="2"/>
    <n v="8"/>
    <x v="7"/>
    <x v="0"/>
    <x v="9"/>
    <x v="0"/>
    <s v="Returning"/>
    <x v="0"/>
    <s v="Compact Repair Kit"/>
    <n v="2"/>
    <n v="40.53"/>
    <n v="0.05"/>
    <n v="17.100000000000001"/>
    <n v="77.007000000000005"/>
    <n v="34.200000000000003"/>
    <n v="42.807000000000002"/>
    <n v="0.55588452997779425"/>
    <n v="2026"/>
    <s v="Q3"/>
    <n v="8"/>
    <s v="Aug"/>
  </r>
  <r>
    <n v="4377"/>
    <d v="2026-08-05T00:00:00"/>
    <n v="2026"/>
    <x v="2"/>
    <n v="8"/>
    <x v="7"/>
    <x v="2"/>
    <x v="2"/>
    <x v="3"/>
    <s v="New"/>
    <x v="0"/>
    <s v="Commuter Helmet"/>
    <n v="2"/>
    <n v="81.66"/>
    <n v="0"/>
    <n v="42.11"/>
    <n v="163.32"/>
    <n v="84.22"/>
    <n v="79.099999999999994"/>
    <n v="0.48432525104090129"/>
    <n v="2026"/>
    <s v="Q3"/>
    <n v="8"/>
    <s v="Aug"/>
  </r>
  <r>
    <n v="4734"/>
    <d v="2026-08-05T00:00:00"/>
    <n v="2026"/>
    <x v="2"/>
    <n v="8"/>
    <x v="7"/>
    <x v="1"/>
    <x v="12"/>
    <x v="3"/>
    <s v="Returning"/>
    <x v="1"/>
    <s v="Trail Boots"/>
    <n v="1"/>
    <n v="146.55000000000001"/>
    <n v="0"/>
    <n v="78.8"/>
    <n v="146.55000000000001"/>
    <n v="78.8"/>
    <n v="67.750000000000014"/>
    <n v="0.46229955646537024"/>
    <n v="2026"/>
    <s v="Q3"/>
    <n v="8"/>
    <s v="Aug"/>
  </r>
  <r>
    <n v="4892"/>
    <d v="2026-08-05T00:00:00"/>
    <n v="2026"/>
    <x v="2"/>
    <n v="8"/>
    <x v="7"/>
    <x v="1"/>
    <x v="1"/>
    <x v="2"/>
    <s v="Returning"/>
    <x v="2"/>
    <s v="Travel Backpack 35L"/>
    <n v="2"/>
    <n v="161.75"/>
    <n v="0.1"/>
    <n v="85.85"/>
    <n v="291.15000000000003"/>
    <n v="171.7"/>
    <n v="119.45000000000005"/>
    <n v="0.41026962047054794"/>
    <n v="2026"/>
    <s v="Q3"/>
    <n v="8"/>
    <s v="Aug"/>
  </r>
  <r>
    <n v="5059"/>
    <d v="2026-08-05T00:00:00"/>
    <n v="2026"/>
    <x v="2"/>
    <n v="8"/>
    <x v="7"/>
    <x v="1"/>
    <x v="1"/>
    <x v="3"/>
    <s v="Returning"/>
    <x v="3"/>
    <s v="Compact Sleeping Bag"/>
    <n v="2"/>
    <n v="122.47"/>
    <n v="0"/>
    <n v="59.73"/>
    <n v="244.94"/>
    <n v="119.46"/>
    <n v="125.48"/>
    <n v="0.5122887237690863"/>
    <n v="2026"/>
    <s v="Q3"/>
    <n v="8"/>
    <s v="Aug"/>
  </r>
  <r>
    <n v="835"/>
    <d v="2026-08-06T00:00:00"/>
    <n v="2026"/>
    <x v="2"/>
    <n v="8"/>
    <x v="7"/>
    <x v="3"/>
    <x v="7"/>
    <x v="3"/>
    <s v="Returning"/>
    <x v="1"/>
    <s v="Trekking Poles"/>
    <n v="3"/>
    <n v="70.930000000000007"/>
    <n v="0"/>
    <n v="32.9"/>
    <n v="212.79000000000002"/>
    <n v="98.699999999999989"/>
    <n v="114.09000000000003"/>
    <n v="0.53616241364725792"/>
    <n v="2026"/>
    <s v="Q3"/>
    <n v="8"/>
    <s v="Aug"/>
  </r>
  <r>
    <n v="1104"/>
    <d v="2026-08-06T00:00:00"/>
    <n v="2026"/>
    <x v="2"/>
    <n v="8"/>
    <x v="7"/>
    <x v="0"/>
    <x v="15"/>
    <x v="0"/>
    <s v="Returning"/>
    <x v="3"/>
    <s v="Trail Tent 2P"/>
    <n v="1"/>
    <n v="191.44"/>
    <n v="0"/>
    <n v="102.13"/>
    <n v="191.44"/>
    <n v="102.13"/>
    <n v="89.31"/>
    <n v="0.46651692436272463"/>
    <n v="2026"/>
    <s v="Q3"/>
    <n v="8"/>
    <s v="Aug"/>
  </r>
  <r>
    <n v="1976"/>
    <d v="2026-08-06T00:00:00"/>
    <n v="2026"/>
    <x v="2"/>
    <n v="8"/>
    <x v="7"/>
    <x v="3"/>
    <x v="8"/>
    <x v="0"/>
    <s v="Returning"/>
    <x v="0"/>
    <s v="Commuter Helmet"/>
    <n v="2"/>
    <n v="82.92"/>
    <n v="0"/>
    <n v="41.64"/>
    <n v="165.84"/>
    <n v="83.28"/>
    <n v="82.56"/>
    <n v="0.49782923299565845"/>
    <n v="2026"/>
    <s v="Q3"/>
    <n v="8"/>
    <s v="Aug"/>
  </r>
  <r>
    <n v="2596"/>
    <d v="2026-08-06T00:00:00"/>
    <n v="2026"/>
    <x v="2"/>
    <n v="8"/>
    <x v="7"/>
    <x v="2"/>
    <x v="3"/>
    <x v="2"/>
    <s v="Returning"/>
    <x v="3"/>
    <s v="Portable Camp Stove"/>
    <n v="1"/>
    <n v="82.82"/>
    <n v="0"/>
    <n v="38.83"/>
    <n v="82.82"/>
    <n v="38.83"/>
    <n v="43.989999999999995"/>
    <n v="0.53115189567737264"/>
    <n v="2026"/>
    <s v="Q3"/>
    <n v="8"/>
    <s v="Aug"/>
  </r>
  <r>
    <n v="2693"/>
    <d v="2026-08-06T00:00:00"/>
    <n v="2026"/>
    <x v="2"/>
    <n v="8"/>
    <x v="7"/>
    <x v="3"/>
    <x v="8"/>
    <x v="0"/>
    <s v="New"/>
    <x v="3"/>
    <s v="Alpine Tent 4P"/>
    <n v="1"/>
    <n v="335.26"/>
    <n v="0.05"/>
    <n v="193.73"/>
    <n v="318.49699999999996"/>
    <n v="193.73"/>
    <n v="124.76699999999997"/>
    <n v="0.39173681384754011"/>
    <n v="2026"/>
    <s v="Q3"/>
    <n v="8"/>
    <s v="Aug"/>
  </r>
  <r>
    <n v="3045"/>
    <d v="2026-08-06T00:00:00"/>
    <n v="2026"/>
    <x v="2"/>
    <n v="8"/>
    <x v="7"/>
    <x v="2"/>
    <x v="16"/>
    <x v="3"/>
    <s v="Business"/>
    <x v="2"/>
    <s v="Packing Cube Set"/>
    <n v="1"/>
    <n v="47.19"/>
    <n v="0.05"/>
    <n v="18.11"/>
    <n v="44.830499999999994"/>
    <n v="18.11"/>
    <n v="26.720499999999994"/>
    <n v="0.59603395010093574"/>
    <n v="2026"/>
    <s v="Q3"/>
    <n v="8"/>
    <s v="Aug"/>
  </r>
  <r>
    <n v="3340"/>
    <d v="2026-08-06T00:00:00"/>
    <n v="2026"/>
    <x v="2"/>
    <n v="8"/>
    <x v="7"/>
    <x v="2"/>
    <x v="16"/>
    <x v="3"/>
    <s v="Returning"/>
    <x v="1"/>
    <s v="Hiking Daypack 20L"/>
    <n v="3"/>
    <n v="91.57"/>
    <n v="0"/>
    <n v="44.52"/>
    <n v="274.70999999999998"/>
    <n v="133.56"/>
    <n v="141.14999999999998"/>
    <n v="0.51381456808998571"/>
    <n v="2026"/>
    <s v="Q3"/>
    <n v="8"/>
    <s v="Aug"/>
  </r>
  <r>
    <n v="3553"/>
    <d v="2026-08-06T00:00:00"/>
    <n v="2026"/>
    <x v="2"/>
    <n v="8"/>
    <x v="7"/>
    <x v="3"/>
    <x v="13"/>
    <x v="0"/>
    <s v="New"/>
    <x v="1"/>
    <s v="Summit Backpack 45L"/>
    <n v="4"/>
    <n v="154.41999999999999"/>
    <n v="0"/>
    <n v="77.86"/>
    <n v="617.67999999999995"/>
    <n v="311.44"/>
    <n v="306.23999999999995"/>
    <n v="0.49579070068643954"/>
    <n v="2026"/>
    <s v="Q3"/>
    <n v="8"/>
    <s v="Aug"/>
  </r>
  <r>
    <n v="3807"/>
    <d v="2026-08-06T00:00:00"/>
    <n v="2026"/>
    <x v="2"/>
    <n v="8"/>
    <x v="7"/>
    <x v="0"/>
    <x v="0"/>
    <x v="3"/>
    <s v="Returning"/>
    <x v="0"/>
    <s v="Trail Bike Light"/>
    <n v="2"/>
    <n v="49.91"/>
    <n v="0.05"/>
    <n v="21.86"/>
    <n v="94.828999999999994"/>
    <n v="43.72"/>
    <n v="51.108999999999995"/>
    <n v="0.53895960096594919"/>
    <n v="2026"/>
    <s v="Q3"/>
    <n v="8"/>
    <s v="Aug"/>
  </r>
  <r>
    <n v="4061"/>
    <d v="2026-08-06T00:00:00"/>
    <n v="2026"/>
    <x v="2"/>
    <n v="8"/>
    <x v="7"/>
    <x v="3"/>
    <x v="8"/>
    <x v="3"/>
    <s v="Returning"/>
    <x v="1"/>
    <s v="Hiking Daypack 20L"/>
    <n v="1"/>
    <n v="91.58"/>
    <n v="0.1"/>
    <n v="44.87"/>
    <n v="82.421999999999997"/>
    <n v="44.87"/>
    <n v="37.552"/>
    <n v="0.45560651282424597"/>
    <n v="2026"/>
    <s v="Q3"/>
    <n v="8"/>
    <s v="Aug"/>
  </r>
  <r>
    <n v="4645"/>
    <d v="2026-08-06T00:00:00"/>
    <n v="2026"/>
    <x v="2"/>
    <n v="8"/>
    <x v="7"/>
    <x v="2"/>
    <x v="10"/>
    <x v="0"/>
    <s v="New"/>
    <x v="4"/>
    <s v="Resistance Band Set"/>
    <n v="3"/>
    <n v="41.11"/>
    <n v="0"/>
    <n v="14.49"/>
    <n v="123.33"/>
    <n v="43.47"/>
    <n v="79.86"/>
    <n v="0.64753101435173921"/>
    <n v="2026"/>
    <s v="Q3"/>
    <n v="8"/>
    <s v="Aug"/>
  </r>
  <r>
    <n v="5104"/>
    <d v="2026-08-06T00:00:00"/>
    <n v="2026"/>
    <x v="2"/>
    <n v="8"/>
    <x v="7"/>
    <x v="1"/>
    <x v="12"/>
    <x v="0"/>
    <s v="Returning"/>
    <x v="2"/>
    <s v="Insulated Bottle"/>
    <n v="4"/>
    <n v="35.9"/>
    <n v="0"/>
    <n v="13.49"/>
    <n v="143.6"/>
    <n v="53.96"/>
    <n v="89.639999999999986"/>
    <n v="0.62423398328690805"/>
    <n v="2026"/>
    <s v="Q3"/>
    <n v="8"/>
    <s v="Aug"/>
  </r>
  <r>
    <n v="813"/>
    <d v="2026-08-07T00:00:00"/>
    <n v="2026"/>
    <x v="2"/>
    <n v="8"/>
    <x v="7"/>
    <x v="2"/>
    <x v="16"/>
    <x v="0"/>
    <s v="Returning"/>
    <x v="4"/>
    <s v="Recovery Roller"/>
    <n v="1"/>
    <n v="36.33"/>
    <n v="0.05"/>
    <n v="13.78"/>
    <n v="34.513499999999993"/>
    <n v="13.78"/>
    <n v="20.733499999999992"/>
    <n v="0.60073594390600771"/>
    <n v="2026"/>
    <s v="Q3"/>
    <n v="8"/>
    <s v="Aug"/>
  </r>
  <r>
    <n v="836"/>
    <d v="2026-08-07T00:00:00"/>
    <n v="2026"/>
    <x v="2"/>
    <n v="8"/>
    <x v="7"/>
    <x v="1"/>
    <x v="14"/>
    <x v="3"/>
    <s v="New"/>
    <x v="2"/>
    <s v="Packing Cube Set"/>
    <n v="5"/>
    <n v="45.94"/>
    <n v="0.05"/>
    <n v="18.059999999999999"/>
    <n v="218.21499999999997"/>
    <n v="90.3"/>
    <n v="127.91499999999998"/>
    <n v="0.5861879339183832"/>
    <n v="2026"/>
    <s v="Q3"/>
    <n v="8"/>
    <s v="Aug"/>
  </r>
  <r>
    <n v="1266"/>
    <d v="2026-08-07T00:00:00"/>
    <n v="2026"/>
    <x v="2"/>
    <n v="8"/>
    <x v="7"/>
    <x v="0"/>
    <x v="15"/>
    <x v="2"/>
    <s v="Returning"/>
    <x v="4"/>
    <s v="Recovery Roller"/>
    <n v="1"/>
    <n v="36.630000000000003"/>
    <n v="0"/>
    <n v="13.7"/>
    <n v="36.630000000000003"/>
    <n v="13.7"/>
    <n v="22.930000000000003"/>
    <n v="0.62598962598962604"/>
    <n v="2026"/>
    <s v="Q3"/>
    <n v="8"/>
    <s v="Aug"/>
  </r>
  <r>
    <n v="2201"/>
    <d v="2026-08-07T00:00:00"/>
    <n v="2026"/>
    <x v="2"/>
    <n v="8"/>
    <x v="7"/>
    <x v="1"/>
    <x v="1"/>
    <x v="0"/>
    <s v="Returning"/>
    <x v="1"/>
    <s v="Trail Boots"/>
    <n v="1"/>
    <n v="141.38"/>
    <n v="0.05"/>
    <n v="77.14"/>
    <n v="134.31099999999998"/>
    <n v="77.14"/>
    <n v="57.170999999999978"/>
    <n v="0.42566133823737434"/>
    <n v="2026"/>
    <s v="Q3"/>
    <n v="8"/>
    <s v="Aug"/>
  </r>
  <r>
    <n v="2382"/>
    <d v="2026-08-07T00:00:00"/>
    <n v="2026"/>
    <x v="2"/>
    <n v="8"/>
    <x v="7"/>
    <x v="1"/>
    <x v="14"/>
    <x v="2"/>
    <s v="Returning"/>
    <x v="3"/>
    <s v="Alpine Tent 4P"/>
    <n v="3"/>
    <n v="343.45"/>
    <n v="0.05"/>
    <n v="195.73"/>
    <n v="978.83249999999987"/>
    <n v="587.18999999999994"/>
    <n v="391.64249999999993"/>
    <n v="0.40011186796515236"/>
    <n v="2026"/>
    <s v="Q3"/>
    <n v="8"/>
    <s v="Aug"/>
  </r>
  <r>
    <n v="1227"/>
    <d v="2026-08-08T00:00:00"/>
    <n v="2026"/>
    <x v="2"/>
    <n v="8"/>
    <x v="7"/>
    <x v="3"/>
    <x v="8"/>
    <x v="0"/>
    <s v="Returning"/>
    <x v="0"/>
    <s v="Cycling Pack 12L"/>
    <n v="1"/>
    <n v="104.69"/>
    <n v="0"/>
    <n v="49.06"/>
    <n v="104.69"/>
    <n v="49.06"/>
    <n v="55.629999999999995"/>
    <n v="0.53137835514375775"/>
    <n v="2026"/>
    <s v="Q3"/>
    <n v="8"/>
    <s v="Aug"/>
  </r>
  <r>
    <n v="1843"/>
    <d v="2026-08-08T00:00:00"/>
    <n v="2026"/>
    <x v="2"/>
    <n v="8"/>
    <x v="7"/>
    <x v="3"/>
    <x v="8"/>
    <x v="0"/>
    <s v="New"/>
    <x v="3"/>
    <s v="Alpine Tent 4P"/>
    <n v="2"/>
    <n v="341.23"/>
    <n v="0.05"/>
    <n v="192.5"/>
    <n v="648.33699999999999"/>
    <n v="385"/>
    <n v="263.33699999999999"/>
    <n v="0.40617302421425894"/>
    <n v="2026"/>
    <s v="Q3"/>
    <n v="8"/>
    <s v="Aug"/>
  </r>
  <r>
    <n v="2369"/>
    <d v="2026-08-08T00:00:00"/>
    <n v="2026"/>
    <x v="2"/>
    <n v="8"/>
    <x v="7"/>
    <x v="3"/>
    <x v="8"/>
    <x v="2"/>
    <s v="New"/>
    <x v="3"/>
    <s v="Compact Sleeping Bag"/>
    <n v="1"/>
    <n v="125.95"/>
    <n v="0.05"/>
    <n v="61.9"/>
    <n v="119.6525"/>
    <n v="61.9"/>
    <n v="57.752500000000005"/>
    <n v="0.48266856104134892"/>
    <n v="2026"/>
    <s v="Q3"/>
    <n v="8"/>
    <s v="Aug"/>
  </r>
  <r>
    <n v="2386"/>
    <d v="2026-08-08T00:00:00"/>
    <n v="2026"/>
    <x v="2"/>
    <n v="8"/>
    <x v="7"/>
    <x v="1"/>
    <x v="1"/>
    <x v="0"/>
    <s v="Returning"/>
    <x v="1"/>
    <s v="Hiking Daypack 20L"/>
    <n v="6"/>
    <n v="91.9"/>
    <n v="0.05"/>
    <n v="44.69"/>
    <n v="523.83000000000004"/>
    <n v="268.14"/>
    <n v="255.69000000000005"/>
    <n v="0.48811637363266713"/>
    <n v="2026"/>
    <s v="Q3"/>
    <n v="8"/>
    <s v="Aug"/>
  </r>
  <r>
    <n v="2579"/>
    <d v="2026-08-08T00:00:00"/>
    <n v="2026"/>
    <x v="2"/>
    <n v="8"/>
    <x v="7"/>
    <x v="3"/>
    <x v="8"/>
    <x v="2"/>
    <s v="Returning"/>
    <x v="3"/>
    <s v="Portable Camp Stove"/>
    <n v="1"/>
    <n v="81.22"/>
    <n v="0"/>
    <n v="39.18"/>
    <n v="81.22"/>
    <n v="39.18"/>
    <n v="42.04"/>
    <n v="0.51760650086185667"/>
    <n v="2026"/>
    <s v="Q3"/>
    <n v="8"/>
    <s v="Aug"/>
  </r>
  <r>
    <n v="3075"/>
    <d v="2026-08-08T00:00:00"/>
    <n v="2026"/>
    <x v="2"/>
    <n v="8"/>
    <x v="7"/>
    <x v="0"/>
    <x v="0"/>
    <x v="0"/>
    <s v="Business"/>
    <x v="1"/>
    <s v="Trekking Poles"/>
    <n v="2"/>
    <n v="72.31"/>
    <n v="0"/>
    <n v="31.75"/>
    <n v="144.62"/>
    <n v="63.5"/>
    <n v="81.12"/>
    <n v="0.56091826856589688"/>
    <n v="2026"/>
    <s v="Q3"/>
    <n v="8"/>
    <s v="Aug"/>
  </r>
  <r>
    <n v="3982"/>
    <d v="2026-08-08T00:00:00"/>
    <n v="2026"/>
    <x v="2"/>
    <n v="8"/>
    <x v="7"/>
    <x v="2"/>
    <x v="2"/>
    <x v="2"/>
    <s v="Returning"/>
    <x v="3"/>
    <s v="Portable Camp Stove"/>
    <n v="1"/>
    <n v="79.989999999999995"/>
    <n v="0.05"/>
    <n v="40.25"/>
    <n v="75.990499999999997"/>
    <n v="40.25"/>
    <n v="35.740499999999997"/>
    <n v="0.47032852790809376"/>
    <n v="2026"/>
    <s v="Q3"/>
    <n v="8"/>
    <s v="Aug"/>
  </r>
  <r>
    <n v="4530"/>
    <d v="2026-08-08T00:00:00"/>
    <n v="2026"/>
    <x v="2"/>
    <n v="8"/>
    <x v="7"/>
    <x v="3"/>
    <x v="13"/>
    <x v="0"/>
    <s v="New"/>
    <x v="1"/>
    <s v="Summit Backpack 45L"/>
    <n v="1"/>
    <n v="151.87"/>
    <n v="0.1"/>
    <n v="76.97"/>
    <n v="136.68300000000002"/>
    <n v="76.97"/>
    <n v="59.713000000000022"/>
    <n v="0.4368721786908395"/>
    <n v="2026"/>
    <s v="Q3"/>
    <n v="8"/>
    <s v="Aug"/>
  </r>
  <r>
    <n v="4641"/>
    <d v="2026-08-08T00:00:00"/>
    <n v="2026"/>
    <x v="2"/>
    <n v="8"/>
    <x v="7"/>
    <x v="3"/>
    <x v="8"/>
    <x v="3"/>
    <s v="New"/>
    <x v="1"/>
    <s v="Summit Backpack 45L"/>
    <n v="1"/>
    <n v="156.55000000000001"/>
    <n v="0"/>
    <n v="80.430000000000007"/>
    <n v="156.55000000000001"/>
    <n v="80.430000000000007"/>
    <n v="76.12"/>
    <n v="0.48623442989460236"/>
    <n v="2026"/>
    <s v="Q3"/>
    <n v="8"/>
    <s v="Aug"/>
  </r>
  <r>
    <n v="4778"/>
    <d v="2026-08-08T00:00:00"/>
    <n v="2026"/>
    <x v="2"/>
    <n v="8"/>
    <x v="7"/>
    <x v="1"/>
    <x v="12"/>
    <x v="2"/>
    <s v="New"/>
    <x v="1"/>
    <s v="Summit Backpack 45L"/>
    <n v="1"/>
    <n v="152.72"/>
    <n v="0"/>
    <n v="77.73"/>
    <n v="152.72"/>
    <n v="77.73"/>
    <n v="74.989999999999995"/>
    <n v="0.4910293347302252"/>
    <n v="2026"/>
    <s v="Q3"/>
    <n v="8"/>
    <s v="Aug"/>
  </r>
  <r>
    <n v="5132"/>
    <d v="2026-08-08T00:00:00"/>
    <n v="2026"/>
    <x v="2"/>
    <n v="8"/>
    <x v="7"/>
    <x v="1"/>
    <x v="12"/>
    <x v="0"/>
    <s v="Business"/>
    <x v="0"/>
    <s v="Compact Repair Kit"/>
    <n v="1"/>
    <n v="40.51"/>
    <n v="0.05"/>
    <n v="16.29"/>
    <n v="38.484499999999997"/>
    <n v="16.29"/>
    <n v="22.194499999999998"/>
    <n v="0.57671270251659756"/>
    <n v="2026"/>
    <s v="Q3"/>
    <n v="8"/>
    <s v="Aug"/>
  </r>
  <r>
    <n v="227"/>
    <d v="2026-08-09T00:00:00"/>
    <n v="2026"/>
    <x v="2"/>
    <n v="8"/>
    <x v="7"/>
    <x v="3"/>
    <x v="7"/>
    <x v="3"/>
    <s v="Returning"/>
    <x v="4"/>
    <s v="Resistance Band Set"/>
    <n v="3"/>
    <n v="40.61"/>
    <n v="0"/>
    <n v="14.72"/>
    <n v="121.83"/>
    <n v="44.160000000000004"/>
    <n v="77.669999999999987"/>
    <n v="0.63752770253632096"/>
    <n v="2026"/>
    <s v="Q3"/>
    <n v="8"/>
    <s v="Aug"/>
  </r>
  <r>
    <n v="390"/>
    <d v="2026-08-09T00:00:00"/>
    <n v="2026"/>
    <x v="2"/>
    <n v="8"/>
    <x v="7"/>
    <x v="2"/>
    <x v="5"/>
    <x v="2"/>
    <s v="New"/>
    <x v="1"/>
    <s v="Hiking Daypack 20L"/>
    <n v="1"/>
    <n v="93.41"/>
    <n v="0.05"/>
    <n v="44.7"/>
    <n v="88.739499999999992"/>
    <n v="44.7"/>
    <n v="44.03949999999999"/>
    <n v="0.49627843294136198"/>
    <n v="2026"/>
    <s v="Q3"/>
    <n v="8"/>
    <s v="Aug"/>
  </r>
  <r>
    <n v="859"/>
    <d v="2026-08-09T00:00:00"/>
    <n v="2026"/>
    <x v="2"/>
    <n v="8"/>
    <x v="7"/>
    <x v="0"/>
    <x v="0"/>
    <x v="2"/>
    <s v="New"/>
    <x v="1"/>
    <s v="Hiking Daypack 20L"/>
    <n v="2"/>
    <n v="90.23"/>
    <n v="0"/>
    <n v="44.22"/>
    <n v="180.46"/>
    <n v="88.44"/>
    <n v="92.02000000000001"/>
    <n v="0.50991909564446414"/>
    <n v="2026"/>
    <s v="Q3"/>
    <n v="8"/>
    <s v="Aug"/>
  </r>
  <r>
    <n v="1468"/>
    <d v="2026-08-09T00:00:00"/>
    <n v="2026"/>
    <x v="2"/>
    <n v="8"/>
    <x v="7"/>
    <x v="1"/>
    <x v="11"/>
    <x v="2"/>
    <s v="Returning"/>
    <x v="0"/>
    <s v="Trail Bike Light"/>
    <n v="1"/>
    <n v="51.75"/>
    <n v="0"/>
    <n v="22.36"/>
    <n v="51.75"/>
    <n v="22.36"/>
    <n v="29.39"/>
    <n v="0.56792270531400968"/>
    <n v="2026"/>
    <s v="Q3"/>
    <n v="8"/>
    <s v="Aug"/>
  </r>
  <r>
    <n v="2356"/>
    <d v="2026-08-09T00:00:00"/>
    <n v="2026"/>
    <x v="2"/>
    <n v="8"/>
    <x v="7"/>
    <x v="3"/>
    <x v="13"/>
    <x v="2"/>
    <s v="New"/>
    <x v="0"/>
    <s v="Cycling Pack 12L"/>
    <n v="3"/>
    <n v="102.91"/>
    <n v="0.1"/>
    <n v="50.23"/>
    <n v="277.85700000000003"/>
    <n v="150.69"/>
    <n v="127.16700000000003"/>
    <n v="0.45767067232425318"/>
    <n v="2026"/>
    <s v="Q3"/>
    <n v="8"/>
    <s v="Aug"/>
  </r>
  <r>
    <n v="3556"/>
    <d v="2026-08-09T00:00:00"/>
    <n v="2026"/>
    <x v="2"/>
    <n v="8"/>
    <x v="7"/>
    <x v="2"/>
    <x v="16"/>
    <x v="0"/>
    <s v="New"/>
    <x v="0"/>
    <s v="Commuter Helmet"/>
    <n v="4"/>
    <n v="82.63"/>
    <n v="0.1"/>
    <n v="43.78"/>
    <n v="297.46800000000002"/>
    <n v="175.12"/>
    <n v="122.34800000000001"/>
    <n v="0.41129802197211129"/>
    <n v="2026"/>
    <s v="Q3"/>
    <n v="8"/>
    <s v="Aug"/>
  </r>
  <r>
    <n v="925"/>
    <d v="2026-08-10T00:00:00"/>
    <n v="2026"/>
    <x v="2"/>
    <n v="8"/>
    <x v="7"/>
    <x v="0"/>
    <x v="0"/>
    <x v="2"/>
    <s v="Returning"/>
    <x v="3"/>
    <s v="Trail Tent 2P"/>
    <n v="1"/>
    <n v="196.39"/>
    <n v="0"/>
    <n v="102.92"/>
    <n v="196.39"/>
    <n v="102.92"/>
    <n v="93.469999999999985"/>
    <n v="0.47594073017974436"/>
    <n v="2026"/>
    <s v="Q3"/>
    <n v="8"/>
    <s v="Aug"/>
  </r>
  <r>
    <n v="1563"/>
    <d v="2026-08-10T00:00:00"/>
    <n v="2026"/>
    <x v="2"/>
    <n v="8"/>
    <x v="7"/>
    <x v="2"/>
    <x v="10"/>
    <x v="3"/>
    <s v="Business"/>
    <x v="2"/>
    <s v="Insulated Bottle"/>
    <n v="2"/>
    <n v="36.25"/>
    <n v="0"/>
    <n v="13.77"/>
    <n v="72.5"/>
    <n v="27.54"/>
    <n v="44.96"/>
    <n v="0.62013793103448278"/>
    <n v="2026"/>
    <s v="Q3"/>
    <n v="8"/>
    <s v="Aug"/>
  </r>
  <r>
    <n v="1634"/>
    <d v="2026-08-10T00:00:00"/>
    <n v="2026"/>
    <x v="2"/>
    <n v="8"/>
    <x v="7"/>
    <x v="1"/>
    <x v="1"/>
    <x v="2"/>
    <s v="Returning"/>
    <x v="3"/>
    <s v="Trail Tent 2P"/>
    <n v="2"/>
    <n v="199.85"/>
    <n v="0.05"/>
    <n v="104.34"/>
    <n v="379.71499999999997"/>
    <n v="208.68"/>
    <n v="171.03499999999997"/>
    <n v="0.45042992770893953"/>
    <n v="2026"/>
    <s v="Q3"/>
    <n v="8"/>
    <s v="Aug"/>
  </r>
  <r>
    <n v="2187"/>
    <d v="2026-08-10T00:00:00"/>
    <n v="2026"/>
    <x v="2"/>
    <n v="8"/>
    <x v="7"/>
    <x v="2"/>
    <x v="2"/>
    <x v="2"/>
    <s v="New"/>
    <x v="2"/>
    <s v="Packing Cube Set"/>
    <n v="1"/>
    <n v="46.32"/>
    <n v="0.05"/>
    <n v="18.34"/>
    <n v="44.003999999999998"/>
    <n v="18.34"/>
    <n v="25.663999999999998"/>
    <n v="0.58321970729933637"/>
    <n v="2026"/>
    <s v="Q3"/>
    <n v="8"/>
    <s v="Aug"/>
  </r>
  <r>
    <n v="2773"/>
    <d v="2026-08-10T00:00:00"/>
    <n v="2026"/>
    <x v="2"/>
    <n v="8"/>
    <x v="7"/>
    <x v="1"/>
    <x v="14"/>
    <x v="0"/>
    <s v="New"/>
    <x v="1"/>
    <s v="Summit Backpack 45L"/>
    <n v="4"/>
    <n v="151.06"/>
    <n v="0"/>
    <n v="77.67"/>
    <n v="604.24"/>
    <n v="310.68"/>
    <n v="293.56"/>
    <n v="0.48583344366476894"/>
    <n v="2026"/>
    <s v="Q3"/>
    <n v="8"/>
    <s v="Aug"/>
  </r>
  <r>
    <n v="5040"/>
    <d v="2026-08-10T00:00:00"/>
    <n v="2026"/>
    <x v="2"/>
    <n v="8"/>
    <x v="7"/>
    <x v="3"/>
    <x v="7"/>
    <x v="0"/>
    <s v="Returning"/>
    <x v="1"/>
    <s v="Trekking Poles"/>
    <n v="1"/>
    <n v="72.39"/>
    <n v="0.1"/>
    <n v="31.64"/>
    <n v="65.150999999999996"/>
    <n v="31.64"/>
    <n v="33.510999999999996"/>
    <n v="0.51435895074519189"/>
    <n v="2026"/>
    <s v="Q3"/>
    <n v="8"/>
    <s v="Aug"/>
  </r>
  <r>
    <n v="415"/>
    <d v="2026-08-11T00:00:00"/>
    <n v="2026"/>
    <x v="2"/>
    <n v="8"/>
    <x v="7"/>
    <x v="0"/>
    <x v="9"/>
    <x v="2"/>
    <s v="Returning"/>
    <x v="1"/>
    <s v="Trekking Poles"/>
    <n v="1"/>
    <n v="72.650000000000006"/>
    <n v="0"/>
    <n v="31.72"/>
    <n v="72.650000000000006"/>
    <n v="31.72"/>
    <n v="40.930000000000007"/>
    <n v="0.56338609772883697"/>
    <n v="2026"/>
    <s v="Q3"/>
    <n v="8"/>
    <s v="Aug"/>
  </r>
  <r>
    <n v="1111"/>
    <d v="2026-08-11T00:00:00"/>
    <n v="2026"/>
    <x v="2"/>
    <n v="8"/>
    <x v="7"/>
    <x v="3"/>
    <x v="13"/>
    <x v="0"/>
    <s v="New"/>
    <x v="3"/>
    <s v="Trail Tent 2P"/>
    <n v="1"/>
    <n v="198.44"/>
    <n v="0"/>
    <n v="106.79"/>
    <n v="198.44"/>
    <n v="106.79"/>
    <n v="91.649999999999991"/>
    <n v="0.46185244910300338"/>
    <n v="2026"/>
    <s v="Q3"/>
    <n v="8"/>
    <s v="Aug"/>
  </r>
  <r>
    <n v="1243"/>
    <d v="2026-08-11T00:00:00"/>
    <n v="2026"/>
    <x v="2"/>
    <n v="8"/>
    <x v="7"/>
    <x v="2"/>
    <x v="16"/>
    <x v="0"/>
    <s v="Returning"/>
    <x v="3"/>
    <s v="Trail Tent 2P"/>
    <n v="1"/>
    <n v="193.67"/>
    <n v="0"/>
    <n v="103.79"/>
    <n v="193.67"/>
    <n v="103.79"/>
    <n v="89.879999999999981"/>
    <n v="0.46408839779005517"/>
    <n v="2026"/>
    <s v="Q3"/>
    <n v="8"/>
    <s v="Aug"/>
  </r>
  <r>
    <n v="1326"/>
    <d v="2026-08-11T00:00:00"/>
    <n v="2026"/>
    <x v="2"/>
    <n v="8"/>
    <x v="7"/>
    <x v="3"/>
    <x v="8"/>
    <x v="0"/>
    <s v="Returning"/>
    <x v="2"/>
    <s v="Travel Backpack 35L"/>
    <n v="5"/>
    <n v="166.03"/>
    <n v="0"/>
    <n v="87.46"/>
    <n v="830.15"/>
    <n v="437.29999999999995"/>
    <n v="392.85"/>
    <n v="0.47322772992832624"/>
    <n v="2026"/>
    <s v="Q3"/>
    <n v="8"/>
    <s v="Aug"/>
  </r>
  <r>
    <n v="1682"/>
    <d v="2026-08-11T00:00:00"/>
    <n v="2026"/>
    <x v="2"/>
    <n v="8"/>
    <x v="7"/>
    <x v="0"/>
    <x v="0"/>
    <x v="0"/>
    <s v="Business"/>
    <x v="3"/>
    <s v="Portable Camp Stove"/>
    <n v="2"/>
    <n v="81.569999999999993"/>
    <n v="0"/>
    <n v="40.36"/>
    <n v="163.13999999999999"/>
    <n v="80.72"/>
    <n v="82.419999999999987"/>
    <n v="0.50521024886600463"/>
    <n v="2026"/>
    <s v="Q3"/>
    <n v="8"/>
    <s v="Aug"/>
  </r>
  <r>
    <n v="2618"/>
    <d v="2026-08-11T00:00:00"/>
    <n v="2026"/>
    <x v="2"/>
    <n v="8"/>
    <x v="7"/>
    <x v="0"/>
    <x v="15"/>
    <x v="2"/>
    <s v="Business"/>
    <x v="1"/>
    <s v="Trail Boots"/>
    <n v="2"/>
    <n v="143.86000000000001"/>
    <n v="0"/>
    <n v="81.23"/>
    <n v="287.72000000000003"/>
    <n v="162.46"/>
    <n v="125.26000000000002"/>
    <n v="0.43535381621020441"/>
    <n v="2026"/>
    <s v="Q3"/>
    <n v="8"/>
    <s v="Aug"/>
  </r>
  <r>
    <n v="3319"/>
    <d v="2026-08-11T00:00:00"/>
    <n v="2026"/>
    <x v="2"/>
    <n v="8"/>
    <x v="7"/>
    <x v="1"/>
    <x v="14"/>
    <x v="0"/>
    <s v="Returning"/>
    <x v="1"/>
    <s v="Hiking Daypack 20L"/>
    <n v="3"/>
    <n v="93.53"/>
    <n v="0"/>
    <n v="46.19"/>
    <n v="280.59000000000003"/>
    <n v="138.57"/>
    <n v="142.02000000000004"/>
    <n v="0.5061477600769807"/>
    <n v="2026"/>
    <s v="Q3"/>
    <n v="8"/>
    <s v="Aug"/>
  </r>
  <r>
    <n v="4600"/>
    <d v="2026-08-11T00:00:00"/>
    <n v="2026"/>
    <x v="2"/>
    <n v="8"/>
    <x v="7"/>
    <x v="3"/>
    <x v="4"/>
    <x v="1"/>
    <s v="Business"/>
    <x v="2"/>
    <s v="Travel Backpack 35L"/>
    <n v="10"/>
    <n v="162.38"/>
    <n v="0.05"/>
    <n v="85.82"/>
    <n v="1542.61"/>
    <n v="858.19999999999993"/>
    <n v="684.41"/>
    <n v="0.44367014345816508"/>
    <n v="2026"/>
    <s v="Q3"/>
    <n v="8"/>
    <s v="Aug"/>
  </r>
  <r>
    <n v="5168"/>
    <d v="2026-08-11T00:00:00"/>
    <n v="2026"/>
    <x v="2"/>
    <n v="8"/>
    <x v="7"/>
    <x v="0"/>
    <x v="15"/>
    <x v="3"/>
    <s v="Business"/>
    <x v="4"/>
    <s v="Weighted Vest"/>
    <n v="1"/>
    <n v="122.52"/>
    <n v="0.05"/>
    <n v="69.66"/>
    <n v="116.39399999999999"/>
    <n v="69.66"/>
    <n v="46.733999999999995"/>
    <n v="0.40151554203824935"/>
    <n v="2026"/>
    <s v="Q3"/>
    <n v="8"/>
    <s v="Aug"/>
  </r>
  <r>
    <n v="245"/>
    <d v="2026-08-12T00:00:00"/>
    <n v="2026"/>
    <x v="2"/>
    <n v="8"/>
    <x v="7"/>
    <x v="3"/>
    <x v="13"/>
    <x v="3"/>
    <s v="Returning"/>
    <x v="1"/>
    <s v="Trail Boots"/>
    <n v="1"/>
    <n v="142.84"/>
    <n v="0"/>
    <n v="77.7"/>
    <n v="142.84"/>
    <n v="77.7"/>
    <n v="65.14"/>
    <n v="0.4560347241669"/>
    <n v="2026"/>
    <s v="Q3"/>
    <n v="8"/>
    <s v="Aug"/>
  </r>
  <r>
    <n v="322"/>
    <d v="2026-08-12T00:00:00"/>
    <n v="2026"/>
    <x v="2"/>
    <n v="8"/>
    <x v="7"/>
    <x v="1"/>
    <x v="14"/>
    <x v="2"/>
    <s v="Returning"/>
    <x v="1"/>
    <s v="Trekking Poles"/>
    <n v="3"/>
    <n v="72.349999999999994"/>
    <n v="0"/>
    <n v="32.119999999999997"/>
    <n v="217.04999999999998"/>
    <n v="96.359999999999985"/>
    <n v="120.69"/>
    <n v="0.55604699378023503"/>
    <n v="2026"/>
    <s v="Q3"/>
    <n v="8"/>
    <s v="Aug"/>
  </r>
  <r>
    <n v="1101"/>
    <d v="2026-08-12T00:00:00"/>
    <n v="2026"/>
    <x v="2"/>
    <n v="8"/>
    <x v="7"/>
    <x v="3"/>
    <x v="4"/>
    <x v="0"/>
    <s v="New"/>
    <x v="4"/>
    <s v="Resistance Band Set"/>
    <n v="3"/>
    <n v="40.14"/>
    <n v="0.05"/>
    <n v="14.53"/>
    <n v="114.399"/>
    <n v="43.589999999999996"/>
    <n v="70.808999999999997"/>
    <n v="0.61896520074476169"/>
    <n v="2026"/>
    <s v="Q3"/>
    <n v="8"/>
    <s v="Aug"/>
  </r>
  <r>
    <n v="1564"/>
    <d v="2026-08-12T00:00:00"/>
    <n v="2026"/>
    <x v="2"/>
    <n v="8"/>
    <x v="7"/>
    <x v="3"/>
    <x v="13"/>
    <x v="0"/>
    <s v="New"/>
    <x v="4"/>
    <s v="Training Mat"/>
    <n v="2"/>
    <n v="51.84"/>
    <n v="0"/>
    <n v="21.62"/>
    <n v="103.68"/>
    <n v="43.24"/>
    <n v="60.440000000000005"/>
    <n v="0.58294753086419759"/>
    <n v="2026"/>
    <s v="Q3"/>
    <n v="8"/>
    <s v="Aug"/>
  </r>
  <r>
    <n v="3712"/>
    <d v="2026-08-12T00:00:00"/>
    <n v="2026"/>
    <x v="2"/>
    <n v="8"/>
    <x v="7"/>
    <x v="3"/>
    <x v="8"/>
    <x v="0"/>
    <s v="New"/>
    <x v="0"/>
    <s v="Commuter Helmet"/>
    <n v="3"/>
    <n v="82.32"/>
    <n v="0.15"/>
    <n v="41.95"/>
    <n v="209.91599999999997"/>
    <n v="125.85000000000001"/>
    <n v="84.06599999999996"/>
    <n v="0.40047447550448739"/>
    <n v="2026"/>
    <s v="Q3"/>
    <n v="8"/>
    <s v="Aug"/>
  </r>
  <r>
    <n v="771"/>
    <d v="2026-08-13T00:00:00"/>
    <n v="2026"/>
    <x v="2"/>
    <n v="8"/>
    <x v="7"/>
    <x v="2"/>
    <x v="5"/>
    <x v="0"/>
    <s v="Returning"/>
    <x v="1"/>
    <s v="Hiking Daypack 20L"/>
    <n v="1"/>
    <n v="91.78"/>
    <n v="0"/>
    <n v="46.15"/>
    <n v="91.78"/>
    <n v="46.15"/>
    <n v="45.63"/>
    <n v="0.49716713881019831"/>
    <n v="2026"/>
    <s v="Q3"/>
    <n v="8"/>
    <s v="Aug"/>
  </r>
  <r>
    <n v="2749"/>
    <d v="2026-08-13T00:00:00"/>
    <n v="2026"/>
    <x v="2"/>
    <n v="8"/>
    <x v="7"/>
    <x v="1"/>
    <x v="14"/>
    <x v="0"/>
    <s v="Business"/>
    <x v="1"/>
    <s v="Hiking Daypack 20L"/>
    <n v="2"/>
    <n v="93.13"/>
    <n v="0"/>
    <n v="45.68"/>
    <n v="186.26"/>
    <n v="91.36"/>
    <n v="94.899999999999991"/>
    <n v="0.50950284548480618"/>
    <n v="2026"/>
    <s v="Q3"/>
    <n v="8"/>
    <s v="Aug"/>
  </r>
  <r>
    <n v="4252"/>
    <d v="2026-08-13T00:00:00"/>
    <n v="2026"/>
    <x v="2"/>
    <n v="8"/>
    <x v="7"/>
    <x v="1"/>
    <x v="12"/>
    <x v="0"/>
    <s v="Returning"/>
    <x v="2"/>
    <s v="Insulated Bottle"/>
    <n v="1"/>
    <n v="36.67"/>
    <n v="0.1"/>
    <n v="13.18"/>
    <n v="33.003"/>
    <n v="13.18"/>
    <n v="19.823"/>
    <n v="0.60064236584552921"/>
    <n v="2026"/>
    <s v="Q3"/>
    <n v="8"/>
    <s v="Aug"/>
  </r>
  <r>
    <n v="4665"/>
    <d v="2026-08-13T00:00:00"/>
    <n v="2026"/>
    <x v="2"/>
    <n v="8"/>
    <x v="7"/>
    <x v="3"/>
    <x v="8"/>
    <x v="1"/>
    <s v="Returning"/>
    <x v="4"/>
    <s v="Training Mat"/>
    <n v="4"/>
    <n v="51.25"/>
    <n v="0.1"/>
    <n v="21.77"/>
    <n v="184.5"/>
    <n v="87.08"/>
    <n v="97.42"/>
    <n v="0.52802168021680218"/>
    <n v="2026"/>
    <s v="Q3"/>
    <n v="8"/>
    <s v="Aug"/>
  </r>
  <r>
    <n v="4767"/>
    <d v="2026-08-13T00:00:00"/>
    <n v="2026"/>
    <x v="2"/>
    <n v="8"/>
    <x v="7"/>
    <x v="3"/>
    <x v="8"/>
    <x v="3"/>
    <s v="Business"/>
    <x v="4"/>
    <s v="Resistance Band Set"/>
    <n v="1"/>
    <n v="39.61"/>
    <n v="0.1"/>
    <n v="14.85"/>
    <n v="35.649000000000001"/>
    <n v="14.85"/>
    <n v="20.798999999999999"/>
    <n v="0.58343852562484222"/>
    <n v="2026"/>
    <s v="Q3"/>
    <n v="8"/>
    <s v="Aug"/>
  </r>
  <r>
    <n v="4832"/>
    <d v="2026-08-13T00:00:00"/>
    <n v="2026"/>
    <x v="2"/>
    <n v="8"/>
    <x v="7"/>
    <x v="0"/>
    <x v="15"/>
    <x v="3"/>
    <s v="Returning"/>
    <x v="0"/>
    <s v="Commuter Helmet"/>
    <n v="2"/>
    <n v="81.59"/>
    <n v="0.15"/>
    <n v="43.9"/>
    <n v="138.703"/>
    <n v="87.8"/>
    <n v="50.903000000000006"/>
    <n v="0.3669927831409559"/>
    <n v="2026"/>
    <s v="Q3"/>
    <n v="8"/>
    <s v="Aug"/>
  </r>
  <r>
    <n v="747"/>
    <d v="2026-08-14T00:00:00"/>
    <n v="2026"/>
    <x v="2"/>
    <n v="8"/>
    <x v="7"/>
    <x v="1"/>
    <x v="1"/>
    <x v="2"/>
    <s v="New"/>
    <x v="4"/>
    <s v="Weighted Vest"/>
    <n v="3"/>
    <n v="122.96"/>
    <n v="0.1"/>
    <n v="67.62"/>
    <n v="331.99200000000002"/>
    <n v="202.86"/>
    <n v="129.13200000000001"/>
    <n v="0.38896117978746475"/>
    <n v="2026"/>
    <s v="Q3"/>
    <n v="8"/>
    <s v="Aug"/>
  </r>
  <r>
    <n v="2281"/>
    <d v="2026-08-14T00:00:00"/>
    <n v="2026"/>
    <x v="2"/>
    <n v="8"/>
    <x v="7"/>
    <x v="1"/>
    <x v="11"/>
    <x v="2"/>
    <s v="Returning"/>
    <x v="1"/>
    <s v="Trekking Poles"/>
    <n v="1"/>
    <n v="70.91"/>
    <n v="0"/>
    <n v="33.11"/>
    <n v="70.91"/>
    <n v="33.11"/>
    <n v="37.799999999999997"/>
    <n v="0.53307008884501483"/>
    <n v="2026"/>
    <s v="Q3"/>
    <n v="8"/>
    <s v="Aug"/>
  </r>
  <r>
    <n v="2414"/>
    <d v="2026-08-14T00:00:00"/>
    <n v="2026"/>
    <x v="2"/>
    <n v="8"/>
    <x v="7"/>
    <x v="1"/>
    <x v="6"/>
    <x v="1"/>
    <s v="Business"/>
    <x v="0"/>
    <s v="Trail Bike Light"/>
    <n v="6"/>
    <n v="50.94"/>
    <n v="0.1"/>
    <n v="22.76"/>
    <n v="275.07600000000002"/>
    <n v="136.56"/>
    <n v="138.51600000000002"/>
    <n v="0.50355538105832576"/>
    <n v="2026"/>
    <s v="Q3"/>
    <n v="8"/>
    <s v="Aug"/>
  </r>
  <r>
    <n v="3162"/>
    <d v="2026-08-14T00:00:00"/>
    <n v="2026"/>
    <x v="2"/>
    <n v="8"/>
    <x v="7"/>
    <x v="1"/>
    <x v="1"/>
    <x v="0"/>
    <s v="New"/>
    <x v="1"/>
    <s v="Trail Boots"/>
    <n v="1"/>
    <n v="144.96"/>
    <n v="0.05"/>
    <n v="77.959999999999994"/>
    <n v="137.71199999999999"/>
    <n v="77.959999999999994"/>
    <n v="59.751999999999995"/>
    <n v="0.43389101893807364"/>
    <n v="2026"/>
    <s v="Q3"/>
    <n v="8"/>
    <s v="Aug"/>
  </r>
  <r>
    <n v="3200"/>
    <d v="2026-08-14T00:00:00"/>
    <n v="2026"/>
    <x v="2"/>
    <n v="8"/>
    <x v="7"/>
    <x v="3"/>
    <x v="8"/>
    <x v="2"/>
    <s v="New"/>
    <x v="1"/>
    <s v="Summit Backpack 45L"/>
    <n v="1"/>
    <n v="152.97"/>
    <n v="0"/>
    <n v="79.66"/>
    <n v="152.97"/>
    <n v="79.66"/>
    <n v="73.31"/>
    <n v="0.47924429626724196"/>
    <n v="2026"/>
    <s v="Q3"/>
    <n v="8"/>
    <s v="Aug"/>
  </r>
  <r>
    <n v="3521"/>
    <d v="2026-08-14T00:00:00"/>
    <n v="2026"/>
    <x v="2"/>
    <n v="8"/>
    <x v="7"/>
    <x v="2"/>
    <x v="16"/>
    <x v="0"/>
    <s v="Business"/>
    <x v="2"/>
    <s v="Packing Cube Set"/>
    <n v="2"/>
    <n v="45.79"/>
    <n v="0"/>
    <n v="18.23"/>
    <n v="91.58"/>
    <n v="36.46"/>
    <n v="55.12"/>
    <n v="0.60187813933173184"/>
    <n v="2026"/>
    <s v="Q3"/>
    <n v="8"/>
    <s v="Aug"/>
  </r>
  <r>
    <n v="4447"/>
    <d v="2026-08-14T00:00:00"/>
    <n v="2026"/>
    <x v="2"/>
    <n v="8"/>
    <x v="7"/>
    <x v="1"/>
    <x v="6"/>
    <x v="0"/>
    <s v="New"/>
    <x v="2"/>
    <s v="Travel Backpack 35L"/>
    <n v="1"/>
    <n v="161.31"/>
    <n v="0"/>
    <n v="87.81"/>
    <n v="161.31"/>
    <n v="87.81"/>
    <n v="73.5"/>
    <n v="0.45564441138181139"/>
    <n v="2026"/>
    <s v="Q3"/>
    <n v="8"/>
    <s v="Aug"/>
  </r>
  <r>
    <n v="421"/>
    <d v="2026-08-15T00:00:00"/>
    <n v="2026"/>
    <x v="2"/>
    <n v="8"/>
    <x v="7"/>
    <x v="3"/>
    <x v="7"/>
    <x v="0"/>
    <s v="New"/>
    <x v="4"/>
    <s v="Recovery Roller"/>
    <n v="2"/>
    <n v="35.97"/>
    <n v="0.05"/>
    <n v="14.28"/>
    <n v="68.342999999999989"/>
    <n v="28.56"/>
    <n v="39.782999999999987"/>
    <n v="0.58210789693165343"/>
    <n v="2026"/>
    <s v="Q3"/>
    <n v="8"/>
    <s v="Aug"/>
  </r>
  <r>
    <n v="962"/>
    <d v="2026-08-15T00:00:00"/>
    <n v="2026"/>
    <x v="2"/>
    <n v="8"/>
    <x v="7"/>
    <x v="0"/>
    <x v="0"/>
    <x v="2"/>
    <s v="New"/>
    <x v="4"/>
    <s v="Resistance Band Set"/>
    <n v="2"/>
    <n v="39.729999999999997"/>
    <n v="0"/>
    <n v="14.95"/>
    <n v="79.459999999999994"/>
    <n v="29.9"/>
    <n v="49.559999999999995"/>
    <n v="0.62371004278882458"/>
    <n v="2026"/>
    <s v="Q3"/>
    <n v="8"/>
    <s v="Aug"/>
  </r>
  <r>
    <n v="1386"/>
    <d v="2026-08-15T00:00:00"/>
    <n v="2026"/>
    <x v="2"/>
    <n v="8"/>
    <x v="7"/>
    <x v="1"/>
    <x v="12"/>
    <x v="0"/>
    <s v="Business"/>
    <x v="2"/>
    <s v="Insulated Bottle"/>
    <n v="2"/>
    <n v="36.049999999999997"/>
    <n v="0"/>
    <n v="13.8"/>
    <n v="72.099999999999994"/>
    <n v="27.6"/>
    <n v="44.499999999999993"/>
    <n v="0.61719833564493753"/>
    <n v="2026"/>
    <s v="Q3"/>
    <n v="8"/>
    <s v="Aug"/>
  </r>
  <r>
    <n v="3083"/>
    <d v="2026-08-15T00:00:00"/>
    <n v="2026"/>
    <x v="2"/>
    <n v="8"/>
    <x v="7"/>
    <x v="3"/>
    <x v="7"/>
    <x v="0"/>
    <s v="New"/>
    <x v="3"/>
    <s v="Trail Tent 2P"/>
    <n v="1"/>
    <n v="194.36"/>
    <n v="0"/>
    <n v="106.01"/>
    <n v="194.36"/>
    <n v="106.01"/>
    <n v="88.350000000000009"/>
    <n v="0.45456884132537562"/>
    <n v="2026"/>
    <s v="Q3"/>
    <n v="8"/>
    <s v="Aug"/>
  </r>
  <r>
    <n v="3174"/>
    <d v="2026-08-15T00:00:00"/>
    <n v="2026"/>
    <x v="2"/>
    <n v="8"/>
    <x v="7"/>
    <x v="3"/>
    <x v="4"/>
    <x v="2"/>
    <s v="Returning"/>
    <x v="3"/>
    <s v="Trail Tent 2P"/>
    <n v="1"/>
    <n v="192.67"/>
    <n v="0.05"/>
    <n v="103.37"/>
    <n v="183.03649999999999"/>
    <n v="103.37"/>
    <n v="79.666499999999985"/>
    <n v="0.43524925356417976"/>
    <n v="2026"/>
    <s v="Q3"/>
    <n v="8"/>
    <s v="Aug"/>
  </r>
  <r>
    <n v="4045"/>
    <d v="2026-08-15T00:00:00"/>
    <n v="2026"/>
    <x v="2"/>
    <n v="8"/>
    <x v="7"/>
    <x v="2"/>
    <x v="16"/>
    <x v="0"/>
    <s v="New"/>
    <x v="1"/>
    <s v="Hiking Daypack 20L"/>
    <n v="3"/>
    <n v="92.12"/>
    <n v="0.1"/>
    <n v="44.1"/>
    <n v="248.72400000000002"/>
    <n v="132.30000000000001"/>
    <n v="116.42400000000001"/>
    <n v="0.46808510638297873"/>
    <n v="2026"/>
    <s v="Q3"/>
    <n v="8"/>
    <s v="Aug"/>
  </r>
  <r>
    <n v="4850"/>
    <d v="2026-08-15T00:00:00"/>
    <n v="2026"/>
    <x v="2"/>
    <n v="8"/>
    <x v="7"/>
    <x v="1"/>
    <x v="1"/>
    <x v="2"/>
    <s v="Business"/>
    <x v="3"/>
    <s v="Trail Tent 2P"/>
    <n v="1"/>
    <n v="192.82"/>
    <n v="0"/>
    <n v="104.98"/>
    <n v="192.82"/>
    <n v="104.98"/>
    <n v="87.839999999999989"/>
    <n v="0.45555440307022088"/>
    <n v="2026"/>
    <s v="Q3"/>
    <n v="8"/>
    <s v="Aug"/>
  </r>
  <r>
    <n v="71"/>
    <d v="2026-08-16T00:00:00"/>
    <n v="2026"/>
    <x v="2"/>
    <n v="8"/>
    <x v="7"/>
    <x v="2"/>
    <x v="16"/>
    <x v="0"/>
    <s v="New"/>
    <x v="0"/>
    <s v="Commuter Helmet"/>
    <n v="3"/>
    <n v="80.099999999999994"/>
    <n v="0"/>
    <n v="42.41"/>
    <n v="240.29999999999998"/>
    <n v="127.22999999999999"/>
    <n v="113.07"/>
    <n v="0.47053682896379528"/>
    <n v="2026"/>
    <s v="Q3"/>
    <n v="8"/>
    <s v="Aug"/>
  </r>
  <r>
    <n v="627"/>
    <d v="2026-08-16T00:00:00"/>
    <n v="2026"/>
    <x v="2"/>
    <n v="8"/>
    <x v="7"/>
    <x v="3"/>
    <x v="7"/>
    <x v="3"/>
    <s v="New"/>
    <x v="0"/>
    <s v="Commuter Helmet"/>
    <n v="6"/>
    <n v="83.26"/>
    <n v="0"/>
    <n v="43.8"/>
    <n v="499.56000000000006"/>
    <n v="262.79999999999995"/>
    <n v="236.7600000000001"/>
    <n v="0.47393706461686297"/>
    <n v="2026"/>
    <s v="Q3"/>
    <n v="8"/>
    <s v="Aug"/>
  </r>
  <r>
    <n v="959"/>
    <d v="2026-08-16T00:00:00"/>
    <n v="2026"/>
    <x v="2"/>
    <n v="8"/>
    <x v="7"/>
    <x v="1"/>
    <x v="1"/>
    <x v="2"/>
    <s v="Returning"/>
    <x v="4"/>
    <s v="Resistance Band Set"/>
    <n v="4"/>
    <n v="40.46"/>
    <n v="0"/>
    <n v="15.12"/>
    <n v="161.84"/>
    <n v="60.48"/>
    <n v="101.36000000000001"/>
    <n v="0.62629757785467133"/>
    <n v="2026"/>
    <s v="Q3"/>
    <n v="8"/>
    <s v="Aug"/>
  </r>
  <r>
    <n v="967"/>
    <d v="2026-08-16T00:00:00"/>
    <n v="2026"/>
    <x v="2"/>
    <n v="8"/>
    <x v="7"/>
    <x v="2"/>
    <x v="16"/>
    <x v="1"/>
    <s v="Returning"/>
    <x v="0"/>
    <s v="Commuter Helmet"/>
    <n v="5"/>
    <n v="81.55"/>
    <n v="0.2"/>
    <n v="42.09"/>
    <n v="326.20000000000005"/>
    <n v="210.45000000000002"/>
    <n v="115.75000000000003"/>
    <n v="0.3548436541998774"/>
    <n v="2026"/>
    <s v="Q3"/>
    <n v="8"/>
    <s v="Aug"/>
  </r>
  <r>
    <n v="1267"/>
    <d v="2026-08-16T00:00:00"/>
    <n v="2026"/>
    <x v="2"/>
    <n v="8"/>
    <x v="7"/>
    <x v="1"/>
    <x v="12"/>
    <x v="2"/>
    <s v="New"/>
    <x v="3"/>
    <s v="Portable Camp Stove"/>
    <n v="2"/>
    <n v="83.56"/>
    <n v="0"/>
    <n v="39.119999999999997"/>
    <n v="167.12"/>
    <n v="78.239999999999995"/>
    <n v="88.88000000000001"/>
    <n v="0.53183341311632359"/>
    <n v="2026"/>
    <s v="Q3"/>
    <n v="8"/>
    <s v="Aug"/>
  </r>
  <r>
    <n v="1394"/>
    <d v="2026-08-16T00:00:00"/>
    <n v="2026"/>
    <x v="2"/>
    <n v="8"/>
    <x v="7"/>
    <x v="2"/>
    <x v="10"/>
    <x v="0"/>
    <s v="Returning"/>
    <x v="3"/>
    <s v="Compact Sleeping Bag"/>
    <n v="3"/>
    <n v="125.75"/>
    <n v="0"/>
    <n v="62.05"/>
    <n v="377.25"/>
    <n v="186.14999999999998"/>
    <n v="191.10000000000002"/>
    <n v="0.50656063618290259"/>
    <n v="2026"/>
    <s v="Q3"/>
    <n v="8"/>
    <s v="Aug"/>
  </r>
  <r>
    <n v="1652"/>
    <d v="2026-08-16T00:00:00"/>
    <n v="2026"/>
    <x v="2"/>
    <n v="8"/>
    <x v="7"/>
    <x v="0"/>
    <x v="0"/>
    <x v="0"/>
    <s v="Returning"/>
    <x v="2"/>
    <s v="Insulated Bottle"/>
    <n v="1"/>
    <n v="35.619999999999997"/>
    <n v="0.1"/>
    <n v="13.55"/>
    <n v="32.058"/>
    <n v="13.55"/>
    <n v="18.507999999999999"/>
    <n v="0.57732859192713204"/>
    <n v="2026"/>
    <s v="Q3"/>
    <n v="8"/>
    <s v="Aug"/>
  </r>
  <r>
    <n v="2126"/>
    <d v="2026-08-16T00:00:00"/>
    <n v="2026"/>
    <x v="2"/>
    <n v="8"/>
    <x v="7"/>
    <x v="1"/>
    <x v="14"/>
    <x v="0"/>
    <s v="Business"/>
    <x v="0"/>
    <s v="Cycling Pack 12L"/>
    <n v="2"/>
    <n v="104.02"/>
    <n v="0"/>
    <n v="50.26"/>
    <n v="208.04"/>
    <n v="100.52"/>
    <n v="107.52"/>
    <n v="0.51682368775235532"/>
    <n v="2026"/>
    <s v="Q3"/>
    <n v="8"/>
    <s v="Aug"/>
  </r>
  <r>
    <n v="2282"/>
    <d v="2026-08-16T00:00:00"/>
    <n v="2026"/>
    <x v="2"/>
    <n v="8"/>
    <x v="7"/>
    <x v="1"/>
    <x v="6"/>
    <x v="1"/>
    <s v="Business"/>
    <x v="1"/>
    <s v="Hiking Daypack 20L"/>
    <n v="8"/>
    <n v="92.71"/>
    <n v="0.1"/>
    <n v="44.83"/>
    <n v="667.51199999999994"/>
    <n v="358.64"/>
    <n v="308.87199999999996"/>
    <n v="0.46272126943036229"/>
    <n v="2026"/>
    <s v="Q3"/>
    <n v="8"/>
    <s v="Aug"/>
  </r>
  <r>
    <n v="2426"/>
    <d v="2026-08-16T00:00:00"/>
    <n v="2026"/>
    <x v="2"/>
    <n v="8"/>
    <x v="7"/>
    <x v="1"/>
    <x v="12"/>
    <x v="0"/>
    <s v="New"/>
    <x v="1"/>
    <s v="Hiking Daypack 20L"/>
    <n v="1"/>
    <n v="90.58"/>
    <n v="0"/>
    <n v="44.53"/>
    <n v="90.58"/>
    <n v="44.53"/>
    <n v="46.05"/>
    <n v="0.50839037315080593"/>
    <n v="2026"/>
    <s v="Q3"/>
    <n v="8"/>
    <s v="Aug"/>
  </r>
  <r>
    <n v="2534"/>
    <d v="2026-08-16T00:00:00"/>
    <n v="2026"/>
    <x v="2"/>
    <n v="8"/>
    <x v="7"/>
    <x v="1"/>
    <x v="14"/>
    <x v="0"/>
    <s v="New"/>
    <x v="3"/>
    <s v="Compact Sleeping Bag"/>
    <n v="1"/>
    <n v="120.22"/>
    <n v="0"/>
    <n v="62.31"/>
    <n v="120.22"/>
    <n v="62.31"/>
    <n v="57.91"/>
    <n v="0.48170021627017134"/>
    <n v="2026"/>
    <s v="Q3"/>
    <n v="8"/>
    <s v="Aug"/>
  </r>
  <r>
    <n v="2948"/>
    <d v="2026-08-16T00:00:00"/>
    <n v="2026"/>
    <x v="2"/>
    <n v="8"/>
    <x v="7"/>
    <x v="2"/>
    <x v="2"/>
    <x v="2"/>
    <s v="New"/>
    <x v="2"/>
    <s v="Insulated Bottle"/>
    <n v="3"/>
    <n v="36.35"/>
    <n v="0"/>
    <n v="13.42"/>
    <n v="109.05000000000001"/>
    <n v="40.26"/>
    <n v="68.79000000000002"/>
    <n v="0.63081155433287495"/>
    <n v="2026"/>
    <s v="Q3"/>
    <n v="8"/>
    <s v="Aug"/>
  </r>
  <r>
    <n v="3141"/>
    <d v="2026-08-16T00:00:00"/>
    <n v="2026"/>
    <x v="2"/>
    <n v="8"/>
    <x v="7"/>
    <x v="1"/>
    <x v="12"/>
    <x v="3"/>
    <s v="Returning"/>
    <x v="3"/>
    <s v="Trail Tent 2P"/>
    <n v="2"/>
    <n v="195.28"/>
    <n v="0"/>
    <n v="102.24"/>
    <n v="390.56"/>
    <n v="204.48"/>
    <n v="186.08"/>
    <n v="0.4764440802949611"/>
    <n v="2026"/>
    <s v="Q3"/>
    <n v="8"/>
    <s v="Aug"/>
  </r>
  <r>
    <n v="3935"/>
    <d v="2026-08-16T00:00:00"/>
    <n v="2026"/>
    <x v="2"/>
    <n v="8"/>
    <x v="7"/>
    <x v="2"/>
    <x v="16"/>
    <x v="3"/>
    <s v="Returning"/>
    <x v="2"/>
    <s v="Packing Cube Set"/>
    <n v="4"/>
    <n v="46.05"/>
    <n v="0"/>
    <n v="18.75"/>
    <n v="184.2"/>
    <n v="75"/>
    <n v="109.19999999999999"/>
    <n v="0.5928338762214983"/>
    <n v="2026"/>
    <s v="Q3"/>
    <n v="8"/>
    <s v="Aug"/>
  </r>
  <r>
    <n v="4636"/>
    <d v="2026-08-16T00:00:00"/>
    <n v="2026"/>
    <x v="2"/>
    <n v="8"/>
    <x v="7"/>
    <x v="0"/>
    <x v="0"/>
    <x v="2"/>
    <s v="Returning"/>
    <x v="3"/>
    <s v="Portable Camp Stove"/>
    <n v="1"/>
    <n v="81.040000000000006"/>
    <n v="0.1"/>
    <n v="39.29"/>
    <n v="72.936000000000007"/>
    <n v="39.29"/>
    <n v="33.646000000000008"/>
    <n v="0.46130854447735009"/>
    <n v="2026"/>
    <s v="Q3"/>
    <n v="8"/>
    <s v="Aug"/>
  </r>
  <r>
    <n v="4895"/>
    <d v="2026-08-16T00:00:00"/>
    <n v="2026"/>
    <x v="2"/>
    <n v="8"/>
    <x v="7"/>
    <x v="0"/>
    <x v="15"/>
    <x v="2"/>
    <s v="Business"/>
    <x v="3"/>
    <s v="Trail Tent 2P"/>
    <n v="1"/>
    <n v="191.12"/>
    <n v="0.05"/>
    <n v="106.14"/>
    <n v="181.56399999999999"/>
    <n v="106.14"/>
    <n v="75.423999999999992"/>
    <n v="0.41541274702033443"/>
    <n v="2026"/>
    <s v="Q3"/>
    <n v="8"/>
    <s v="Aug"/>
  </r>
  <r>
    <n v="5029"/>
    <d v="2026-08-16T00:00:00"/>
    <n v="2026"/>
    <x v="2"/>
    <n v="8"/>
    <x v="7"/>
    <x v="0"/>
    <x v="15"/>
    <x v="0"/>
    <s v="New"/>
    <x v="1"/>
    <s v="Summit Backpack 45L"/>
    <n v="1"/>
    <n v="156.19"/>
    <n v="0"/>
    <n v="79.239999999999995"/>
    <n v="156.19"/>
    <n v="79.239999999999995"/>
    <n v="76.95"/>
    <n v="0.49266918496702738"/>
    <n v="2026"/>
    <s v="Q3"/>
    <n v="8"/>
    <s v="Aug"/>
  </r>
  <r>
    <n v="1965"/>
    <d v="2026-08-17T00:00:00"/>
    <n v="2026"/>
    <x v="2"/>
    <n v="8"/>
    <x v="7"/>
    <x v="1"/>
    <x v="11"/>
    <x v="0"/>
    <s v="Returning"/>
    <x v="2"/>
    <s v="Insulated Bottle"/>
    <n v="4"/>
    <n v="36.93"/>
    <n v="0"/>
    <n v="13.36"/>
    <n v="147.72"/>
    <n v="53.44"/>
    <n v="94.28"/>
    <n v="0.63823449769834828"/>
    <n v="2026"/>
    <s v="Q3"/>
    <n v="8"/>
    <s v="Aug"/>
  </r>
  <r>
    <n v="3647"/>
    <d v="2026-08-17T00:00:00"/>
    <n v="2026"/>
    <x v="2"/>
    <n v="8"/>
    <x v="7"/>
    <x v="1"/>
    <x v="12"/>
    <x v="2"/>
    <s v="Returning"/>
    <x v="0"/>
    <s v="Cycling Pack 12L"/>
    <n v="3"/>
    <n v="104.96"/>
    <n v="0.05"/>
    <n v="51.66"/>
    <n v="299.13599999999997"/>
    <n v="154.97999999999999"/>
    <n v="144.15599999999998"/>
    <n v="0.48190789473684209"/>
    <n v="2026"/>
    <s v="Q3"/>
    <n v="8"/>
    <s v="Aug"/>
  </r>
  <r>
    <n v="3918"/>
    <d v="2026-08-17T00:00:00"/>
    <n v="2026"/>
    <x v="2"/>
    <n v="8"/>
    <x v="7"/>
    <x v="1"/>
    <x v="1"/>
    <x v="3"/>
    <s v="New"/>
    <x v="2"/>
    <s v="Travel Backpack 35L"/>
    <n v="3"/>
    <n v="168.51"/>
    <n v="0"/>
    <n v="85.34"/>
    <n v="505.53"/>
    <n v="256.02"/>
    <n v="249.51"/>
    <n v="0.49356121298439265"/>
    <n v="2026"/>
    <s v="Q3"/>
    <n v="8"/>
    <s v="Aug"/>
  </r>
  <r>
    <n v="4256"/>
    <d v="2026-08-17T00:00:00"/>
    <n v="2026"/>
    <x v="2"/>
    <n v="8"/>
    <x v="7"/>
    <x v="1"/>
    <x v="12"/>
    <x v="2"/>
    <s v="New"/>
    <x v="2"/>
    <s v="Packing Cube Set"/>
    <n v="1"/>
    <n v="46.44"/>
    <n v="0.05"/>
    <n v="18.59"/>
    <n v="44.117999999999995"/>
    <n v="18.59"/>
    <n v="25.527999999999995"/>
    <n v="0.57863003762636556"/>
    <n v="2026"/>
    <s v="Q3"/>
    <n v="8"/>
    <s v="Aug"/>
  </r>
  <r>
    <n v="5087"/>
    <d v="2026-08-17T00:00:00"/>
    <n v="2026"/>
    <x v="2"/>
    <n v="8"/>
    <x v="7"/>
    <x v="0"/>
    <x v="0"/>
    <x v="0"/>
    <s v="New"/>
    <x v="1"/>
    <s v="Trekking Poles"/>
    <n v="1"/>
    <n v="69.900000000000006"/>
    <n v="0.1"/>
    <n v="31.43"/>
    <n v="62.910000000000004"/>
    <n v="31.43"/>
    <n v="31.480000000000004"/>
    <n v="0.50039739310125575"/>
    <n v="2026"/>
    <s v="Q3"/>
    <n v="8"/>
    <s v="Aug"/>
  </r>
  <r>
    <n v="1921"/>
    <d v="2026-08-18T00:00:00"/>
    <n v="2026"/>
    <x v="2"/>
    <n v="8"/>
    <x v="7"/>
    <x v="3"/>
    <x v="13"/>
    <x v="0"/>
    <s v="New"/>
    <x v="0"/>
    <s v="Compact Repair Kit"/>
    <n v="2"/>
    <n v="39.83"/>
    <n v="0"/>
    <n v="17.18"/>
    <n v="79.66"/>
    <n v="34.36"/>
    <n v="45.3"/>
    <n v="0.56866683404468987"/>
    <n v="2026"/>
    <s v="Q3"/>
    <n v="8"/>
    <s v="Aug"/>
  </r>
  <r>
    <n v="1966"/>
    <d v="2026-08-18T00:00:00"/>
    <n v="2026"/>
    <x v="2"/>
    <n v="8"/>
    <x v="7"/>
    <x v="0"/>
    <x v="9"/>
    <x v="0"/>
    <s v="New"/>
    <x v="2"/>
    <s v="Insulated Bottle"/>
    <n v="2"/>
    <n v="36.020000000000003"/>
    <n v="0"/>
    <n v="13.87"/>
    <n v="72.040000000000006"/>
    <n v="27.74"/>
    <n v="44.300000000000011"/>
    <n v="0.61493614658523055"/>
    <n v="2026"/>
    <s v="Q3"/>
    <n v="8"/>
    <s v="Aug"/>
  </r>
  <r>
    <n v="2431"/>
    <d v="2026-08-18T00:00:00"/>
    <n v="2026"/>
    <x v="2"/>
    <n v="8"/>
    <x v="7"/>
    <x v="0"/>
    <x v="15"/>
    <x v="3"/>
    <s v="Business"/>
    <x v="4"/>
    <s v="Weighted Vest"/>
    <n v="3"/>
    <n v="125.31"/>
    <n v="0"/>
    <n v="67.64"/>
    <n v="375.93"/>
    <n v="202.92000000000002"/>
    <n v="173.01"/>
    <n v="0.46021865772883247"/>
    <n v="2026"/>
    <s v="Q3"/>
    <n v="8"/>
    <s v="Aug"/>
  </r>
  <r>
    <n v="3676"/>
    <d v="2026-08-18T00:00:00"/>
    <n v="2026"/>
    <x v="2"/>
    <n v="8"/>
    <x v="7"/>
    <x v="1"/>
    <x v="12"/>
    <x v="0"/>
    <s v="Returning"/>
    <x v="1"/>
    <s v="Hiking Daypack 20L"/>
    <n v="3"/>
    <n v="92.5"/>
    <n v="0.1"/>
    <n v="46.38"/>
    <n v="249.75"/>
    <n v="139.14000000000001"/>
    <n v="110.60999999999999"/>
    <n v="0.4428828828828828"/>
    <n v="2026"/>
    <s v="Q3"/>
    <n v="8"/>
    <s v="Aug"/>
  </r>
  <r>
    <n v="3972"/>
    <d v="2026-08-18T00:00:00"/>
    <n v="2026"/>
    <x v="2"/>
    <n v="8"/>
    <x v="7"/>
    <x v="1"/>
    <x v="1"/>
    <x v="1"/>
    <s v="Business"/>
    <x v="0"/>
    <s v="Cycling Pack 12L"/>
    <n v="5"/>
    <n v="100.48"/>
    <n v="0.1"/>
    <n v="49.67"/>
    <n v="452.16"/>
    <n v="248.35000000000002"/>
    <n v="203.81"/>
    <n v="0.45074752300070769"/>
    <n v="2026"/>
    <s v="Q3"/>
    <n v="8"/>
    <s v="Aug"/>
  </r>
  <r>
    <n v="4056"/>
    <d v="2026-08-18T00:00:00"/>
    <n v="2026"/>
    <x v="2"/>
    <n v="8"/>
    <x v="7"/>
    <x v="0"/>
    <x v="15"/>
    <x v="3"/>
    <s v="New"/>
    <x v="3"/>
    <s v="Portable Camp Stove"/>
    <n v="2"/>
    <n v="79.78"/>
    <n v="0"/>
    <n v="38.770000000000003"/>
    <n v="159.56"/>
    <n v="77.540000000000006"/>
    <n v="82.02"/>
    <n v="0.51403860616695907"/>
    <n v="2026"/>
    <s v="Q3"/>
    <n v="8"/>
    <s v="Aug"/>
  </r>
  <r>
    <n v="4471"/>
    <d v="2026-08-18T00:00:00"/>
    <n v="2026"/>
    <x v="2"/>
    <n v="8"/>
    <x v="7"/>
    <x v="2"/>
    <x v="10"/>
    <x v="1"/>
    <s v="Business"/>
    <x v="1"/>
    <s v="Trail Boots"/>
    <n v="4"/>
    <n v="144.44"/>
    <n v="0.1"/>
    <n v="77.66"/>
    <n v="519.98400000000004"/>
    <n v="310.64"/>
    <n v="209.34400000000005"/>
    <n v="0.4025970029847073"/>
    <n v="2026"/>
    <s v="Q3"/>
    <n v="8"/>
    <s v="Aug"/>
  </r>
  <r>
    <n v="1054"/>
    <d v="2026-08-19T00:00:00"/>
    <n v="2026"/>
    <x v="2"/>
    <n v="8"/>
    <x v="7"/>
    <x v="1"/>
    <x v="1"/>
    <x v="0"/>
    <s v="Returning"/>
    <x v="1"/>
    <s v="Summit Backpack 45L"/>
    <n v="3"/>
    <n v="157.41999999999999"/>
    <n v="0"/>
    <n v="77.989999999999995"/>
    <n v="472.26"/>
    <n v="233.96999999999997"/>
    <n v="238.29000000000002"/>
    <n v="0.5045737517469191"/>
    <n v="2026"/>
    <s v="Q3"/>
    <n v="8"/>
    <s v="Aug"/>
  </r>
  <r>
    <n v="1854"/>
    <d v="2026-08-19T00:00:00"/>
    <n v="2026"/>
    <x v="2"/>
    <n v="8"/>
    <x v="7"/>
    <x v="1"/>
    <x v="14"/>
    <x v="3"/>
    <s v="Business"/>
    <x v="1"/>
    <s v="Hiking Daypack 20L"/>
    <n v="1"/>
    <n v="90.37"/>
    <n v="0.05"/>
    <n v="45.89"/>
    <n v="85.851500000000001"/>
    <n v="45.89"/>
    <n v="39.961500000000001"/>
    <n v="0.46547235633623174"/>
    <n v="2026"/>
    <s v="Q3"/>
    <n v="8"/>
    <s v="Aug"/>
  </r>
  <r>
    <n v="2140"/>
    <d v="2026-08-19T00:00:00"/>
    <n v="2026"/>
    <x v="2"/>
    <n v="8"/>
    <x v="7"/>
    <x v="1"/>
    <x v="6"/>
    <x v="1"/>
    <s v="Business"/>
    <x v="0"/>
    <s v="Cycling Pack 12L"/>
    <n v="15"/>
    <n v="104.79"/>
    <n v="0.15"/>
    <n v="49.67"/>
    <n v="1336.0725"/>
    <n v="745.05000000000007"/>
    <n v="591.02249999999992"/>
    <n v="0.44235810556687599"/>
    <n v="2026"/>
    <s v="Q3"/>
    <n v="8"/>
    <s v="Aug"/>
  </r>
  <r>
    <n v="2328"/>
    <d v="2026-08-19T00:00:00"/>
    <n v="2026"/>
    <x v="2"/>
    <n v="8"/>
    <x v="7"/>
    <x v="2"/>
    <x v="2"/>
    <x v="0"/>
    <s v="Returning"/>
    <x v="2"/>
    <s v="Carry-On Duffel"/>
    <n v="1"/>
    <n v="130.94"/>
    <n v="0"/>
    <n v="66.06"/>
    <n v="130.94"/>
    <n v="66.06"/>
    <n v="64.88"/>
    <n v="0.49549411944402011"/>
    <n v="2026"/>
    <s v="Q3"/>
    <n v="8"/>
    <s v="Aug"/>
  </r>
  <r>
    <n v="4215"/>
    <d v="2026-08-19T00:00:00"/>
    <n v="2026"/>
    <x v="2"/>
    <n v="8"/>
    <x v="7"/>
    <x v="1"/>
    <x v="6"/>
    <x v="0"/>
    <s v="Returning"/>
    <x v="0"/>
    <s v="Compact Repair Kit"/>
    <n v="1"/>
    <n v="40.42"/>
    <n v="0.05"/>
    <n v="16.62"/>
    <n v="38.399000000000001"/>
    <n v="16.62"/>
    <n v="21.779"/>
    <n v="0.5671762285476184"/>
    <n v="2026"/>
    <s v="Q3"/>
    <n v="8"/>
    <s v="Aug"/>
  </r>
  <r>
    <n v="4563"/>
    <d v="2026-08-19T00:00:00"/>
    <n v="2026"/>
    <x v="2"/>
    <n v="8"/>
    <x v="7"/>
    <x v="1"/>
    <x v="11"/>
    <x v="3"/>
    <s v="Returning"/>
    <x v="3"/>
    <s v="Alpine Tent 4P"/>
    <n v="1"/>
    <n v="338.45"/>
    <n v="0.15"/>
    <n v="197.2"/>
    <n v="287.6825"/>
    <n v="197.2"/>
    <n v="90.482500000000016"/>
    <n v="0.31452208598020392"/>
    <n v="2026"/>
    <s v="Q3"/>
    <n v="8"/>
    <s v="Aug"/>
  </r>
  <r>
    <n v="4775"/>
    <d v="2026-08-19T00:00:00"/>
    <n v="2026"/>
    <x v="2"/>
    <n v="8"/>
    <x v="7"/>
    <x v="2"/>
    <x v="10"/>
    <x v="3"/>
    <s v="Returning"/>
    <x v="0"/>
    <s v="Cycling Pack 12L"/>
    <n v="1"/>
    <n v="103.92"/>
    <n v="0.05"/>
    <n v="50.71"/>
    <n v="98.724000000000004"/>
    <n v="50.71"/>
    <n v="48.014000000000003"/>
    <n v="0.48634577205137558"/>
    <n v="2026"/>
    <s v="Q3"/>
    <n v="8"/>
    <s v="Aug"/>
  </r>
  <r>
    <n v="247"/>
    <d v="2026-08-20T00:00:00"/>
    <n v="2026"/>
    <x v="2"/>
    <n v="8"/>
    <x v="7"/>
    <x v="0"/>
    <x v="9"/>
    <x v="0"/>
    <s v="New"/>
    <x v="0"/>
    <s v="Trail Bike Light"/>
    <n v="6"/>
    <n v="51.67"/>
    <n v="0.1"/>
    <n v="23.1"/>
    <n v="279.01799999999997"/>
    <n v="138.60000000000002"/>
    <n v="140.41799999999995"/>
    <n v="0.50325785433197845"/>
    <n v="2026"/>
    <s v="Q3"/>
    <n v="8"/>
    <s v="Aug"/>
  </r>
  <r>
    <n v="827"/>
    <d v="2026-08-20T00:00:00"/>
    <n v="2026"/>
    <x v="2"/>
    <n v="8"/>
    <x v="7"/>
    <x v="1"/>
    <x v="12"/>
    <x v="1"/>
    <s v="Returning"/>
    <x v="2"/>
    <s v="Travel Backpack 35L"/>
    <n v="4"/>
    <n v="166.02"/>
    <n v="0.1"/>
    <n v="87.99"/>
    <n v="597.67200000000003"/>
    <n v="351.96"/>
    <n v="245.71200000000005"/>
    <n v="0.4111151266915633"/>
    <n v="2026"/>
    <s v="Q3"/>
    <n v="8"/>
    <s v="Aug"/>
  </r>
  <r>
    <n v="1156"/>
    <d v="2026-08-20T00:00:00"/>
    <n v="2026"/>
    <x v="2"/>
    <n v="8"/>
    <x v="7"/>
    <x v="2"/>
    <x v="5"/>
    <x v="2"/>
    <s v="New"/>
    <x v="0"/>
    <s v="Trail Bike Light"/>
    <n v="2"/>
    <n v="50.59"/>
    <n v="0.1"/>
    <n v="22.68"/>
    <n v="91.062000000000012"/>
    <n v="45.36"/>
    <n v="45.702000000000012"/>
    <n v="0.5018778414706464"/>
    <n v="2026"/>
    <s v="Q3"/>
    <n v="8"/>
    <s v="Aug"/>
  </r>
  <r>
    <n v="1543"/>
    <d v="2026-08-20T00:00:00"/>
    <n v="2026"/>
    <x v="2"/>
    <n v="8"/>
    <x v="7"/>
    <x v="3"/>
    <x v="7"/>
    <x v="2"/>
    <s v="Returning"/>
    <x v="1"/>
    <s v="Summit Backpack 45L"/>
    <n v="1"/>
    <n v="155.83000000000001"/>
    <n v="0"/>
    <n v="77.260000000000005"/>
    <n v="155.83000000000001"/>
    <n v="77.260000000000005"/>
    <n v="78.570000000000007"/>
    <n v="0.50420329846627732"/>
    <n v="2026"/>
    <s v="Q3"/>
    <n v="8"/>
    <s v="Aug"/>
  </r>
  <r>
    <n v="2613"/>
    <d v="2026-08-20T00:00:00"/>
    <n v="2026"/>
    <x v="2"/>
    <n v="8"/>
    <x v="7"/>
    <x v="3"/>
    <x v="4"/>
    <x v="0"/>
    <s v="New"/>
    <x v="4"/>
    <s v="Recovery Roller"/>
    <n v="1"/>
    <n v="36.380000000000003"/>
    <n v="0.05"/>
    <n v="14.2"/>
    <n v="34.561"/>
    <n v="14.2"/>
    <n v="20.361000000000001"/>
    <n v="0.58913225890454557"/>
    <n v="2026"/>
    <s v="Q3"/>
    <n v="8"/>
    <s v="Aug"/>
  </r>
  <r>
    <n v="3002"/>
    <d v="2026-08-20T00:00:00"/>
    <n v="2026"/>
    <x v="2"/>
    <n v="8"/>
    <x v="7"/>
    <x v="1"/>
    <x v="12"/>
    <x v="2"/>
    <s v="New"/>
    <x v="3"/>
    <s v="Compact Sleeping Bag"/>
    <n v="2"/>
    <n v="124.09"/>
    <n v="0"/>
    <n v="60.39"/>
    <n v="248.18"/>
    <n v="120.78"/>
    <n v="127.4"/>
    <n v="0.513337094044645"/>
    <n v="2026"/>
    <s v="Q3"/>
    <n v="8"/>
    <s v="Aug"/>
  </r>
  <r>
    <n v="3103"/>
    <d v="2026-08-20T00:00:00"/>
    <n v="2026"/>
    <x v="2"/>
    <n v="8"/>
    <x v="7"/>
    <x v="3"/>
    <x v="8"/>
    <x v="0"/>
    <s v="New"/>
    <x v="1"/>
    <s v="Trail Boots"/>
    <n v="1"/>
    <n v="141.97999999999999"/>
    <n v="0.05"/>
    <n v="79.510000000000005"/>
    <n v="134.88099999999997"/>
    <n v="79.510000000000005"/>
    <n v="55.370999999999967"/>
    <n v="0.41051741905828082"/>
    <n v="2026"/>
    <s v="Q3"/>
    <n v="8"/>
    <s v="Aug"/>
  </r>
  <r>
    <n v="3234"/>
    <d v="2026-08-20T00:00:00"/>
    <n v="2026"/>
    <x v="2"/>
    <n v="8"/>
    <x v="7"/>
    <x v="3"/>
    <x v="13"/>
    <x v="2"/>
    <s v="New"/>
    <x v="3"/>
    <s v="Compact Sleeping Bag"/>
    <n v="5"/>
    <n v="121.93"/>
    <n v="0.15"/>
    <n v="62.28"/>
    <n v="518.2025000000001"/>
    <n v="311.39999999999998"/>
    <n v="206.80250000000012"/>
    <n v="0.39907661580173792"/>
    <n v="2026"/>
    <s v="Q3"/>
    <n v="8"/>
    <s v="Aug"/>
  </r>
  <r>
    <n v="3281"/>
    <d v="2026-08-20T00:00:00"/>
    <n v="2026"/>
    <x v="2"/>
    <n v="8"/>
    <x v="7"/>
    <x v="3"/>
    <x v="4"/>
    <x v="0"/>
    <s v="New"/>
    <x v="2"/>
    <s v="Insulated Bottle"/>
    <n v="1"/>
    <n v="35.58"/>
    <n v="0.15"/>
    <n v="13.94"/>
    <n v="30.242999999999999"/>
    <n v="13.94"/>
    <n v="16.302999999999997"/>
    <n v="0.53906689151208542"/>
    <n v="2026"/>
    <s v="Q3"/>
    <n v="8"/>
    <s v="Aug"/>
  </r>
  <r>
    <n v="3870"/>
    <d v="2026-08-20T00:00:00"/>
    <n v="2026"/>
    <x v="2"/>
    <n v="8"/>
    <x v="7"/>
    <x v="2"/>
    <x v="5"/>
    <x v="3"/>
    <s v="Returning"/>
    <x v="1"/>
    <s v="Summit Backpack 45L"/>
    <n v="1"/>
    <n v="157.84"/>
    <n v="0"/>
    <n v="77.87"/>
    <n v="157.84"/>
    <n v="77.87"/>
    <n v="79.97"/>
    <n v="0.50665230613279266"/>
    <n v="2026"/>
    <s v="Q3"/>
    <n v="8"/>
    <s v="Aug"/>
  </r>
  <r>
    <n v="3938"/>
    <d v="2026-08-20T00:00:00"/>
    <n v="2026"/>
    <x v="2"/>
    <n v="8"/>
    <x v="7"/>
    <x v="1"/>
    <x v="12"/>
    <x v="0"/>
    <s v="New"/>
    <x v="3"/>
    <s v="Alpine Tent 4P"/>
    <n v="1"/>
    <n v="336.35"/>
    <n v="0"/>
    <n v="195.07"/>
    <n v="336.35"/>
    <n v="195.07"/>
    <n v="141.28000000000003"/>
    <n v="0.42003865021554931"/>
    <n v="2026"/>
    <s v="Q3"/>
    <n v="8"/>
    <s v="Aug"/>
  </r>
  <r>
    <n v="4237"/>
    <d v="2026-08-20T00:00:00"/>
    <n v="2026"/>
    <x v="2"/>
    <n v="8"/>
    <x v="7"/>
    <x v="3"/>
    <x v="13"/>
    <x v="1"/>
    <s v="Returning"/>
    <x v="1"/>
    <s v="Summit Backpack 45L"/>
    <n v="3"/>
    <n v="153.03"/>
    <n v="0.15"/>
    <n v="78.239999999999995"/>
    <n v="390.22650000000004"/>
    <n v="234.71999999999997"/>
    <n v="155.50650000000007"/>
    <n v="0.39850317700104954"/>
    <n v="2026"/>
    <s v="Q3"/>
    <n v="8"/>
    <s v="Aug"/>
  </r>
  <r>
    <n v="4970"/>
    <d v="2026-08-20T00:00:00"/>
    <n v="2026"/>
    <x v="2"/>
    <n v="8"/>
    <x v="7"/>
    <x v="1"/>
    <x v="14"/>
    <x v="0"/>
    <s v="Returning"/>
    <x v="0"/>
    <s v="Cycling Pack 12L"/>
    <n v="2"/>
    <n v="105.01"/>
    <n v="0.15"/>
    <n v="50.56"/>
    <n v="178.517"/>
    <n v="101.12"/>
    <n v="77.396999999999991"/>
    <n v="0.43355534766996978"/>
    <n v="2026"/>
    <s v="Q3"/>
    <n v="8"/>
    <s v="Aug"/>
  </r>
  <r>
    <n v="515"/>
    <d v="2026-08-21T00:00:00"/>
    <n v="2026"/>
    <x v="2"/>
    <n v="8"/>
    <x v="7"/>
    <x v="0"/>
    <x v="0"/>
    <x v="2"/>
    <s v="Returning"/>
    <x v="2"/>
    <s v="Packing Cube Set"/>
    <n v="2"/>
    <n v="45.47"/>
    <n v="0"/>
    <n v="18.27"/>
    <n v="90.94"/>
    <n v="36.54"/>
    <n v="54.4"/>
    <n v="0.5981966131515285"/>
    <n v="2026"/>
    <s v="Q3"/>
    <n v="8"/>
    <s v="Aug"/>
  </r>
  <r>
    <n v="661"/>
    <d v="2026-08-21T00:00:00"/>
    <n v="2026"/>
    <x v="2"/>
    <n v="8"/>
    <x v="7"/>
    <x v="0"/>
    <x v="15"/>
    <x v="2"/>
    <s v="New"/>
    <x v="2"/>
    <s v="Packing Cube Set"/>
    <n v="2"/>
    <n v="47.58"/>
    <n v="0.1"/>
    <n v="18.47"/>
    <n v="85.644000000000005"/>
    <n v="36.94"/>
    <n v="48.704000000000008"/>
    <n v="0.56867965064686377"/>
    <n v="2026"/>
    <s v="Q3"/>
    <n v="8"/>
    <s v="Aug"/>
  </r>
  <r>
    <n v="1443"/>
    <d v="2026-08-21T00:00:00"/>
    <n v="2026"/>
    <x v="2"/>
    <n v="8"/>
    <x v="7"/>
    <x v="3"/>
    <x v="4"/>
    <x v="0"/>
    <s v="New"/>
    <x v="1"/>
    <s v="Summit Backpack 45L"/>
    <n v="5"/>
    <n v="155.65"/>
    <n v="0"/>
    <n v="79.13"/>
    <n v="778.25"/>
    <n v="395.65"/>
    <n v="382.6"/>
    <n v="0.49161580469000965"/>
    <n v="2026"/>
    <s v="Q3"/>
    <n v="8"/>
    <s v="Aug"/>
  </r>
  <r>
    <n v="1446"/>
    <d v="2026-08-21T00:00:00"/>
    <n v="2026"/>
    <x v="2"/>
    <n v="8"/>
    <x v="7"/>
    <x v="3"/>
    <x v="13"/>
    <x v="2"/>
    <s v="Returning"/>
    <x v="3"/>
    <s v="Trail Tent 2P"/>
    <n v="1"/>
    <n v="195.15"/>
    <n v="0"/>
    <n v="101.99"/>
    <n v="195.15"/>
    <n v="101.99"/>
    <n v="93.160000000000011"/>
    <n v="0.47737637714578535"/>
    <n v="2026"/>
    <s v="Q3"/>
    <n v="8"/>
    <s v="Aug"/>
  </r>
  <r>
    <n v="1524"/>
    <d v="2026-08-21T00:00:00"/>
    <n v="2026"/>
    <x v="2"/>
    <n v="8"/>
    <x v="7"/>
    <x v="1"/>
    <x v="6"/>
    <x v="3"/>
    <s v="New"/>
    <x v="0"/>
    <s v="Commuter Helmet"/>
    <n v="1"/>
    <n v="81.569999999999993"/>
    <n v="0"/>
    <n v="43.79"/>
    <n v="81.569999999999993"/>
    <n v="43.79"/>
    <n v="37.779999999999994"/>
    <n v="0.4631604756650729"/>
    <n v="2026"/>
    <s v="Q3"/>
    <n v="8"/>
    <s v="Aug"/>
  </r>
  <r>
    <n v="1946"/>
    <d v="2026-08-21T00:00:00"/>
    <n v="2026"/>
    <x v="2"/>
    <n v="8"/>
    <x v="7"/>
    <x v="0"/>
    <x v="15"/>
    <x v="2"/>
    <s v="New"/>
    <x v="3"/>
    <s v="Compact Sleeping Bag"/>
    <n v="5"/>
    <n v="125.44"/>
    <n v="0"/>
    <n v="59.58"/>
    <n v="627.20000000000005"/>
    <n v="297.89999999999998"/>
    <n v="329.30000000000007"/>
    <n v="0.52503188775510212"/>
    <n v="2026"/>
    <s v="Q3"/>
    <n v="8"/>
    <s v="Aug"/>
  </r>
  <r>
    <n v="2285"/>
    <d v="2026-08-21T00:00:00"/>
    <n v="2026"/>
    <x v="2"/>
    <n v="8"/>
    <x v="7"/>
    <x v="1"/>
    <x v="11"/>
    <x v="0"/>
    <s v="Business"/>
    <x v="1"/>
    <s v="Summit Backpack 45L"/>
    <n v="2"/>
    <n v="155.11000000000001"/>
    <n v="0.05"/>
    <n v="80.13"/>
    <n v="294.709"/>
    <n v="160.26"/>
    <n v="134.44900000000001"/>
    <n v="0.45620934548995795"/>
    <n v="2026"/>
    <s v="Q3"/>
    <n v="8"/>
    <s v="Aug"/>
  </r>
  <r>
    <n v="2978"/>
    <d v="2026-08-21T00:00:00"/>
    <n v="2026"/>
    <x v="2"/>
    <n v="8"/>
    <x v="7"/>
    <x v="2"/>
    <x v="10"/>
    <x v="2"/>
    <s v="New"/>
    <x v="0"/>
    <s v="Commuter Helmet"/>
    <n v="1"/>
    <n v="80.7"/>
    <n v="0"/>
    <n v="41.98"/>
    <n v="80.7"/>
    <n v="41.98"/>
    <n v="38.720000000000006"/>
    <n v="0.47980173482032223"/>
    <n v="2026"/>
    <s v="Q3"/>
    <n v="8"/>
    <s v="Aug"/>
  </r>
  <r>
    <n v="3842"/>
    <d v="2026-08-21T00:00:00"/>
    <n v="2026"/>
    <x v="2"/>
    <n v="8"/>
    <x v="7"/>
    <x v="3"/>
    <x v="8"/>
    <x v="1"/>
    <s v="Returning"/>
    <x v="1"/>
    <s v="Summit Backpack 45L"/>
    <n v="10"/>
    <n v="156.72"/>
    <n v="0.15"/>
    <n v="78.12"/>
    <n v="1332.12"/>
    <n v="781.2"/>
    <n v="550.91999999999985"/>
    <n v="0.41356634537429054"/>
    <n v="2026"/>
    <s v="Q3"/>
    <n v="8"/>
    <s v="Aug"/>
  </r>
  <r>
    <n v="4220"/>
    <d v="2026-08-21T00:00:00"/>
    <n v="2026"/>
    <x v="2"/>
    <n v="8"/>
    <x v="7"/>
    <x v="1"/>
    <x v="14"/>
    <x v="1"/>
    <s v="Business"/>
    <x v="2"/>
    <s v="Travel Backpack 35L"/>
    <n v="5"/>
    <n v="162.76"/>
    <n v="0.15"/>
    <n v="85.32"/>
    <n v="691.7299999999999"/>
    <n v="426.59999999999997"/>
    <n v="265.12999999999994"/>
    <n v="0.38328538591647027"/>
    <n v="2026"/>
    <s v="Q3"/>
    <n v="8"/>
    <s v="Aug"/>
  </r>
  <r>
    <n v="478"/>
    <d v="2026-08-22T00:00:00"/>
    <n v="2026"/>
    <x v="2"/>
    <n v="8"/>
    <x v="7"/>
    <x v="3"/>
    <x v="8"/>
    <x v="2"/>
    <s v="Business"/>
    <x v="4"/>
    <s v="Resistance Band Set"/>
    <n v="2"/>
    <n v="40.22"/>
    <n v="0"/>
    <n v="14.45"/>
    <n v="80.44"/>
    <n v="28.9"/>
    <n v="51.54"/>
    <n v="0.64072600696171056"/>
    <n v="2026"/>
    <s v="Q3"/>
    <n v="8"/>
    <s v="Aug"/>
  </r>
  <r>
    <n v="491"/>
    <d v="2026-08-22T00:00:00"/>
    <n v="2026"/>
    <x v="2"/>
    <n v="8"/>
    <x v="7"/>
    <x v="0"/>
    <x v="9"/>
    <x v="3"/>
    <s v="New"/>
    <x v="2"/>
    <s v="Packing Cube Set"/>
    <n v="1"/>
    <n v="45.42"/>
    <n v="0.15"/>
    <n v="18.079999999999998"/>
    <n v="38.606999999999999"/>
    <n v="18.079999999999998"/>
    <n v="20.527000000000001"/>
    <n v="0.53169114409304019"/>
    <n v="2026"/>
    <s v="Q3"/>
    <n v="8"/>
    <s v="Aug"/>
  </r>
  <r>
    <n v="862"/>
    <d v="2026-08-22T00:00:00"/>
    <n v="2026"/>
    <x v="2"/>
    <n v="8"/>
    <x v="7"/>
    <x v="0"/>
    <x v="9"/>
    <x v="0"/>
    <s v="Returning"/>
    <x v="1"/>
    <s v="Hiking Daypack 20L"/>
    <n v="1"/>
    <n v="93.55"/>
    <n v="0"/>
    <n v="44.89"/>
    <n v="93.55"/>
    <n v="44.89"/>
    <n v="48.66"/>
    <n v="0.5201496525921967"/>
    <n v="2026"/>
    <s v="Q3"/>
    <n v="8"/>
    <s v="Aug"/>
  </r>
  <r>
    <n v="957"/>
    <d v="2026-08-22T00:00:00"/>
    <n v="2026"/>
    <x v="2"/>
    <n v="8"/>
    <x v="7"/>
    <x v="2"/>
    <x v="2"/>
    <x v="0"/>
    <s v="Returning"/>
    <x v="1"/>
    <s v="Trail Boots"/>
    <n v="2"/>
    <n v="146.85"/>
    <n v="0"/>
    <n v="81.010000000000005"/>
    <n v="293.7"/>
    <n v="162.02000000000001"/>
    <n v="131.67999999999998"/>
    <n v="0.44834865509022809"/>
    <n v="2026"/>
    <s v="Q3"/>
    <n v="8"/>
    <s v="Aug"/>
  </r>
  <r>
    <n v="1728"/>
    <d v="2026-08-22T00:00:00"/>
    <n v="2026"/>
    <x v="2"/>
    <n v="8"/>
    <x v="7"/>
    <x v="0"/>
    <x v="9"/>
    <x v="1"/>
    <s v="Business"/>
    <x v="0"/>
    <s v="Cycling Pack 12L"/>
    <n v="6"/>
    <n v="101.54"/>
    <n v="0.1"/>
    <n v="50"/>
    <n v="548.31600000000003"/>
    <n v="300"/>
    <n v="248.31600000000003"/>
    <n v="0.45287024270676035"/>
    <n v="2026"/>
    <s v="Q3"/>
    <n v="8"/>
    <s v="Aug"/>
  </r>
  <r>
    <n v="2743"/>
    <d v="2026-08-22T00:00:00"/>
    <n v="2026"/>
    <x v="2"/>
    <n v="8"/>
    <x v="7"/>
    <x v="3"/>
    <x v="7"/>
    <x v="0"/>
    <s v="Business"/>
    <x v="4"/>
    <s v="Weighted Vest"/>
    <n v="1"/>
    <n v="125.14"/>
    <n v="0"/>
    <n v="69.44"/>
    <n v="125.14"/>
    <n v="69.44"/>
    <n v="55.7"/>
    <n v="0.4451014863353045"/>
    <n v="2026"/>
    <s v="Q3"/>
    <n v="8"/>
    <s v="Aug"/>
  </r>
  <r>
    <n v="3098"/>
    <d v="2026-08-22T00:00:00"/>
    <n v="2026"/>
    <x v="2"/>
    <n v="8"/>
    <x v="7"/>
    <x v="1"/>
    <x v="6"/>
    <x v="0"/>
    <s v="New"/>
    <x v="0"/>
    <s v="Commuter Helmet"/>
    <n v="2"/>
    <n v="80.239999999999995"/>
    <n v="0.1"/>
    <n v="42.09"/>
    <n v="144.43199999999999"/>
    <n v="84.18"/>
    <n v="60.251999999999981"/>
    <n v="0.41716517115320695"/>
    <n v="2026"/>
    <s v="Q3"/>
    <n v="8"/>
    <s v="Aug"/>
  </r>
  <r>
    <n v="3606"/>
    <d v="2026-08-22T00:00:00"/>
    <n v="2026"/>
    <x v="2"/>
    <n v="8"/>
    <x v="7"/>
    <x v="3"/>
    <x v="4"/>
    <x v="0"/>
    <s v="Business"/>
    <x v="1"/>
    <s v="Trail Boots"/>
    <n v="1"/>
    <n v="147.24"/>
    <n v="0"/>
    <n v="79.11"/>
    <n v="147.24"/>
    <n v="79.11"/>
    <n v="68.13000000000001"/>
    <n v="0.46271393643031788"/>
    <n v="2026"/>
    <s v="Q3"/>
    <n v="8"/>
    <s v="Aug"/>
  </r>
  <r>
    <n v="3815"/>
    <d v="2026-08-22T00:00:00"/>
    <n v="2026"/>
    <x v="2"/>
    <n v="8"/>
    <x v="7"/>
    <x v="2"/>
    <x v="2"/>
    <x v="0"/>
    <s v="Returning"/>
    <x v="3"/>
    <s v="Trail Tent 2P"/>
    <n v="2"/>
    <n v="199.53"/>
    <n v="0.05"/>
    <n v="105.87"/>
    <n v="379.10699999999997"/>
    <n v="211.74"/>
    <n v="167.36699999999996"/>
    <n v="0.44147694450379438"/>
    <n v="2026"/>
    <s v="Q3"/>
    <n v="8"/>
    <s v="Aug"/>
  </r>
  <r>
    <n v="3979"/>
    <d v="2026-08-22T00:00:00"/>
    <n v="2026"/>
    <x v="2"/>
    <n v="8"/>
    <x v="7"/>
    <x v="2"/>
    <x v="5"/>
    <x v="0"/>
    <s v="Business"/>
    <x v="4"/>
    <s v="Resistance Band Set"/>
    <n v="1"/>
    <n v="40.19"/>
    <n v="0.05"/>
    <n v="14.73"/>
    <n v="38.180499999999995"/>
    <n v="14.73"/>
    <n v="23.450499999999995"/>
    <n v="0.61420096646193734"/>
    <n v="2026"/>
    <s v="Q3"/>
    <n v="8"/>
    <s v="Aug"/>
  </r>
  <r>
    <n v="4160"/>
    <d v="2026-08-22T00:00:00"/>
    <n v="2026"/>
    <x v="2"/>
    <n v="8"/>
    <x v="7"/>
    <x v="3"/>
    <x v="7"/>
    <x v="3"/>
    <s v="Business"/>
    <x v="4"/>
    <s v="Weighted Vest"/>
    <n v="4"/>
    <n v="123.31"/>
    <n v="0"/>
    <n v="69.02"/>
    <n v="493.24"/>
    <n v="276.08"/>
    <n v="217.16000000000003"/>
    <n v="0.44027248398345636"/>
    <n v="2026"/>
    <s v="Q3"/>
    <n v="8"/>
    <s v="Aug"/>
  </r>
  <r>
    <n v="4172"/>
    <d v="2026-08-22T00:00:00"/>
    <n v="2026"/>
    <x v="2"/>
    <n v="8"/>
    <x v="7"/>
    <x v="3"/>
    <x v="8"/>
    <x v="3"/>
    <s v="New"/>
    <x v="0"/>
    <s v="Compact Repair Kit"/>
    <n v="1"/>
    <n v="40.19"/>
    <n v="0.05"/>
    <n v="16.78"/>
    <n v="38.180499999999995"/>
    <n v="16.78"/>
    <n v="21.400499999999994"/>
    <n v="0.56050863660769235"/>
    <n v="2026"/>
    <s v="Q3"/>
    <n v="8"/>
    <s v="Aug"/>
  </r>
  <r>
    <n v="4265"/>
    <d v="2026-08-22T00:00:00"/>
    <n v="2026"/>
    <x v="2"/>
    <n v="8"/>
    <x v="7"/>
    <x v="2"/>
    <x v="16"/>
    <x v="0"/>
    <s v="Returning"/>
    <x v="0"/>
    <s v="Compact Repair Kit"/>
    <n v="1"/>
    <n v="40.98"/>
    <n v="0.05"/>
    <n v="16.600000000000001"/>
    <n v="38.930999999999997"/>
    <n v="16.600000000000001"/>
    <n v="22.330999999999996"/>
    <n v="0.57360458246641488"/>
    <n v="2026"/>
    <s v="Q3"/>
    <n v="8"/>
    <s v="Aug"/>
  </r>
  <r>
    <n v="4321"/>
    <d v="2026-08-22T00:00:00"/>
    <n v="2026"/>
    <x v="2"/>
    <n v="8"/>
    <x v="7"/>
    <x v="3"/>
    <x v="13"/>
    <x v="0"/>
    <s v="New"/>
    <x v="2"/>
    <s v="Insulated Bottle"/>
    <n v="3"/>
    <n v="35.380000000000003"/>
    <n v="0"/>
    <n v="13.91"/>
    <n v="106.14000000000001"/>
    <n v="41.730000000000004"/>
    <n v="64.410000000000011"/>
    <n v="0.60684002261164505"/>
    <n v="2026"/>
    <s v="Q3"/>
    <n v="8"/>
    <s v="Aug"/>
  </r>
  <r>
    <n v="4975"/>
    <d v="2026-08-22T00:00:00"/>
    <n v="2026"/>
    <x v="2"/>
    <n v="8"/>
    <x v="7"/>
    <x v="2"/>
    <x v="10"/>
    <x v="2"/>
    <s v="New"/>
    <x v="2"/>
    <s v="Carry-On Duffel"/>
    <n v="4"/>
    <n v="134.49"/>
    <n v="0"/>
    <n v="68.17"/>
    <n v="537.96"/>
    <n v="272.68"/>
    <n v="265.28000000000003"/>
    <n v="0.49312216521674473"/>
    <n v="2026"/>
    <s v="Q3"/>
    <n v="8"/>
    <s v="Aug"/>
  </r>
  <r>
    <n v="991"/>
    <d v="2026-08-23T00:00:00"/>
    <n v="2026"/>
    <x v="2"/>
    <n v="8"/>
    <x v="7"/>
    <x v="2"/>
    <x v="3"/>
    <x v="1"/>
    <s v="Business"/>
    <x v="1"/>
    <s v="Trail Boots"/>
    <n v="4"/>
    <n v="145.30000000000001"/>
    <n v="0.15"/>
    <n v="77.040000000000006"/>
    <n v="494.02000000000004"/>
    <n v="308.16000000000003"/>
    <n v="185.86"/>
    <n v="0.37621958625156876"/>
    <n v="2026"/>
    <s v="Q3"/>
    <n v="8"/>
    <s v="Aug"/>
  </r>
  <r>
    <n v="1008"/>
    <d v="2026-08-23T00:00:00"/>
    <n v="2026"/>
    <x v="2"/>
    <n v="8"/>
    <x v="7"/>
    <x v="3"/>
    <x v="4"/>
    <x v="1"/>
    <s v="Business"/>
    <x v="2"/>
    <s v="Travel Backpack 35L"/>
    <n v="10"/>
    <n v="164.55"/>
    <n v="0.1"/>
    <n v="88.23"/>
    <n v="1480.95"/>
    <n v="882.30000000000007"/>
    <n v="598.65"/>
    <n v="0.40423376886458012"/>
    <n v="2026"/>
    <s v="Q3"/>
    <n v="8"/>
    <s v="Aug"/>
  </r>
  <r>
    <n v="1083"/>
    <d v="2026-08-23T00:00:00"/>
    <n v="2026"/>
    <x v="2"/>
    <n v="8"/>
    <x v="7"/>
    <x v="0"/>
    <x v="15"/>
    <x v="2"/>
    <s v="New"/>
    <x v="0"/>
    <s v="Compact Repair Kit"/>
    <n v="1"/>
    <n v="39.590000000000003"/>
    <n v="0"/>
    <n v="16.899999999999999"/>
    <n v="39.590000000000003"/>
    <n v="16.899999999999999"/>
    <n v="22.690000000000005"/>
    <n v="0.57312452639555456"/>
    <n v="2026"/>
    <s v="Q3"/>
    <n v="8"/>
    <s v="Aug"/>
  </r>
  <r>
    <n v="1553"/>
    <d v="2026-08-23T00:00:00"/>
    <n v="2026"/>
    <x v="2"/>
    <n v="8"/>
    <x v="7"/>
    <x v="2"/>
    <x v="2"/>
    <x v="1"/>
    <s v="Business"/>
    <x v="4"/>
    <s v="Training Mat"/>
    <n v="5"/>
    <n v="51.62"/>
    <n v="0.15"/>
    <n v="22.6"/>
    <n v="219.38499999999996"/>
    <n v="113"/>
    <n v="106.38499999999996"/>
    <n v="0.48492376415889865"/>
    <n v="2026"/>
    <s v="Q3"/>
    <n v="8"/>
    <s v="Aug"/>
  </r>
  <r>
    <n v="1579"/>
    <d v="2026-08-23T00:00:00"/>
    <n v="2026"/>
    <x v="2"/>
    <n v="8"/>
    <x v="7"/>
    <x v="3"/>
    <x v="7"/>
    <x v="2"/>
    <s v="Returning"/>
    <x v="1"/>
    <s v="Hiking Daypack 20L"/>
    <n v="3"/>
    <n v="90.71"/>
    <n v="0"/>
    <n v="45.57"/>
    <n v="272.13"/>
    <n v="136.71"/>
    <n v="135.41999999999999"/>
    <n v="0.49762980928232825"/>
    <n v="2026"/>
    <s v="Q3"/>
    <n v="8"/>
    <s v="Aug"/>
  </r>
  <r>
    <n v="1732"/>
    <d v="2026-08-23T00:00:00"/>
    <n v="2026"/>
    <x v="2"/>
    <n v="8"/>
    <x v="7"/>
    <x v="1"/>
    <x v="1"/>
    <x v="2"/>
    <s v="New"/>
    <x v="0"/>
    <s v="Compact Repair Kit"/>
    <n v="4"/>
    <n v="41.09"/>
    <n v="0"/>
    <n v="17"/>
    <n v="164.36"/>
    <n v="68"/>
    <n v="96.360000000000014"/>
    <n v="0.58627403261134103"/>
    <n v="2026"/>
    <s v="Q3"/>
    <n v="8"/>
    <s v="Aug"/>
  </r>
  <r>
    <n v="2083"/>
    <d v="2026-08-23T00:00:00"/>
    <n v="2026"/>
    <x v="2"/>
    <n v="8"/>
    <x v="7"/>
    <x v="1"/>
    <x v="14"/>
    <x v="0"/>
    <s v="New"/>
    <x v="1"/>
    <s v="Hiking Daypack 20L"/>
    <n v="1"/>
    <n v="91.37"/>
    <n v="0"/>
    <n v="46.73"/>
    <n v="91.37"/>
    <n v="46.73"/>
    <n v="44.640000000000008"/>
    <n v="0.48856298566269024"/>
    <n v="2026"/>
    <s v="Q3"/>
    <n v="8"/>
    <s v="Aug"/>
  </r>
  <r>
    <n v="2176"/>
    <d v="2026-08-23T00:00:00"/>
    <n v="2026"/>
    <x v="2"/>
    <n v="8"/>
    <x v="7"/>
    <x v="1"/>
    <x v="11"/>
    <x v="0"/>
    <s v="New"/>
    <x v="2"/>
    <s v="Packing Cube Set"/>
    <n v="1"/>
    <n v="46.92"/>
    <n v="0"/>
    <n v="18.3"/>
    <n v="46.92"/>
    <n v="18.3"/>
    <n v="28.62"/>
    <n v="0.60997442455242967"/>
    <n v="2026"/>
    <s v="Q3"/>
    <n v="8"/>
    <s v="Aug"/>
  </r>
  <r>
    <n v="2723"/>
    <d v="2026-08-23T00:00:00"/>
    <n v="2026"/>
    <x v="2"/>
    <n v="8"/>
    <x v="7"/>
    <x v="0"/>
    <x v="0"/>
    <x v="0"/>
    <s v="New"/>
    <x v="0"/>
    <s v="Cycling Pack 12L"/>
    <n v="1"/>
    <n v="100.29"/>
    <n v="0.05"/>
    <n v="49.82"/>
    <n v="95.275500000000008"/>
    <n v="49.82"/>
    <n v="45.455500000000008"/>
    <n v="0.47709537079312103"/>
    <n v="2026"/>
    <s v="Q3"/>
    <n v="8"/>
    <s v="Aug"/>
  </r>
  <r>
    <n v="3299"/>
    <d v="2026-08-23T00:00:00"/>
    <n v="2026"/>
    <x v="2"/>
    <n v="8"/>
    <x v="7"/>
    <x v="0"/>
    <x v="9"/>
    <x v="0"/>
    <s v="New"/>
    <x v="1"/>
    <s v="Trail Boots"/>
    <n v="1"/>
    <n v="147.11000000000001"/>
    <n v="0.15"/>
    <n v="79.599999999999994"/>
    <n v="125.04350000000001"/>
    <n v="79.599999999999994"/>
    <n v="45.443500000000014"/>
    <n v="0.36342152930780097"/>
    <n v="2026"/>
    <s v="Q3"/>
    <n v="8"/>
    <s v="Aug"/>
  </r>
  <r>
    <n v="3398"/>
    <d v="2026-08-23T00:00:00"/>
    <n v="2026"/>
    <x v="2"/>
    <n v="8"/>
    <x v="7"/>
    <x v="1"/>
    <x v="12"/>
    <x v="0"/>
    <s v="New"/>
    <x v="1"/>
    <s v="Summit Backpack 45L"/>
    <n v="2"/>
    <n v="156.44999999999999"/>
    <n v="0"/>
    <n v="80.13"/>
    <n v="312.89999999999998"/>
    <n v="160.26"/>
    <n v="152.63999999999999"/>
    <n v="0.487823585810163"/>
    <n v="2026"/>
    <s v="Q3"/>
    <n v="8"/>
    <s v="Aug"/>
  </r>
  <r>
    <n v="4012"/>
    <d v="2026-08-23T00:00:00"/>
    <n v="2026"/>
    <x v="2"/>
    <n v="8"/>
    <x v="7"/>
    <x v="1"/>
    <x v="14"/>
    <x v="0"/>
    <s v="New"/>
    <x v="1"/>
    <s v="Trekking Poles"/>
    <n v="2"/>
    <n v="72.97"/>
    <n v="0"/>
    <n v="33.25"/>
    <n v="145.94"/>
    <n v="66.5"/>
    <n v="79.44"/>
    <n v="0.54433328765245992"/>
    <n v="2026"/>
    <s v="Q3"/>
    <n v="8"/>
    <s v="Aug"/>
  </r>
  <r>
    <n v="4064"/>
    <d v="2026-08-23T00:00:00"/>
    <n v="2026"/>
    <x v="2"/>
    <n v="8"/>
    <x v="7"/>
    <x v="3"/>
    <x v="7"/>
    <x v="3"/>
    <s v="Returning"/>
    <x v="4"/>
    <s v="Training Mat"/>
    <n v="2"/>
    <n v="51.63"/>
    <n v="0"/>
    <n v="21.39"/>
    <n v="103.26"/>
    <n v="42.78"/>
    <n v="60.480000000000004"/>
    <n v="0.58570598489250436"/>
    <n v="2026"/>
    <s v="Q3"/>
    <n v="8"/>
    <s v="Aug"/>
  </r>
  <r>
    <n v="4671"/>
    <d v="2026-08-23T00:00:00"/>
    <n v="2026"/>
    <x v="2"/>
    <n v="8"/>
    <x v="7"/>
    <x v="1"/>
    <x v="12"/>
    <x v="1"/>
    <s v="Returning"/>
    <x v="0"/>
    <s v="Cycling Pack 12L"/>
    <n v="8"/>
    <n v="100.06"/>
    <n v="0.05"/>
    <n v="49.39"/>
    <n v="760.45600000000002"/>
    <n v="395.12"/>
    <n v="365.33600000000001"/>
    <n v="0.48041701295012468"/>
    <n v="2026"/>
    <s v="Q3"/>
    <n v="8"/>
    <s v="Aug"/>
  </r>
  <r>
    <n v="1914"/>
    <d v="2026-08-24T00:00:00"/>
    <n v="2026"/>
    <x v="2"/>
    <n v="8"/>
    <x v="7"/>
    <x v="3"/>
    <x v="8"/>
    <x v="2"/>
    <s v="Returning"/>
    <x v="3"/>
    <s v="Portable Camp Stove"/>
    <n v="4"/>
    <n v="83.2"/>
    <n v="0"/>
    <n v="39.99"/>
    <n v="332.8"/>
    <n v="159.96"/>
    <n v="172.84"/>
    <n v="0.5193509615384615"/>
    <n v="2026"/>
    <s v="Q3"/>
    <n v="8"/>
    <s v="Aug"/>
  </r>
  <r>
    <n v="1973"/>
    <d v="2026-08-24T00:00:00"/>
    <n v="2026"/>
    <x v="2"/>
    <n v="8"/>
    <x v="7"/>
    <x v="0"/>
    <x v="0"/>
    <x v="0"/>
    <s v="New"/>
    <x v="4"/>
    <s v="Training Mat"/>
    <n v="3"/>
    <n v="51.29"/>
    <n v="0"/>
    <n v="22.08"/>
    <n v="153.87"/>
    <n v="66.239999999999995"/>
    <n v="87.63000000000001"/>
    <n v="0.56950672645739919"/>
    <n v="2026"/>
    <s v="Q3"/>
    <n v="8"/>
    <s v="Aug"/>
  </r>
  <r>
    <n v="2564"/>
    <d v="2026-08-24T00:00:00"/>
    <n v="2026"/>
    <x v="2"/>
    <n v="8"/>
    <x v="7"/>
    <x v="2"/>
    <x v="3"/>
    <x v="0"/>
    <s v="Returning"/>
    <x v="3"/>
    <s v="Trail Tent 2P"/>
    <n v="1"/>
    <n v="200.2"/>
    <n v="0"/>
    <n v="103.38"/>
    <n v="200.2"/>
    <n v="103.38"/>
    <n v="96.82"/>
    <n v="0.48361638361638359"/>
    <n v="2026"/>
    <s v="Q3"/>
    <n v="8"/>
    <s v="Aug"/>
  </r>
  <r>
    <n v="2791"/>
    <d v="2026-08-24T00:00:00"/>
    <n v="2026"/>
    <x v="2"/>
    <n v="8"/>
    <x v="7"/>
    <x v="0"/>
    <x v="15"/>
    <x v="2"/>
    <s v="Business"/>
    <x v="4"/>
    <s v="Recovery Roller"/>
    <n v="2"/>
    <n v="36.869999999999997"/>
    <n v="0"/>
    <n v="13.71"/>
    <n v="73.739999999999995"/>
    <n v="27.42"/>
    <n v="46.319999999999993"/>
    <n v="0.62815296989422287"/>
    <n v="2026"/>
    <s v="Q3"/>
    <n v="8"/>
    <s v="Aug"/>
  </r>
  <r>
    <n v="3559"/>
    <d v="2026-08-24T00:00:00"/>
    <n v="2026"/>
    <x v="2"/>
    <n v="8"/>
    <x v="7"/>
    <x v="3"/>
    <x v="8"/>
    <x v="0"/>
    <s v="Returning"/>
    <x v="4"/>
    <s v="Recovery Roller"/>
    <n v="1"/>
    <n v="36.28"/>
    <n v="0.1"/>
    <n v="14.16"/>
    <n v="32.652000000000001"/>
    <n v="14.16"/>
    <n v="18.492000000000001"/>
    <n v="0.56633590591694227"/>
    <n v="2026"/>
    <s v="Q3"/>
    <n v="8"/>
    <s v="Aug"/>
  </r>
  <r>
    <n v="3839"/>
    <d v="2026-08-24T00:00:00"/>
    <n v="2026"/>
    <x v="2"/>
    <n v="8"/>
    <x v="7"/>
    <x v="0"/>
    <x v="15"/>
    <x v="3"/>
    <s v="Returning"/>
    <x v="1"/>
    <s v="Hiking Daypack 20L"/>
    <n v="2"/>
    <n v="93.88"/>
    <n v="0.05"/>
    <n v="46.57"/>
    <n v="178.37199999999999"/>
    <n v="93.14"/>
    <n v="85.231999999999985"/>
    <n v="0.47783284371986628"/>
    <n v="2026"/>
    <s v="Q3"/>
    <n v="8"/>
    <s v="Aug"/>
  </r>
  <r>
    <n v="4133"/>
    <d v="2026-08-24T00:00:00"/>
    <n v="2026"/>
    <x v="2"/>
    <n v="8"/>
    <x v="7"/>
    <x v="3"/>
    <x v="4"/>
    <x v="0"/>
    <s v="New"/>
    <x v="3"/>
    <s v="Trail Tent 2P"/>
    <n v="1"/>
    <n v="192.67"/>
    <n v="0.05"/>
    <n v="101.04"/>
    <n v="183.03649999999999"/>
    <n v="101.04"/>
    <n v="81.996499999999983"/>
    <n v="0.44797895501716867"/>
    <n v="2026"/>
    <s v="Q3"/>
    <n v="8"/>
    <s v="Aug"/>
  </r>
  <r>
    <n v="4765"/>
    <d v="2026-08-24T00:00:00"/>
    <n v="2026"/>
    <x v="2"/>
    <n v="8"/>
    <x v="7"/>
    <x v="0"/>
    <x v="15"/>
    <x v="0"/>
    <s v="New"/>
    <x v="0"/>
    <s v="Commuter Helmet"/>
    <n v="1"/>
    <n v="80.099999999999994"/>
    <n v="0.05"/>
    <n v="43.49"/>
    <n v="76.094999999999985"/>
    <n v="43.49"/>
    <n v="32.604999999999983"/>
    <n v="0.42847756094355727"/>
    <n v="2026"/>
    <s v="Q3"/>
    <n v="8"/>
    <s v="Aug"/>
  </r>
  <r>
    <n v="1868"/>
    <d v="2026-08-25T00:00:00"/>
    <n v="2026"/>
    <x v="2"/>
    <n v="8"/>
    <x v="7"/>
    <x v="3"/>
    <x v="8"/>
    <x v="3"/>
    <s v="Returning"/>
    <x v="1"/>
    <s v="Trail Boots"/>
    <n v="1"/>
    <n v="145.02000000000001"/>
    <n v="0"/>
    <n v="78.959999999999994"/>
    <n v="145.02000000000001"/>
    <n v="78.959999999999994"/>
    <n v="66.060000000000016"/>
    <n v="0.4555233760860572"/>
    <n v="2026"/>
    <s v="Q3"/>
    <n v="8"/>
    <s v="Aug"/>
  </r>
  <r>
    <n v="987"/>
    <d v="2026-08-26T00:00:00"/>
    <n v="2026"/>
    <x v="2"/>
    <n v="8"/>
    <x v="7"/>
    <x v="1"/>
    <x v="11"/>
    <x v="3"/>
    <s v="Returning"/>
    <x v="2"/>
    <s v="Insulated Bottle"/>
    <n v="1"/>
    <n v="37"/>
    <n v="0.15"/>
    <n v="13.68"/>
    <n v="31.45"/>
    <n v="13.68"/>
    <n v="17.77"/>
    <n v="0.56502384737678857"/>
    <n v="2026"/>
    <s v="Q3"/>
    <n v="8"/>
    <s v="Aug"/>
  </r>
  <r>
    <n v="2503"/>
    <d v="2026-08-26T00:00:00"/>
    <n v="2026"/>
    <x v="2"/>
    <n v="8"/>
    <x v="7"/>
    <x v="1"/>
    <x v="6"/>
    <x v="0"/>
    <s v="Returning"/>
    <x v="0"/>
    <s v="Trail Bike Light"/>
    <n v="2"/>
    <n v="50.02"/>
    <n v="0"/>
    <n v="21.99"/>
    <n v="100.04"/>
    <n v="43.98"/>
    <n v="56.060000000000009"/>
    <n v="0.56037584966013598"/>
    <n v="2026"/>
    <s v="Q3"/>
    <n v="8"/>
    <s v="Aug"/>
  </r>
  <r>
    <n v="4928"/>
    <d v="2026-08-26T00:00:00"/>
    <n v="2026"/>
    <x v="2"/>
    <n v="8"/>
    <x v="7"/>
    <x v="1"/>
    <x v="11"/>
    <x v="2"/>
    <s v="Returning"/>
    <x v="4"/>
    <s v="Recovery Roller"/>
    <n v="2"/>
    <n v="35.950000000000003"/>
    <n v="0.05"/>
    <n v="13.93"/>
    <n v="68.305000000000007"/>
    <n v="27.86"/>
    <n v="40.445000000000007"/>
    <n v="0.59212356342873884"/>
    <n v="2026"/>
    <s v="Q3"/>
    <n v="8"/>
    <s v="Aug"/>
  </r>
  <r>
    <n v="852"/>
    <d v="2026-08-27T00:00:00"/>
    <n v="2026"/>
    <x v="2"/>
    <n v="8"/>
    <x v="7"/>
    <x v="0"/>
    <x v="9"/>
    <x v="0"/>
    <s v="New"/>
    <x v="2"/>
    <s v="Packing Cube Set"/>
    <n v="3"/>
    <n v="45.84"/>
    <n v="0.15"/>
    <n v="17.899999999999999"/>
    <n v="116.89200000000001"/>
    <n v="53.699999999999996"/>
    <n v="63.192000000000014"/>
    <n v="0.54060158094651478"/>
    <n v="2026"/>
    <s v="Q3"/>
    <n v="8"/>
    <s v="Aug"/>
  </r>
  <r>
    <n v="2188"/>
    <d v="2026-08-27T00:00:00"/>
    <n v="2026"/>
    <x v="2"/>
    <n v="8"/>
    <x v="7"/>
    <x v="1"/>
    <x v="6"/>
    <x v="0"/>
    <s v="New"/>
    <x v="3"/>
    <s v="Portable Camp Stove"/>
    <n v="1"/>
    <n v="83.23"/>
    <n v="0.1"/>
    <n v="40.229999999999997"/>
    <n v="74.907000000000011"/>
    <n v="40.229999999999997"/>
    <n v="34.677000000000014"/>
    <n v="0.46293403820737727"/>
    <n v="2026"/>
    <s v="Q3"/>
    <n v="8"/>
    <s v="Aug"/>
  </r>
  <r>
    <n v="2574"/>
    <d v="2026-08-27T00:00:00"/>
    <n v="2026"/>
    <x v="2"/>
    <n v="8"/>
    <x v="7"/>
    <x v="0"/>
    <x v="9"/>
    <x v="2"/>
    <s v="New"/>
    <x v="0"/>
    <s v="Cycling Pack 12L"/>
    <n v="1"/>
    <n v="104.33"/>
    <n v="0.1"/>
    <n v="49.86"/>
    <n v="93.897000000000006"/>
    <n v="49.86"/>
    <n v="44.037000000000006"/>
    <n v="0.46899261957251032"/>
    <n v="2026"/>
    <s v="Q3"/>
    <n v="8"/>
    <s v="Aug"/>
  </r>
  <r>
    <n v="2942"/>
    <d v="2026-08-27T00:00:00"/>
    <n v="2026"/>
    <x v="2"/>
    <n v="8"/>
    <x v="7"/>
    <x v="1"/>
    <x v="6"/>
    <x v="0"/>
    <s v="New"/>
    <x v="1"/>
    <s v="Summit Backpack 45L"/>
    <n v="1"/>
    <n v="156.94999999999999"/>
    <n v="0"/>
    <n v="80.41"/>
    <n v="156.94999999999999"/>
    <n v="80.41"/>
    <n v="76.539999999999992"/>
    <n v="0.48767123287671232"/>
    <n v="2026"/>
    <s v="Q3"/>
    <n v="8"/>
    <s v="Aug"/>
  </r>
  <r>
    <n v="3211"/>
    <d v="2026-08-27T00:00:00"/>
    <n v="2026"/>
    <x v="2"/>
    <n v="8"/>
    <x v="7"/>
    <x v="1"/>
    <x v="14"/>
    <x v="2"/>
    <s v="Business"/>
    <x v="0"/>
    <s v="Compact Repair Kit"/>
    <n v="3"/>
    <n v="41.33"/>
    <n v="0.05"/>
    <n v="17"/>
    <n v="117.79049999999999"/>
    <n v="51"/>
    <n v="66.790499999999994"/>
    <n v="0.56702790123142355"/>
    <n v="2026"/>
    <s v="Q3"/>
    <n v="8"/>
    <s v="Aug"/>
  </r>
  <r>
    <n v="3306"/>
    <d v="2026-08-27T00:00:00"/>
    <n v="2026"/>
    <x v="2"/>
    <n v="8"/>
    <x v="7"/>
    <x v="0"/>
    <x v="15"/>
    <x v="0"/>
    <s v="Business"/>
    <x v="2"/>
    <s v="Insulated Bottle"/>
    <n v="1"/>
    <n v="35.590000000000003"/>
    <n v="0"/>
    <n v="13.66"/>
    <n v="35.590000000000003"/>
    <n v="13.66"/>
    <n v="21.930000000000003"/>
    <n v="0.61618432143860635"/>
    <n v="2026"/>
    <s v="Q3"/>
    <n v="8"/>
    <s v="Aug"/>
  </r>
  <r>
    <n v="3837"/>
    <d v="2026-08-27T00:00:00"/>
    <n v="2026"/>
    <x v="2"/>
    <n v="8"/>
    <x v="7"/>
    <x v="3"/>
    <x v="8"/>
    <x v="0"/>
    <s v="Returning"/>
    <x v="3"/>
    <s v="Alpine Tent 4P"/>
    <n v="2"/>
    <n v="335.87"/>
    <n v="0.1"/>
    <n v="196.54"/>
    <n v="604.56600000000003"/>
    <n v="393.08"/>
    <n v="211.48600000000005"/>
    <n v="0.34981457773014035"/>
    <n v="2026"/>
    <s v="Q3"/>
    <n v="8"/>
    <s v="Aug"/>
  </r>
  <r>
    <n v="4169"/>
    <d v="2026-08-27T00:00:00"/>
    <n v="2026"/>
    <x v="2"/>
    <n v="8"/>
    <x v="7"/>
    <x v="3"/>
    <x v="13"/>
    <x v="0"/>
    <s v="New"/>
    <x v="4"/>
    <s v="Training Mat"/>
    <n v="1"/>
    <n v="50.7"/>
    <n v="0.05"/>
    <n v="21.65"/>
    <n v="48.164999999999999"/>
    <n v="21.65"/>
    <n v="26.515000000000001"/>
    <n v="0.55050347762898377"/>
    <n v="2026"/>
    <s v="Q3"/>
    <n v="8"/>
    <s v="Aug"/>
  </r>
  <r>
    <n v="4452"/>
    <d v="2026-08-27T00:00:00"/>
    <n v="2026"/>
    <x v="2"/>
    <n v="8"/>
    <x v="7"/>
    <x v="2"/>
    <x v="2"/>
    <x v="3"/>
    <s v="New"/>
    <x v="1"/>
    <s v="Summit Backpack 45L"/>
    <n v="3"/>
    <n v="152.76"/>
    <n v="0.1"/>
    <n v="77.36"/>
    <n v="412.452"/>
    <n v="232.07999999999998"/>
    <n v="180.37200000000001"/>
    <n v="0.43731634226528182"/>
    <n v="2026"/>
    <s v="Q3"/>
    <n v="8"/>
    <s v="Aug"/>
  </r>
  <r>
    <n v="4740"/>
    <d v="2026-08-27T00:00:00"/>
    <n v="2026"/>
    <x v="2"/>
    <n v="8"/>
    <x v="7"/>
    <x v="0"/>
    <x v="15"/>
    <x v="1"/>
    <s v="Returning"/>
    <x v="1"/>
    <s v="Trekking Poles"/>
    <n v="5"/>
    <n v="72.78"/>
    <n v="0.1"/>
    <n v="33.25"/>
    <n v="327.51"/>
    <n v="166.25"/>
    <n v="161.26"/>
    <n v="0.49238191200268694"/>
    <n v="2026"/>
    <s v="Q3"/>
    <n v="8"/>
    <s v="Aug"/>
  </r>
  <r>
    <n v="5000"/>
    <d v="2026-08-27T00:00:00"/>
    <n v="2026"/>
    <x v="2"/>
    <n v="8"/>
    <x v="7"/>
    <x v="1"/>
    <x v="12"/>
    <x v="3"/>
    <s v="New"/>
    <x v="2"/>
    <s v="Insulated Bottle"/>
    <n v="2"/>
    <n v="37"/>
    <n v="0"/>
    <n v="13.83"/>
    <n v="74"/>
    <n v="27.66"/>
    <n v="46.34"/>
    <n v="0.62621621621621626"/>
    <n v="2026"/>
    <s v="Q3"/>
    <n v="8"/>
    <s v="Aug"/>
  </r>
  <r>
    <n v="5058"/>
    <d v="2026-08-27T00:00:00"/>
    <n v="2026"/>
    <x v="2"/>
    <n v="8"/>
    <x v="7"/>
    <x v="1"/>
    <x v="11"/>
    <x v="1"/>
    <s v="Business"/>
    <x v="0"/>
    <s v="Compact Repair Kit"/>
    <n v="6"/>
    <n v="41.33"/>
    <n v="0.2"/>
    <n v="17.02"/>
    <n v="198.38400000000001"/>
    <n v="102.12"/>
    <n v="96.26400000000001"/>
    <n v="0.48524074522138883"/>
    <n v="2026"/>
    <s v="Q3"/>
    <n v="8"/>
    <s v="Aug"/>
  </r>
  <r>
    <n v="496"/>
    <d v="2026-08-28T00:00:00"/>
    <n v="2026"/>
    <x v="2"/>
    <n v="8"/>
    <x v="7"/>
    <x v="0"/>
    <x v="15"/>
    <x v="2"/>
    <s v="Returning"/>
    <x v="4"/>
    <s v="Recovery Roller"/>
    <n v="1"/>
    <n v="37.020000000000003"/>
    <n v="0"/>
    <n v="13.64"/>
    <n v="37.020000000000003"/>
    <n v="13.64"/>
    <n v="23.380000000000003"/>
    <n v="0.63155051323608857"/>
    <n v="2026"/>
    <s v="Q3"/>
    <n v="8"/>
    <s v="Aug"/>
  </r>
  <r>
    <n v="1343"/>
    <d v="2026-08-28T00:00:00"/>
    <n v="2026"/>
    <x v="2"/>
    <n v="8"/>
    <x v="7"/>
    <x v="3"/>
    <x v="8"/>
    <x v="0"/>
    <s v="New"/>
    <x v="3"/>
    <s v="Portable Camp Stove"/>
    <n v="1"/>
    <n v="81.06"/>
    <n v="0"/>
    <n v="38.43"/>
    <n v="81.06"/>
    <n v="38.43"/>
    <n v="42.63"/>
    <n v="0.52590673575129532"/>
    <n v="2026"/>
    <s v="Q3"/>
    <n v="8"/>
    <s v="Aug"/>
  </r>
  <r>
    <n v="1455"/>
    <d v="2026-08-28T00:00:00"/>
    <n v="2026"/>
    <x v="2"/>
    <n v="8"/>
    <x v="7"/>
    <x v="2"/>
    <x v="2"/>
    <x v="0"/>
    <s v="New"/>
    <x v="0"/>
    <s v="Trail Bike Light"/>
    <n v="2"/>
    <n v="51.91"/>
    <n v="0"/>
    <n v="21.94"/>
    <n v="103.82"/>
    <n v="43.88"/>
    <n v="59.939999999999991"/>
    <n v="0.57734540550953573"/>
    <n v="2026"/>
    <s v="Q3"/>
    <n v="8"/>
    <s v="Aug"/>
  </r>
  <r>
    <n v="1632"/>
    <d v="2026-08-28T00:00:00"/>
    <n v="2026"/>
    <x v="2"/>
    <n v="8"/>
    <x v="7"/>
    <x v="3"/>
    <x v="7"/>
    <x v="3"/>
    <s v="New"/>
    <x v="2"/>
    <s v="Insulated Bottle"/>
    <n v="1"/>
    <n v="35.700000000000003"/>
    <n v="0.05"/>
    <n v="13.45"/>
    <n v="33.914999999999999"/>
    <n v="13.45"/>
    <n v="20.465"/>
    <n v="0.60342031549461894"/>
    <n v="2026"/>
    <s v="Q3"/>
    <n v="8"/>
    <s v="Aug"/>
  </r>
  <r>
    <n v="1817"/>
    <d v="2026-08-28T00:00:00"/>
    <n v="2026"/>
    <x v="2"/>
    <n v="8"/>
    <x v="7"/>
    <x v="0"/>
    <x v="9"/>
    <x v="2"/>
    <s v="New"/>
    <x v="4"/>
    <s v="Recovery Roller"/>
    <n v="1"/>
    <n v="36.590000000000003"/>
    <n v="0.05"/>
    <n v="14.15"/>
    <n v="34.7605"/>
    <n v="14.15"/>
    <n v="20.610500000000002"/>
    <n v="0.59292875534011313"/>
    <n v="2026"/>
    <s v="Q3"/>
    <n v="8"/>
    <s v="Aug"/>
  </r>
  <r>
    <n v="2993"/>
    <d v="2026-08-28T00:00:00"/>
    <n v="2026"/>
    <x v="2"/>
    <n v="8"/>
    <x v="7"/>
    <x v="1"/>
    <x v="12"/>
    <x v="1"/>
    <s v="Business"/>
    <x v="2"/>
    <s v="Insulated Bottle"/>
    <n v="3"/>
    <n v="35.520000000000003"/>
    <n v="0.1"/>
    <n v="13.78"/>
    <n v="95.904000000000011"/>
    <n v="41.339999999999996"/>
    <n v="54.564000000000014"/>
    <n v="0.56894394394394399"/>
    <n v="2026"/>
    <s v="Q3"/>
    <n v="8"/>
    <s v="Aug"/>
  </r>
  <r>
    <n v="4676"/>
    <d v="2026-08-28T00:00:00"/>
    <n v="2026"/>
    <x v="2"/>
    <n v="8"/>
    <x v="7"/>
    <x v="3"/>
    <x v="13"/>
    <x v="2"/>
    <s v="New"/>
    <x v="0"/>
    <s v="Commuter Helmet"/>
    <n v="2"/>
    <n v="81.88"/>
    <n v="0.1"/>
    <n v="42.87"/>
    <n v="147.38399999999999"/>
    <n v="85.74"/>
    <n v="61.643999999999991"/>
    <n v="0.41825435596808336"/>
    <n v="2026"/>
    <s v="Q3"/>
    <n v="8"/>
    <s v="Aug"/>
  </r>
  <r>
    <n v="5105"/>
    <d v="2026-08-28T00:00:00"/>
    <n v="2026"/>
    <x v="2"/>
    <n v="8"/>
    <x v="7"/>
    <x v="3"/>
    <x v="7"/>
    <x v="0"/>
    <s v="Business"/>
    <x v="2"/>
    <s v="Packing Cube Set"/>
    <n v="4"/>
    <n v="46.54"/>
    <n v="0"/>
    <n v="18.86"/>
    <n v="186.16"/>
    <n v="75.44"/>
    <n v="110.72"/>
    <n v="0.5947571981091534"/>
    <n v="2026"/>
    <s v="Q3"/>
    <n v="8"/>
    <s v="Aug"/>
  </r>
  <r>
    <n v="223"/>
    <d v="2026-08-29T00:00:00"/>
    <n v="2026"/>
    <x v="2"/>
    <n v="8"/>
    <x v="7"/>
    <x v="2"/>
    <x v="2"/>
    <x v="2"/>
    <s v="Returning"/>
    <x v="4"/>
    <s v="Training Mat"/>
    <n v="1"/>
    <n v="49.79"/>
    <n v="0"/>
    <n v="21.43"/>
    <n v="49.79"/>
    <n v="21.43"/>
    <n v="28.36"/>
    <n v="0.56959228760795344"/>
    <n v="2026"/>
    <s v="Q3"/>
    <n v="8"/>
    <s v="Aug"/>
  </r>
  <r>
    <n v="1023"/>
    <d v="2026-08-29T00:00:00"/>
    <n v="2026"/>
    <x v="2"/>
    <n v="8"/>
    <x v="7"/>
    <x v="2"/>
    <x v="3"/>
    <x v="0"/>
    <s v="New"/>
    <x v="1"/>
    <s v="Hiking Daypack 20L"/>
    <n v="6"/>
    <n v="90.19"/>
    <n v="0"/>
    <n v="45.61"/>
    <n v="541.14"/>
    <n v="273.65999999999997"/>
    <n v="267.48"/>
    <n v="0.4942898325756736"/>
    <n v="2026"/>
    <s v="Q3"/>
    <n v="8"/>
    <s v="Aug"/>
  </r>
  <r>
    <n v="1694"/>
    <d v="2026-08-29T00:00:00"/>
    <n v="2026"/>
    <x v="2"/>
    <n v="8"/>
    <x v="7"/>
    <x v="1"/>
    <x v="12"/>
    <x v="0"/>
    <s v="New"/>
    <x v="1"/>
    <s v="Trekking Poles"/>
    <n v="1"/>
    <n v="70.38"/>
    <n v="0.15"/>
    <n v="32.64"/>
    <n v="59.822999999999993"/>
    <n v="32.64"/>
    <n v="27.182999999999993"/>
    <n v="0.45439045183290699"/>
    <n v="2026"/>
    <s v="Q3"/>
    <n v="8"/>
    <s v="Aug"/>
  </r>
  <r>
    <n v="2006"/>
    <d v="2026-08-29T00:00:00"/>
    <n v="2026"/>
    <x v="2"/>
    <n v="8"/>
    <x v="7"/>
    <x v="3"/>
    <x v="13"/>
    <x v="0"/>
    <s v="New"/>
    <x v="2"/>
    <s v="Packing Cube Set"/>
    <n v="1"/>
    <n v="46.43"/>
    <n v="0"/>
    <n v="18.2"/>
    <n v="46.43"/>
    <n v="18.2"/>
    <n v="28.23"/>
    <n v="0.60801206116734874"/>
    <n v="2026"/>
    <s v="Q3"/>
    <n v="8"/>
    <s v="Aug"/>
  </r>
  <r>
    <n v="3026"/>
    <d v="2026-08-29T00:00:00"/>
    <n v="2026"/>
    <x v="2"/>
    <n v="8"/>
    <x v="7"/>
    <x v="0"/>
    <x v="0"/>
    <x v="0"/>
    <s v="New"/>
    <x v="3"/>
    <s v="Trail Tent 2P"/>
    <n v="1"/>
    <n v="194.75"/>
    <n v="0.05"/>
    <n v="105.94"/>
    <n v="185.01249999999999"/>
    <n v="105.94"/>
    <n v="79.072499999999991"/>
    <n v="0.42739004121343149"/>
    <n v="2026"/>
    <s v="Q3"/>
    <n v="8"/>
    <s v="Aug"/>
  </r>
  <r>
    <n v="3057"/>
    <d v="2026-08-29T00:00:00"/>
    <n v="2026"/>
    <x v="2"/>
    <n v="8"/>
    <x v="7"/>
    <x v="1"/>
    <x v="14"/>
    <x v="2"/>
    <s v="Returning"/>
    <x v="1"/>
    <s v="Trail Boots"/>
    <n v="2"/>
    <n v="142.16"/>
    <n v="0"/>
    <n v="79.36"/>
    <n v="284.32"/>
    <n v="158.72"/>
    <n v="125.6"/>
    <n v="0.44175576814856499"/>
    <n v="2026"/>
    <s v="Q3"/>
    <n v="8"/>
    <s v="Aug"/>
  </r>
  <r>
    <n v="3112"/>
    <d v="2026-08-29T00:00:00"/>
    <n v="2026"/>
    <x v="2"/>
    <n v="8"/>
    <x v="7"/>
    <x v="3"/>
    <x v="8"/>
    <x v="0"/>
    <s v="Business"/>
    <x v="2"/>
    <s v="Packing Cube Set"/>
    <n v="2"/>
    <n v="47.69"/>
    <n v="0.05"/>
    <n v="18.8"/>
    <n v="90.61099999999999"/>
    <n v="37.6"/>
    <n v="53.010999999999989"/>
    <n v="0.58503934400900548"/>
    <n v="2026"/>
    <s v="Q3"/>
    <n v="8"/>
    <s v="Aug"/>
  </r>
  <r>
    <n v="3137"/>
    <d v="2026-08-29T00:00:00"/>
    <n v="2026"/>
    <x v="2"/>
    <n v="8"/>
    <x v="7"/>
    <x v="2"/>
    <x v="5"/>
    <x v="2"/>
    <s v="New"/>
    <x v="2"/>
    <s v="Travel Backpack 35L"/>
    <n v="3"/>
    <n v="164.51"/>
    <n v="0"/>
    <n v="86.76"/>
    <n v="493.53"/>
    <n v="260.28000000000003"/>
    <n v="233.24999999999994"/>
    <n v="0.47261564646526039"/>
    <n v="2026"/>
    <s v="Q3"/>
    <n v="8"/>
    <s v="Aug"/>
  </r>
  <r>
    <n v="3983"/>
    <d v="2026-08-29T00:00:00"/>
    <n v="2026"/>
    <x v="2"/>
    <n v="8"/>
    <x v="7"/>
    <x v="2"/>
    <x v="2"/>
    <x v="3"/>
    <s v="Business"/>
    <x v="3"/>
    <s v="Trail Tent 2P"/>
    <n v="2"/>
    <n v="194.71"/>
    <n v="0.1"/>
    <n v="105.57"/>
    <n v="350.47800000000001"/>
    <n v="211.14"/>
    <n v="139.33800000000002"/>
    <n v="0.39756561039494637"/>
    <n v="2026"/>
    <s v="Q3"/>
    <n v="8"/>
    <s v="Aug"/>
  </r>
  <r>
    <n v="4016"/>
    <d v="2026-08-29T00:00:00"/>
    <n v="2026"/>
    <x v="2"/>
    <n v="8"/>
    <x v="7"/>
    <x v="3"/>
    <x v="13"/>
    <x v="1"/>
    <s v="Business"/>
    <x v="1"/>
    <s v="Trail Boots"/>
    <n v="5"/>
    <n v="145.24"/>
    <n v="0.15"/>
    <n v="77.69"/>
    <n v="617.27"/>
    <n v="388.45"/>
    <n v="228.82"/>
    <n v="0.37069677774717708"/>
    <n v="2026"/>
    <s v="Q3"/>
    <n v="8"/>
    <s v="Aug"/>
  </r>
  <r>
    <n v="4340"/>
    <d v="2026-08-29T00:00:00"/>
    <n v="2026"/>
    <x v="2"/>
    <n v="8"/>
    <x v="7"/>
    <x v="3"/>
    <x v="8"/>
    <x v="0"/>
    <s v="New"/>
    <x v="2"/>
    <s v="Insulated Bottle"/>
    <n v="2"/>
    <n v="35.6"/>
    <n v="0.15"/>
    <n v="13.67"/>
    <n v="60.52"/>
    <n v="27.34"/>
    <n v="33.180000000000007"/>
    <n v="0.54824851288830145"/>
    <n v="2026"/>
    <s v="Q3"/>
    <n v="8"/>
    <s v="Aug"/>
  </r>
  <r>
    <n v="4640"/>
    <d v="2026-08-29T00:00:00"/>
    <n v="2026"/>
    <x v="2"/>
    <n v="8"/>
    <x v="7"/>
    <x v="0"/>
    <x v="15"/>
    <x v="0"/>
    <s v="New"/>
    <x v="4"/>
    <s v="Resistance Band Set"/>
    <n v="2"/>
    <n v="41.05"/>
    <n v="0.05"/>
    <n v="14.47"/>
    <n v="77.99499999999999"/>
    <n v="28.94"/>
    <n v="49.054999999999993"/>
    <n v="0.62895057375472785"/>
    <n v="2026"/>
    <s v="Q3"/>
    <n v="8"/>
    <s v="Aug"/>
  </r>
  <r>
    <n v="4733"/>
    <d v="2026-08-29T00:00:00"/>
    <n v="2026"/>
    <x v="2"/>
    <n v="8"/>
    <x v="7"/>
    <x v="2"/>
    <x v="2"/>
    <x v="0"/>
    <s v="New"/>
    <x v="1"/>
    <s v="Summit Backpack 45L"/>
    <n v="2"/>
    <n v="153.63999999999999"/>
    <n v="0.05"/>
    <n v="77.709999999999994"/>
    <n v="291.91599999999994"/>
    <n v="155.41999999999999"/>
    <n v="136.49599999999995"/>
    <n v="0.46758656599843784"/>
    <n v="2026"/>
    <s v="Q3"/>
    <n v="8"/>
    <s v="Aug"/>
  </r>
  <r>
    <n v="4827"/>
    <d v="2026-08-29T00:00:00"/>
    <n v="2026"/>
    <x v="2"/>
    <n v="8"/>
    <x v="7"/>
    <x v="2"/>
    <x v="2"/>
    <x v="0"/>
    <s v="Returning"/>
    <x v="2"/>
    <s v="Insulated Bottle"/>
    <n v="5"/>
    <n v="36.700000000000003"/>
    <n v="0"/>
    <n v="13.45"/>
    <n v="183.5"/>
    <n v="67.25"/>
    <n v="116.25"/>
    <n v="0.63351498637602177"/>
    <n v="2026"/>
    <s v="Q3"/>
    <n v="8"/>
    <s v="Aug"/>
  </r>
  <r>
    <n v="5180"/>
    <d v="2026-08-29T00:00:00"/>
    <n v="2026"/>
    <x v="2"/>
    <n v="8"/>
    <x v="7"/>
    <x v="0"/>
    <x v="15"/>
    <x v="1"/>
    <s v="Business"/>
    <x v="3"/>
    <s v="Compact Sleeping Bag"/>
    <n v="8"/>
    <n v="124"/>
    <n v="0.1"/>
    <n v="61.85"/>
    <n v="892.80000000000007"/>
    <n v="494.8"/>
    <n v="398.00000000000006"/>
    <n v="0.44578853046594985"/>
    <n v="2026"/>
    <s v="Q3"/>
    <n v="8"/>
    <s v="Aug"/>
  </r>
  <r>
    <n v="121"/>
    <d v="2026-08-30T00:00:00"/>
    <n v="2026"/>
    <x v="2"/>
    <n v="8"/>
    <x v="7"/>
    <x v="1"/>
    <x v="1"/>
    <x v="3"/>
    <s v="New"/>
    <x v="0"/>
    <s v="Commuter Helmet"/>
    <n v="1"/>
    <n v="81.23"/>
    <n v="0.1"/>
    <n v="42.65"/>
    <n v="73.106999999999999"/>
    <n v="42.65"/>
    <n v="30.457000000000001"/>
    <n v="0.41660853269864723"/>
    <n v="2026"/>
    <s v="Q3"/>
    <n v="8"/>
    <s v="Aug"/>
  </r>
  <r>
    <n v="618"/>
    <d v="2026-08-30T00:00:00"/>
    <n v="2026"/>
    <x v="2"/>
    <n v="8"/>
    <x v="7"/>
    <x v="1"/>
    <x v="12"/>
    <x v="0"/>
    <s v="Business"/>
    <x v="0"/>
    <s v="Compact Repair Kit"/>
    <n v="2"/>
    <n v="41.06"/>
    <n v="0.05"/>
    <n v="16.559999999999999"/>
    <n v="78.013999999999996"/>
    <n v="33.119999999999997"/>
    <n v="44.893999999999998"/>
    <n v="0.5754608147255621"/>
    <n v="2026"/>
    <s v="Q3"/>
    <n v="8"/>
    <s v="Aug"/>
  </r>
  <r>
    <n v="2860"/>
    <d v="2026-08-30T00:00:00"/>
    <n v="2026"/>
    <x v="2"/>
    <n v="8"/>
    <x v="7"/>
    <x v="3"/>
    <x v="7"/>
    <x v="3"/>
    <s v="Returning"/>
    <x v="1"/>
    <s v="Trail Boots"/>
    <n v="1"/>
    <n v="143.49"/>
    <n v="0.1"/>
    <n v="80.72"/>
    <n v="129.14100000000002"/>
    <n v="80.72"/>
    <n v="48.421000000000021"/>
    <n v="0.3749467636149636"/>
    <n v="2026"/>
    <s v="Q3"/>
    <n v="8"/>
    <s v="Aug"/>
  </r>
  <r>
    <n v="3768"/>
    <d v="2026-08-30T00:00:00"/>
    <n v="2026"/>
    <x v="2"/>
    <n v="8"/>
    <x v="7"/>
    <x v="2"/>
    <x v="3"/>
    <x v="2"/>
    <s v="New"/>
    <x v="1"/>
    <s v="Trail Boots"/>
    <n v="1"/>
    <n v="143.38"/>
    <n v="0"/>
    <n v="78.37"/>
    <n v="143.38"/>
    <n v="78.37"/>
    <n v="65.009999999999991"/>
    <n v="0.45341051750592826"/>
    <n v="2026"/>
    <s v="Q3"/>
    <n v="8"/>
    <s v="Aug"/>
  </r>
  <r>
    <n v="3987"/>
    <d v="2026-08-30T00:00:00"/>
    <n v="2026"/>
    <x v="2"/>
    <n v="8"/>
    <x v="7"/>
    <x v="1"/>
    <x v="12"/>
    <x v="3"/>
    <s v="Business"/>
    <x v="1"/>
    <s v="Trail Boots"/>
    <n v="1"/>
    <n v="144.54"/>
    <n v="0"/>
    <n v="78.77"/>
    <n v="144.54"/>
    <n v="78.77"/>
    <n v="65.77"/>
    <n v="0.45502974955029751"/>
    <n v="2026"/>
    <s v="Q3"/>
    <n v="8"/>
    <s v="Aug"/>
  </r>
  <r>
    <n v="4990"/>
    <d v="2026-08-30T00:00:00"/>
    <n v="2026"/>
    <x v="2"/>
    <n v="8"/>
    <x v="7"/>
    <x v="3"/>
    <x v="8"/>
    <x v="3"/>
    <s v="Returning"/>
    <x v="4"/>
    <s v="Resistance Band Set"/>
    <n v="1"/>
    <n v="40.92"/>
    <n v="0.1"/>
    <n v="14.94"/>
    <n v="36.828000000000003"/>
    <n v="14.94"/>
    <n v="21.888000000000005"/>
    <n v="0.59433040078201382"/>
    <n v="2026"/>
    <s v="Q3"/>
    <n v="8"/>
    <s v="Aug"/>
  </r>
  <r>
    <n v="348"/>
    <d v="2026-08-31T00:00:00"/>
    <n v="2026"/>
    <x v="2"/>
    <n v="8"/>
    <x v="7"/>
    <x v="1"/>
    <x v="12"/>
    <x v="1"/>
    <s v="Business"/>
    <x v="1"/>
    <s v="Summit Backpack 45L"/>
    <n v="5"/>
    <n v="151.21"/>
    <n v="0.15"/>
    <n v="77.12"/>
    <n v="642.64250000000004"/>
    <n v="385.6"/>
    <n v="257.04250000000002"/>
    <n v="0.39997743691087967"/>
    <n v="2026"/>
    <s v="Q3"/>
    <n v="8"/>
    <s v="Aug"/>
  </r>
  <r>
    <n v="1642"/>
    <d v="2026-08-31T00:00:00"/>
    <n v="2026"/>
    <x v="2"/>
    <n v="8"/>
    <x v="7"/>
    <x v="3"/>
    <x v="8"/>
    <x v="3"/>
    <s v="New"/>
    <x v="4"/>
    <s v="Resistance Band Set"/>
    <n v="1"/>
    <n v="40.770000000000003"/>
    <n v="0"/>
    <n v="15.13"/>
    <n v="40.770000000000003"/>
    <n v="15.13"/>
    <n v="25.64"/>
    <n v="0.62889379445670834"/>
    <n v="2026"/>
    <s v="Q3"/>
    <n v="8"/>
    <s v="Aug"/>
  </r>
  <r>
    <n v="2146"/>
    <d v="2026-08-31T00:00:00"/>
    <n v="2026"/>
    <x v="2"/>
    <n v="8"/>
    <x v="7"/>
    <x v="0"/>
    <x v="0"/>
    <x v="3"/>
    <s v="New"/>
    <x v="4"/>
    <s v="Recovery Roller"/>
    <n v="1"/>
    <n v="35.47"/>
    <n v="0.05"/>
    <n v="14.1"/>
    <n v="33.6965"/>
    <n v="14.1"/>
    <n v="19.596499999999999"/>
    <n v="0.58155891561438122"/>
    <n v="2026"/>
    <s v="Q3"/>
    <n v="8"/>
    <s v="Aug"/>
  </r>
  <r>
    <n v="2629"/>
    <d v="2026-08-31T00:00:00"/>
    <n v="2026"/>
    <x v="2"/>
    <n v="8"/>
    <x v="7"/>
    <x v="3"/>
    <x v="8"/>
    <x v="0"/>
    <s v="Returning"/>
    <x v="0"/>
    <s v="Commuter Helmet"/>
    <n v="1"/>
    <n v="81.72"/>
    <n v="0"/>
    <n v="42.38"/>
    <n v="81.72"/>
    <n v="42.38"/>
    <n v="39.339999999999996"/>
    <n v="0.48139990210474787"/>
    <n v="2026"/>
    <s v="Q3"/>
    <n v="8"/>
    <s v="Aug"/>
  </r>
  <r>
    <n v="2870"/>
    <d v="2026-08-31T00:00:00"/>
    <n v="2026"/>
    <x v="2"/>
    <n v="8"/>
    <x v="7"/>
    <x v="3"/>
    <x v="7"/>
    <x v="0"/>
    <s v="New"/>
    <x v="2"/>
    <s v="Packing Cube Set"/>
    <n v="1"/>
    <n v="45.84"/>
    <n v="0"/>
    <n v="17.84"/>
    <n v="45.84"/>
    <n v="17.84"/>
    <n v="28.000000000000004"/>
    <n v="0.61082024432809778"/>
    <n v="2026"/>
    <s v="Q3"/>
    <n v="8"/>
    <s v="Aug"/>
  </r>
  <r>
    <n v="2975"/>
    <d v="2026-08-31T00:00:00"/>
    <n v="2026"/>
    <x v="2"/>
    <n v="8"/>
    <x v="7"/>
    <x v="1"/>
    <x v="12"/>
    <x v="0"/>
    <s v="New"/>
    <x v="2"/>
    <s v="Packing Cube Set"/>
    <n v="1"/>
    <n v="46.59"/>
    <n v="0"/>
    <n v="18.47"/>
    <n v="46.59"/>
    <n v="18.47"/>
    <n v="28.120000000000005"/>
    <n v="0.60356299635114841"/>
    <n v="2026"/>
    <s v="Q3"/>
    <n v="8"/>
    <s v="Aug"/>
  </r>
  <r>
    <n v="3163"/>
    <d v="2026-08-31T00:00:00"/>
    <n v="2026"/>
    <x v="2"/>
    <n v="8"/>
    <x v="7"/>
    <x v="0"/>
    <x v="15"/>
    <x v="2"/>
    <s v="Business"/>
    <x v="1"/>
    <s v="Trekking Poles"/>
    <n v="1"/>
    <n v="69.959999999999994"/>
    <n v="0"/>
    <n v="32.340000000000003"/>
    <n v="69.959999999999994"/>
    <n v="32.340000000000003"/>
    <n v="37.61999999999999"/>
    <n v="0.53773584905660365"/>
    <n v="2026"/>
    <s v="Q3"/>
    <n v="8"/>
    <s v="Aug"/>
  </r>
  <r>
    <n v="94"/>
    <d v="2026-09-01T00:00:00"/>
    <n v="2026"/>
    <x v="2"/>
    <n v="9"/>
    <x v="8"/>
    <x v="1"/>
    <x v="6"/>
    <x v="2"/>
    <s v="Returning"/>
    <x v="0"/>
    <s v="Trail Bike Light"/>
    <n v="5"/>
    <n v="50.76"/>
    <n v="0"/>
    <n v="22.89"/>
    <n v="253.79999999999998"/>
    <n v="114.45"/>
    <n v="139.34999999999997"/>
    <n v="0.54905437352245856"/>
    <n v="2026"/>
    <s v="Q3"/>
    <n v="9"/>
    <s v="Sep"/>
  </r>
  <r>
    <n v="271"/>
    <d v="2026-09-01T00:00:00"/>
    <n v="2026"/>
    <x v="2"/>
    <n v="9"/>
    <x v="8"/>
    <x v="1"/>
    <x v="12"/>
    <x v="3"/>
    <s v="Returning"/>
    <x v="1"/>
    <s v="Hiking Daypack 20L"/>
    <n v="1"/>
    <n v="94.29"/>
    <n v="0.1"/>
    <n v="45.12"/>
    <n v="84.861000000000004"/>
    <n v="45.12"/>
    <n v="39.741000000000007"/>
    <n v="0.46830699614663984"/>
    <n v="2026"/>
    <s v="Q3"/>
    <n v="9"/>
    <s v="Sep"/>
  </r>
  <r>
    <n v="1481"/>
    <d v="2026-09-01T00:00:00"/>
    <n v="2026"/>
    <x v="2"/>
    <n v="9"/>
    <x v="8"/>
    <x v="1"/>
    <x v="12"/>
    <x v="1"/>
    <s v="Business"/>
    <x v="0"/>
    <s v="Commuter Helmet"/>
    <n v="6"/>
    <n v="81.430000000000007"/>
    <n v="0.05"/>
    <n v="42.24"/>
    <n v="464.15100000000001"/>
    <n v="253.44"/>
    <n v="210.71100000000001"/>
    <n v="0.45397079829624415"/>
    <n v="2026"/>
    <s v="Q3"/>
    <n v="9"/>
    <s v="Sep"/>
  </r>
  <r>
    <n v="1663"/>
    <d v="2026-09-01T00:00:00"/>
    <n v="2026"/>
    <x v="2"/>
    <n v="9"/>
    <x v="8"/>
    <x v="2"/>
    <x v="5"/>
    <x v="0"/>
    <s v="Returning"/>
    <x v="2"/>
    <s v="Packing Cube Set"/>
    <n v="1"/>
    <n v="45.54"/>
    <n v="0.1"/>
    <n v="18.440000000000001"/>
    <n v="40.985999999999997"/>
    <n v="18.440000000000001"/>
    <n v="22.545999999999996"/>
    <n v="0.5500902747279558"/>
    <n v="2026"/>
    <s v="Q3"/>
    <n v="9"/>
    <s v="Sep"/>
  </r>
  <r>
    <n v="2866"/>
    <d v="2026-09-01T00:00:00"/>
    <n v="2026"/>
    <x v="2"/>
    <n v="9"/>
    <x v="8"/>
    <x v="0"/>
    <x v="15"/>
    <x v="3"/>
    <s v="Returning"/>
    <x v="1"/>
    <s v="Summit Backpack 45L"/>
    <n v="2"/>
    <n v="156.63999999999999"/>
    <n v="0.1"/>
    <n v="80.09"/>
    <n v="281.952"/>
    <n v="160.18"/>
    <n v="121.77199999999999"/>
    <n v="0.43188911587787987"/>
    <n v="2026"/>
    <s v="Q3"/>
    <n v="9"/>
    <s v="Sep"/>
  </r>
  <r>
    <n v="3288"/>
    <d v="2026-09-01T00:00:00"/>
    <n v="2026"/>
    <x v="2"/>
    <n v="9"/>
    <x v="8"/>
    <x v="3"/>
    <x v="7"/>
    <x v="3"/>
    <s v="Business"/>
    <x v="1"/>
    <s v="Trekking Poles"/>
    <n v="1"/>
    <n v="72.81"/>
    <n v="0"/>
    <n v="32.299999999999997"/>
    <n v="72.81"/>
    <n v="32.299999999999997"/>
    <n v="40.510000000000005"/>
    <n v="0.55637961818431536"/>
    <n v="2026"/>
    <s v="Q3"/>
    <n v="9"/>
    <s v="Sep"/>
  </r>
  <r>
    <n v="3426"/>
    <d v="2026-09-01T00:00:00"/>
    <n v="2026"/>
    <x v="2"/>
    <n v="9"/>
    <x v="8"/>
    <x v="1"/>
    <x v="11"/>
    <x v="2"/>
    <s v="New"/>
    <x v="3"/>
    <s v="Portable Camp Stove"/>
    <n v="6"/>
    <n v="80.319999999999993"/>
    <n v="0"/>
    <n v="38.42"/>
    <n v="481.91999999999996"/>
    <n v="230.52"/>
    <n v="251.39999999999995"/>
    <n v="0.52166334661354574"/>
    <n v="2026"/>
    <s v="Q3"/>
    <n v="9"/>
    <s v="Sep"/>
  </r>
  <r>
    <n v="4826"/>
    <d v="2026-09-01T00:00:00"/>
    <n v="2026"/>
    <x v="2"/>
    <n v="9"/>
    <x v="8"/>
    <x v="3"/>
    <x v="13"/>
    <x v="2"/>
    <s v="Returning"/>
    <x v="2"/>
    <s v="Travel Backpack 35L"/>
    <n v="5"/>
    <n v="166.81"/>
    <n v="0.05"/>
    <n v="89.24"/>
    <n v="792.34749999999997"/>
    <n v="446.2"/>
    <n v="346.14749999999998"/>
    <n v="0.43686324497774021"/>
    <n v="2026"/>
    <s v="Q3"/>
    <n v="9"/>
    <s v="Sep"/>
  </r>
  <r>
    <n v="662"/>
    <d v="2026-09-02T00:00:00"/>
    <n v="2026"/>
    <x v="2"/>
    <n v="9"/>
    <x v="8"/>
    <x v="3"/>
    <x v="13"/>
    <x v="0"/>
    <s v="New"/>
    <x v="4"/>
    <s v="Resistance Band Set"/>
    <n v="1"/>
    <n v="40.56"/>
    <n v="0.15"/>
    <n v="14.28"/>
    <n v="34.475999999999999"/>
    <n v="14.28"/>
    <n v="20.195999999999998"/>
    <n v="0.58579881656804733"/>
    <n v="2026"/>
    <s v="Q3"/>
    <n v="9"/>
    <s v="Sep"/>
  </r>
  <r>
    <n v="1393"/>
    <d v="2026-09-02T00:00:00"/>
    <n v="2026"/>
    <x v="2"/>
    <n v="9"/>
    <x v="8"/>
    <x v="2"/>
    <x v="16"/>
    <x v="0"/>
    <s v="Returning"/>
    <x v="2"/>
    <s v="Travel Backpack 35L"/>
    <n v="2"/>
    <n v="162.4"/>
    <n v="0.1"/>
    <n v="88.04"/>
    <n v="292.32"/>
    <n v="176.08"/>
    <n v="116.23999999999998"/>
    <n v="0.39764641488779412"/>
    <n v="2026"/>
    <s v="Q3"/>
    <n v="9"/>
    <s v="Sep"/>
  </r>
  <r>
    <n v="1568"/>
    <d v="2026-09-02T00:00:00"/>
    <n v="2026"/>
    <x v="2"/>
    <n v="9"/>
    <x v="8"/>
    <x v="0"/>
    <x v="15"/>
    <x v="2"/>
    <s v="Returning"/>
    <x v="4"/>
    <s v="Weighted Vest"/>
    <n v="5"/>
    <n v="123.09"/>
    <n v="0"/>
    <n v="70.3"/>
    <n v="615.45000000000005"/>
    <n v="351.5"/>
    <n v="263.95000000000005"/>
    <n v="0.42887318222438869"/>
    <n v="2026"/>
    <s v="Q3"/>
    <n v="9"/>
    <s v="Sep"/>
  </r>
  <r>
    <n v="2428"/>
    <d v="2026-09-02T00:00:00"/>
    <n v="2026"/>
    <x v="2"/>
    <n v="9"/>
    <x v="8"/>
    <x v="1"/>
    <x v="6"/>
    <x v="3"/>
    <s v="New"/>
    <x v="2"/>
    <s v="Insulated Bottle"/>
    <n v="1"/>
    <n v="36.69"/>
    <n v="0"/>
    <n v="13.92"/>
    <n v="36.69"/>
    <n v="13.92"/>
    <n v="22.769999999999996"/>
    <n v="0.6206050695012264"/>
    <n v="2026"/>
    <s v="Q3"/>
    <n v="9"/>
    <s v="Sep"/>
  </r>
  <r>
    <n v="2890"/>
    <d v="2026-09-02T00:00:00"/>
    <n v="2026"/>
    <x v="2"/>
    <n v="9"/>
    <x v="8"/>
    <x v="2"/>
    <x v="3"/>
    <x v="0"/>
    <s v="Business"/>
    <x v="2"/>
    <s v="Carry-On Duffel"/>
    <n v="4"/>
    <n v="130.43"/>
    <n v="0"/>
    <n v="66.849999999999994"/>
    <n v="521.72"/>
    <n v="267.39999999999998"/>
    <n v="254.32000000000005"/>
    <n v="0.48746454036648018"/>
    <n v="2026"/>
    <s v="Q3"/>
    <n v="9"/>
    <s v="Sep"/>
  </r>
  <r>
    <n v="2108"/>
    <d v="2026-09-03T00:00:00"/>
    <n v="2026"/>
    <x v="2"/>
    <n v="9"/>
    <x v="8"/>
    <x v="1"/>
    <x v="11"/>
    <x v="0"/>
    <s v="Returning"/>
    <x v="1"/>
    <s v="Trail Boots"/>
    <n v="1"/>
    <n v="146.13999999999999"/>
    <n v="0"/>
    <n v="81.040000000000006"/>
    <n v="146.13999999999999"/>
    <n v="81.040000000000006"/>
    <n v="65.09999999999998"/>
    <n v="0.44546325441357593"/>
    <n v="2026"/>
    <s v="Q3"/>
    <n v="9"/>
    <s v="Sep"/>
  </r>
  <r>
    <n v="2340"/>
    <d v="2026-09-03T00:00:00"/>
    <n v="2026"/>
    <x v="2"/>
    <n v="9"/>
    <x v="8"/>
    <x v="1"/>
    <x v="14"/>
    <x v="2"/>
    <s v="New"/>
    <x v="3"/>
    <s v="Alpine Tent 4P"/>
    <n v="4"/>
    <n v="332.93"/>
    <n v="0"/>
    <n v="193.56"/>
    <n v="1331.72"/>
    <n v="774.24"/>
    <n v="557.48"/>
    <n v="0.41861652599645571"/>
    <n v="2026"/>
    <s v="Q3"/>
    <n v="9"/>
    <s v="Sep"/>
  </r>
  <r>
    <n v="3078"/>
    <d v="2026-09-03T00:00:00"/>
    <n v="2026"/>
    <x v="2"/>
    <n v="9"/>
    <x v="8"/>
    <x v="1"/>
    <x v="14"/>
    <x v="2"/>
    <s v="Business"/>
    <x v="3"/>
    <s v="Compact Sleeping Bag"/>
    <n v="4"/>
    <n v="122.43"/>
    <n v="0"/>
    <n v="61.5"/>
    <n v="489.72"/>
    <n v="246"/>
    <n v="243.72000000000003"/>
    <n v="0.49767213918157316"/>
    <n v="2026"/>
    <s v="Q3"/>
    <n v="9"/>
    <s v="Sep"/>
  </r>
  <r>
    <n v="3575"/>
    <d v="2026-09-03T00:00:00"/>
    <n v="2026"/>
    <x v="2"/>
    <n v="9"/>
    <x v="8"/>
    <x v="2"/>
    <x v="2"/>
    <x v="3"/>
    <s v="Returning"/>
    <x v="0"/>
    <s v="Commuter Helmet"/>
    <n v="3"/>
    <n v="81.12"/>
    <n v="0.1"/>
    <n v="41.78"/>
    <n v="219.02400000000003"/>
    <n v="125.34"/>
    <n v="93.684000000000026"/>
    <n v="0.42773394696471628"/>
    <n v="2026"/>
    <s v="Q3"/>
    <n v="9"/>
    <s v="Sep"/>
  </r>
  <r>
    <n v="3700"/>
    <d v="2026-09-03T00:00:00"/>
    <n v="2026"/>
    <x v="2"/>
    <n v="9"/>
    <x v="8"/>
    <x v="1"/>
    <x v="14"/>
    <x v="0"/>
    <s v="Returning"/>
    <x v="2"/>
    <s v="Travel Backpack 35L"/>
    <n v="1"/>
    <n v="168.54"/>
    <n v="0.05"/>
    <n v="87.82"/>
    <n v="160.11299999999997"/>
    <n v="87.82"/>
    <n v="72.292999999999978"/>
    <n v="0.45151236938911887"/>
    <n v="2026"/>
    <s v="Q3"/>
    <n v="9"/>
    <s v="Sep"/>
  </r>
  <r>
    <n v="3762"/>
    <d v="2026-09-03T00:00:00"/>
    <n v="2026"/>
    <x v="2"/>
    <n v="9"/>
    <x v="8"/>
    <x v="0"/>
    <x v="0"/>
    <x v="2"/>
    <s v="New"/>
    <x v="0"/>
    <s v="Compact Repair Kit"/>
    <n v="4"/>
    <n v="39.61"/>
    <n v="0.1"/>
    <n v="16.829999999999998"/>
    <n v="142.596"/>
    <n v="67.319999999999993"/>
    <n v="75.27600000000001"/>
    <n v="0.52789699570815452"/>
    <n v="2026"/>
    <s v="Q3"/>
    <n v="9"/>
    <s v="Sep"/>
  </r>
  <r>
    <n v="2790"/>
    <d v="2026-09-04T00:00:00"/>
    <n v="2026"/>
    <x v="2"/>
    <n v="9"/>
    <x v="8"/>
    <x v="3"/>
    <x v="8"/>
    <x v="0"/>
    <s v="Returning"/>
    <x v="4"/>
    <s v="Resistance Band Set"/>
    <n v="1"/>
    <n v="39.85"/>
    <n v="0.1"/>
    <n v="14.96"/>
    <n v="35.865000000000002"/>
    <n v="14.96"/>
    <n v="20.905000000000001"/>
    <n v="0.58288024536456151"/>
    <n v="2026"/>
    <s v="Q3"/>
    <n v="9"/>
    <s v="Sep"/>
  </r>
  <r>
    <n v="4149"/>
    <d v="2026-09-04T00:00:00"/>
    <n v="2026"/>
    <x v="2"/>
    <n v="9"/>
    <x v="8"/>
    <x v="3"/>
    <x v="8"/>
    <x v="0"/>
    <s v="New"/>
    <x v="4"/>
    <s v="Resistance Band Set"/>
    <n v="1"/>
    <n v="40.51"/>
    <n v="0.05"/>
    <n v="14.7"/>
    <n v="38.484499999999997"/>
    <n v="14.7"/>
    <n v="23.784499999999998"/>
    <n v="0.6180280372617547"/>
    <n v="2026"/>
    <s v="Q3"/>
    <n v="9"/>
    <s v="Sep"/>
  </r>
  <r>
    <n v="1955"/>
    <d v="2026-09-05T00:00:00"/>
    <n v="2026"/>
    <x v="2"/>
    <n v="9"/>
    <x v="8"/>
    <x v="1"/>
    <x v="12"/>
    <x v="0"/>
    <s v="Returning"/>
    <x v="3"/>
    <s v="Compact Sleeping Bag"/>
    <n v="1"/>
    <n v="121.59"/>
    <n v="0"/>
    <n v="62.44"/>
    <n v="121.59"/>
    <n v="62.44"/>
    <n v="59.150000000000006"/>
    <n v="0.4864709268854347"/>
    <n v="2026"/>
    <s v="Q3"/>
    <n v="9"/>
    <s v="Sep"/>
  </r>
  <r>
    <n v="2077"/>
    <d v="2026-09-05T00:00:00"/>
    <n v="2026"/>
    <x v="2"/>
    <n v="9"/>
    <x v="8"/>
    <x v="3"/>
    <x v="8"/>
    <x v="1"/>
    <s v="Business"/>
    <x v="1"/>
    <s v="Summit Backpack 45L"/>
    <n v="4"/>
    <n v="152.99"/>
    <n v="0.15"/>
    <n v="77.12"/>
    <n v="520.16600000000005"/>
    <n v="308.48"/>
    <n v="211.68600000000004"/>
    <n v="0.40695854784818697"/>
    <n v="2026"/>
    <s v="Q3"/>
    <n v="9"/>
    <s v="Sep"/>
  </r>
  <r>
    <n v="2879"/>
    <d v="2026-09-05T00:00:00"/>
    <n v="2026"/>
    <x v="2"/>
    <n v="9"/>
    <x v="8"/>
    <x v="2"/>
    <x v="10"/>
    <x v="0"/>
    <s v="Business"/>
    <x v="2"/>
    <s v="Insulated Bottle"/>
    <n v="3"/>
    <n v="36.19"/>
    <n v="0.1"/>
    <n v="13.97"/>
    <n v="97.712999999999994"/>
    <n v="41.910000000000004"/>
    <n v="55.80299999999999"/>
    <n v="0.57109084768659235"/>
    <n v="2026"/>
    <s v="Q3"/>
    <n v="9"/>
    <s v="Sep"/>
  </r>
  <r>
    <n v="3353"/>
    <d v="2026-09-05T00:00:00"/>
    <n v="2026"/>
    <x v="2"/>
    <n v="9"/>
    <x v="8"/>
    <x v="2"/>
    <x v="16"/>
    <x v="2"/>
    <s v="New"/>
    <x v="1"/>
    <s v="Trail Boots"/>
    <n v="2"/>
    <n v="142.44"/>
    <n v="0"/>
    <n v="77.33"/>
    <n v="284.88"/>
    <n v="154.66"/>
    <n v="130.22"/>
    <n v="0.45710474585790506"/>
    <n v="2026"/>
    <s v="Q3"/>
    <n v="9"/>
    <s v="Sep"/>
  </r>
  <r>
    <n v="3514"/>
    <d v="2026-09-05T00:00:00"/>
    <n v="2026"/>
    <x v="2"/>
    <n v="9"/>
    <x v="8"/>
    <x v="1"/>
    <x v="6"/>
    <x v="0"/>
    <s v="New"/>
    <x v="2"/>
    <s v="Carry-On Duffel"/>
    <n v="2"/>
    <n v="133.81"/>
    <n v="0"/>
    <n v="66.78"/>
    <n v="267.62"/>
    <n v="133.56"/>
    <n v="134.06"/>
    <n v="0.5009341603766535"/>
    <n v="2026"/>
    <s v="Q3"/>
    <n v="9"/>
    <s v="Sep"/>
  </r>
  <r>
    <n v="3964"/>
    <d v="2026-09-05T00:00:00"/>
    <n v="2026"/>
    <x v="2"/>
    <n v="9"/>
    <x v="8"/>
    <x v="1"/>
    <x v="12"/>
    <x v="2"/>
    <s v="New"/>
    <x v="4"/>
    <s v="Resistance Band Set"/>
    <n v="2"/>
    <n v="40.49"/>
    <n v="0.15"/>
    <n v="14.32"/>
    <n v="68.832999999999998"/>
    <n v="28.64"/>
    <n v="40.192999999999998"/>
    <n v="0.58392050324698908"/>
    <n v="2026"/>
    <s v="Q3"/>
    <n v="9"/>
    <s v="Sep"/>
  </r>
  <r>
    <n v="4599"/>
    <d v="2026-09-05T00:00:00"/>
    <n v="2026"/>
    <x v="2"/>
    <n v="9"/>
    <x v="8"/>
    <x v="2"/>
    <x v="2"/>
    <x v="0"/>
    <s v="Business"/>
    <x v="3"/>
    <s v="Trail Tent 2P"/>
    <n v="4"/>
    <n v="198.1"/>
    <n v="0"/>
    <n v="101.61"/>
    <n v="792.4"/>
    <n v="406.44"/>
    <n v="385.96"/>
    <n v="0.48707723372034323"/>
    <n v="2026"/>
    <s v="Q3"/>
    <n v="9"/>
    <s v="Sep"/>
  </r>
  <r>
    <n v="5030"/>
    <d v="2026-09-05T00:00:00"/>
    <n v="2026"/>
    <x v="2"/>
    <n v="9"/>
    <x v="8"/>
    <x v="1"/>
    <x v="12"/>
    <x v="2"/>
    <s v="New"/>
    <x v="0"/>
    <s v="Commuter Helmet"/>
    <n v="1"/>
    <n v="83.73"/>
    <n v="0.15"/>
    <n v="43.34"/>
    <n v="71.170500000000004"/>
    <n v="43.34"/>
    <n v="27.830500000000001"/>
    <n v="0.39103982689457006"/>
    <n v="2026"/>
    <s v="Q3"/>
    <n v="9"/>
    <s v="Sep"/>
  </r>
  <r>
    <n v="1593"/>
    <d v="2026-09-06T00:00:00"/>
    <n v="2026"/>
    <x v="2"/>
    <n v="9"/>
    <x v="8"/>
    <x v="1"/>
    <x v="14"/>
    <x v="2"/>
    <s v="New"/>
    <x v="3"/>
    <s v="Trail Tent 2P"/>
    <n v="2"/>
    <n v="194.92"/>
    <n v="0"/>
    <n v="102.66"/>
    <n v="389.84"/>
    <n v="205.32"/>
    <n v="184.51999999999998"/>
    <n v="0.47332238867227577"/>
    <n v="2026"/>
    <s v="Q3"/>
    <n v="9"/>
    <s v="Sep"/>
  </r>
  <r>
    <n v="1818"/>
    <d v="2026-09-06T00:00:00"/>
    <n v="2026"/>
    <x v="2"/>
    <n v="9"/>
    <x v="8"/>
    <x v="1"/>
    <x v="12"/>
    <x v="2"/>
    <s v="New"/>
    <x v="2"/>
    <s v="Travel Backpack 35L"/>
    <n v="1"/>
    <n v="161.03"/>
    <n v="0"/>
    <n v="89.86"/>
    <n v="161.03"/>
    <n v="89.86"/>
    <n v="71.17"/>
    <n v="0.44196733527914056"/>
    <n v="2026"/>
    <s v="Q3"/>
    <n v="9"/>
    <s v="Sep"/>
  </r>
  <r>
    <n v="2370"/>
    <d v="2026-09-06T00:00:00"/>
    <n v="2026"/>
    <x v="2"/>
    <n v="9"/>
    <x v="8"/>
    <x v="3"/>
    <x v="4"/>
    <x v="3"/>
    <s v="New"/>
    <x v="4"/>
    <s v="Recovery Roller"/>
    <n v="1"/>
    <n v="35.68"/>
    <n v="0.05"/>
    <n v="13.76"/>
    <n v="33.896000000000001"/>
    <n v="13.76"/>
    <n v="20.136000000000003"/>
    <n v="0.59405239556289835"/>
    <n v="2026"/>
    <s v="Q3"/>
    <n v="9"/>
    <s v="Sep"/>
  </r>
  <r>
    <n v="2726"/>
    <d v="2026-09-06T00:00:00"/>
    <n v="2026"/>
    <x v="2"/>
    <n v="9"/>
    <x v="8"/>
    <x v="1"/>
    <x v="6"/>
    <x v="0"/>
    <s v="New"/>
    <x v="0"/>
    <s v="Compact Repair Kit"/>
    <n v="1"/>
    <n v="39.68"/>
    <n v="0.05"/>
    <n v="16.63"/>
    <n v="37.695999999999998"/>
    <n v="16.63"/>
    <n v="21.065999999999999"/>
    <n v="0.55883913412563668"/>
    <n v="2026"/>
    <s v="Q3"/>
    <n v="9"/>
    <s v="Sep"/>
  </r>
  <r>
    <n v="2755"/>
    <d v="2026-09-06T00:00:00"/>
    <n v="2026"/>
    <x v="2"/>
    <n v="9"/>
    <x v="8"/>
    <x v="2"/>
    <x v="10"/>
    <x v="0"/>
    <s v="New"/>
    <x v="1"/>
    <s v="Trail Boots"/>
    <n v="3"/>
    <n v="146.22"/>
    <n v="0"/>
    <n v="80.13"/>
    <n v="438.65999999999997"/>
    <n v="240.39"/>
    <n v="198.26999999999998"/>
    <n v="0.4519901518260156"/>
    <n v="2026"/>
    <s v="Q3"/>
    <n v="9"/>
    <s v="Sep"/>
  </r>
  <r>
    <n v="3187"/>
    <d v="2026-09-06T00:00:00"/>
    <n v="2026"/>
    <x v="2"/>
    <n v="9"/>
    <x v="8"/>
    <x v="3"/>
    <x v="7"/>
    <x v="2"/>
    <s v="Returning"/>
    <x v="1"/>
    <s v="Trekking Poles"/>
    <n v="1"/>
    <n v="71.680000000000007"/>
    <n v="0"/>
    <n v="31.87"/>
    <n v="71.680000000000007"/>
    <n v="31.87"/>
    <n v="39.81"/>
    <n v="0.5553850446428571"/>
    <n v="2026"/>
    <s v="Q3"/>
    <n v="9"/>
    <s v="Sep"/>
  </r>
  <r>
    <n v="3471"/>
    <d v="2026-09-06T00:00:00"/>
    <n v="2026"/>
    <x v="2"/>
    <n v="9"/>
    <x v="8"/>
    <x v="2"/>
    <x v="10"/>
    <x v="3"/>
    <s v="New"/>
    <x v="4"/>
    <s v="Training Mat"/>
    <n v="2"/>
    <n v="51.77"/>
    <n v="0"/>
    <n v="21.46"/>
    <n v="103.54"/>
    <n v="42.92"/>
    <n v="60.620000000000005"/>
    <n v="0.58547421286459345"/>
    <n v="2026"/>
    <s v="Q3"/>
    <n v="9"/>
    <s v="Sep"/>
  </r>
  <r>
    <n v="3529"/>
    <d v="2026-09-06T00:00:00"/>
    <n v="2026"/>
    <x v="2"/>
    <n v="9"/>
    <x v="8"/>
    <x v="2"/>
    <x v="5"/>
    <x v="1"/>
    <s v="Returning"/>
    <x v="4"/>
    <s v="Resistance Band Set"/>
    <n v="4"/>
    <n v="39.4"/>
    <n v="0.15"/>
    <n v="14.95"/>
    <n v="133.95999999999998"/>
    <n v="59.8"/>
    <n v="74.159999999999982"/>
    <n v="0.55359808898178553"/>
    <n v="2026"/>
    <s v="Q3"/>
    <n v="9"/>
    <s v="Sep"/>
  </r>
  <r>
    <n v="3549"/>
    <d v="2026-09-06T00:00:00"/>
    <n v="2026"/>
    <x v="2"/>
    <n v="9"/>
    <x v="8"/>
    <x v="3"/>
    <x v="8"/>
    <x v="0"/>
    <s v="New"/>
    <x v="2"/>
    <s v="Packing Cube Set"/>
    <n v="1"/>
    <n v="47.17"/>
    <n v="0"/>
    <n v="18.64"/>
    <n v="47.17"/>
    <n v="18.64"/>
    <n v="28.53"/>
    <n v="0.60483358066567738"/>
    <n v="2026"/>
    <s v="Q3"/>
    <n v="9"/>
    <s v="Sep"/>
  </r>
  <r>
    <n v="4003"/>
    <d v="2026-09-06T00:00:00"/>
    <n v="2026"/>
    <x v="2"/>
    <n v="9"/>
    <x v="8"/>
    <x v="3"/>
    <x v="4"/>
    <x v="3"/>
    <s v="Returning"/>
    <x v="4"/>
    <s v="Training Mat"/>
    <n v="2"/>
    <n v="50.41"/>
    <n v="0.1"/>
    <n v="22.05"/>
    <n v="90.738"/>
    <n v="44.1"/>
    <n v="46.637999999999998"/>
    <n v="0.51398532037294187"/>
    <n v="2026"/>
    <s v="Q3"/>
    <n v="9"/>
    <s v="Sep"/>
  </r>
  <r>
    <n v="4613"/>
    <d v="2026-09-06T00:00:00"/>
    <n v="2026"/>
    <x v="2"/>
    <n v="9"/>
    <x v="8"/>
    <x v="3"/>
    <x v="13"/>
    <x v="0"/>
    <s v="Business"/>
    <x v="0"/>
    <s v="Commuter Helmet"/>
    <n v="4"/>
    <n v="80.38"/>
    <n v="0.1"/>
    <n v="42.55"/>
    <n v="289.36799999999999"/>
    <n v="170.2"/>
    <n v="119.16800000000001"/>
    <n v="0.41182162505874875"/>
    <n v="2026"/>
    <s v="Q3"/>
    <n v="9"/>
    <s v="Sep"/>
  </r>
  <r>
    <n v="75"/>
    <d v="2026-09-07T00:00:00"/>
    <n v="2026"/>
    <x v="2"/>
    <n v="9"/>
    <x v="8"/>
    <x v="0"/>
    <x v="0"/>
    <x v="0"/>
    <s v="Business"/>
    <x v="4"/>
    <s v="Resistance Band Set"/>
    <n v="2"/>
    <n v="40.78"/>
    <n v="0"/>
    <n v="15.04"/>
    <n v="81.56"/>
    <n v="30.08"/>
    <n v="51.480000000000004"/>
    <n v="0.63119176066699367"/>
    <n v="2026"/>
    <s v="Q3"/>
    <n v="9"/>
    <s v="Sep"/>
  </r>
  <r>
    <n v="601"/>
    <d v="2026-09-07T00:00:00"/>
    <n v="2026"/>
    <x v="2"/>
    <n v="9"/>
    <x v="8"/>
    <x v="1"/>
    <x v="12"/>
    <x v="0"/>
    <s v="Returning"/>
    <x v="1"/>
    <s v="Trail Boots"/>
    <n v="1"/>
    <n v="141.69"/>
    <n v="0"/>
    <n v="80.34"/>
    <n v="141.69"/>
    <n v="80.34"/>
    <n v="61.349999999999994"/>
    <n v="0.43298750793986868"/>
    <n v="2026"/>
    <s v="Q3"/>
    <n v="9"/>
    <s v="Sep"/>
  </r>
  <r>
    <n v="1617"/>
    <d v="2026-09-07T00:00:00"/>
    <n v="2026"/>
    <x v="2"/>
    <n v="9"/>
    <x v="8"/>
    <x v="3"/>
    <x v="8"/>
    <x v="0"/>
    <s v="New"/>
    <x v="3"/>
    <s v="Portable Camp Stove"/>
    <n v="1"/>
    <n v="83.28"/>
    <n v="0.1"/>
    <n v="39.75"/>
    <n v="74.951999999999998"/>
    <n v="39.75"/>
    <n v="35.201999999999998"/>
    <n v="0.46966058277297468"/>
    <n v="2026"/>
    <s v="Q3"/>
    <n v="9"/>
    <s v="Sep"/>
  </r>
  <r>
    <n v="2305"/>
    <d v="2026-09-07T00:00:00"/>
    <n v="2026"/>
    <x v="2"/>
    <n v="9"/>
    <x v="8"/>
    <x v="3"/>
    <x v="7"/>
    <x v="3"/>
    <s v="Returning"/>
    <x v="3"/>
    <s v="Portable Camp Stove"/>
    <n v="2"/>
    <n v="82.43"/>
    <n v="0"/>
    <n v="40.51"/>
    <n v="164.86"/>
    <n v="81.02"/>
    <n v="83.840000000000018"/>
    <n v="0.50855271139148372"/>
    <n v="2026"/>
    <s v="Q3"/>
    <n v="9"/>
    <s v="Sep"/>
  </r>
  <r>
    <n v="2344"/>
    <d v="2026-09-07T00:00:00"/>
    <n v="2026"/>
    <x v="2"/>
    <n v="9"/>
    <x v="8"/>
    <x v="0"/>
    <x v="15"/>
    <x v="3"/>
    <s v="New"/>
    <x v="4"/>
    <s v="Recovery Roller"/>
    <n v="4"/>
    <n v="36.380000000000003"/>
    <n v="0"/>
    <n v="14.16"/>
    <n v="145.52000000000001"/>
    <n v="56.64"/>
    <n v="88.88000000000001"/>
    <n v="0.61077515118196812"/>
    <n v="2026"/>
    <s v="Q3"/>
    <n v="9"/>
    <s v="Sep"/>
  </r>
  <r>
    <n v="2601"/>
    <d v="2026-09-07T00:00:00"/>
    <n v="2026"/>
    <x v="2"/>
    <n v="9"/>
    <x v="8"/>
    <x v="1"/>
    <x v="11"/>
    <x v="0"/>
    <s v="New"/>
    <x v="0"/>
    <s v="Commuter Helmet"/>
    <n v="1"/>
    <n v="82.86"/>
    <n v="0"/>
    <n v="43.33"/>
    <n v="82.86"/>
    <n v="43.33"/>
    <n v="39.53"/>
    <n v="0.47706975621530295"/>
    <n v="2026"/>
    <s v="Q3"/>
    <n v="9"/>
    <s v="Sep"/>
  </r>
  <r>
    <n v="2831"/>
    <d v="2026-09-07T00:00:00"/>
    <n v="2026"/>
    <x v="2"/>
    <n v="9"/>
    <x v="8"/>
    <x v="0"/>
    <x v="9"/>
    <x v="0"/>
    <s v="New"/>
    <x v="2"/>
    <s v="Packing Cube Set"/>
    <n v="1"/>
    <n v="46.44"/>
    <n v="0.05"/>
    <n v="17.88"/>
    <n v="44.117999999999995"/>
    <n v="17.88"/>
    <n v="26.237999999999996"/>
    <n v="0.59472324221406225"/>
    <n v="2026"/>
    <s v="Q3"/>
    <n v="9"/>
    <s v="Sep"/>
  </r>
  <r>
    <n v="2845"/>
    <d v="2026-09-07T00:00:00"/>
    <n v="2026"/>
    <x v="2"/>
    <n v="9"/>
    <x v="8"/>
    <x v="0"/>
    <x v="0"/>
    <x v="1"/>
    <s v="Business"/>
    <x v="2"/>
    <s v="Carry-On Duffel"/>
    <n v="4"/>
    <n v="133.26"/>
    <n v="0.1"/>
    <n v="68.77"/>
    <n v="479.73599999999999"/>
    <n v="275.08"/>
    <n v="204.65600000000001"/>
    <n v="0.42660129738022579"/>
    <n v="2026"/>
    <s v="Q3"/>
    <n v="9"/>
    <s v="Sep"/>
  </r>
  <r>
    <n v="3679"/>
    <d v="2026-09-07T00:00:00"/>
    <n v="2026"/>
    <x v="2"/>
    <n v="9"/>
    <x v="8"/>
    <x v="1"/>
    <x v="12"/>
    <x v="3"/>
    <s v="New"/>
    <x v="1"/>
    <s v="Trail Boots"/>
    <n v="1"/>
    <n v="147.36000000000001"/>
    <n v="0"/>
    <n v="81.599999999999994"/>
    <n v="147.36000000000001"/>
    <n v="81.599999999999994"/>
    <n v="65.760000000000019"/>
    <n v="0.44625407166123787"/>
    <n v="2026"/>
    <s v="Q3"/>
    <n v="9"/>
    <s v="Sep"/>
  </r>
  <r>
    <n v="3828"/>
    <d v="2026-09-07T00:00:00"/>
    <n v="2026"/>
    <x v="2"/>
    <n v="9"/>
    <x v="8"/>
    <x v="0"/>
    <x v="0"/>
    <x v="0"/>
    <s v="New"/>
    <x v="2"/>
    <s v="Travel Backpack 35L"/>
    <n v="2"/>
    <n v="166.13"/>
    <n v="0.15"/>
    <n v="86.71"/>
    <n v="282.42099999999999"/>
    <n v="173.42"/>
    <n v="109.001"/>
    <n v="0.38595217777714835"/>
    <n v="2026"/>
    <s v="Q3"/>
    <n v="9"/>
    <s v="Sep"/>
  </r>
  <r>
    <n v="4226"/>
    <d v="2026-09-07T00:00:00"/>
    <n v="2026"/>
    <x v="2"/>
    <n v="9"/>
    <x v="8"/>
    <x v="2"/>
    <x v="3"/>
    <x v="0"/>
    <s v="New"/>
    <x v="4"/>
    <s v="Training Mat"/>
    <n v="1"/>
    <n v="51.74"/>
    <n v="0"/>
    <n v="22.45"/>
    <n v="51.74"/>
    <n v="22.45"/>
    <n v="29.290000000000003"/>
    <n v="0.56609972941631237"/>
    <n v="2026"/>
    <s v="Q3"/>
    <n v="9"/>
    <s v="Sep"/>
  </r>
  <r>
    <n v="58"/>
    <d v="2026-09-08T00:00:00"/>
    <n v="2026"/>
    <x v="2"/>
    <n v="9"/>
    <x v="8"/>
    <x v="0"/>
    <x v="0"/>
    <x v="2"/>
    <s v="Returning"/>
    <x v="1"/>
    <s v="Trekking Poles"/>
    <n v="1"/>
    <n v="71.7"/>
    <n v="0"/>
    <n v="32"/>
    <n v="71.7"/>
    <n v="32"/>
    <n v="39.700000000000003"/>
    <n v="0.55369595536959559"/>
    <n v="2026"/>
    <s v="Q3"/>
    <n v="9"/>
    <s v="Sep"/>
  </r>
  <r>
    <n v="1224"/>
    <d v="2026-09-08T00:00:00"/>
    <n v="2026"/>
    <x v="2"/>
    <n v="9"/>
    <x v="8"/>
    <x v="2"/>
    <x v="2"/>
    <x v="0"/>
    <s v="Returning"/>
    <x v="0"/>
    <s v="Compact Repair Kit"/>
    <n v="2"/>
    <n v="39.409999999999997"/>
    <n v="0.05"/>
    <n v="17.12"/>
    <n v="74.878999999999991"/>
    <n v="34.24"/>
    <n v="40.638999999999989"/>
    <n v="0.54272893601677363"/>
    <n v="2026"/>
    <s v="Q3"/>
    <n v="9"/>
    <s v="Sep"/>
  </r>
  <r>
    <n v="4345"/>
    <d v="2026-09-08T00:00:00"/>
    <n v="2026"/>
    <x v="2"/>
    <n v="9"/>
    <x v="8"/>
    <x v="0"/>
    <x v="9"/>
    <x v="0"/>
    <s v="New"/>
    <x v="3"/>
    <s v="Alpine Tent 4P"/>
    <n v="2"/>
    <n v="345.33"/>
    <n v="0"/>
    <n v="198.22"/>
    <n v="690.66"/>
    <n v="396.44"/>
    <n v="294.21999999999997"/>
    <n v="0.42599832044710856"/>
    <n v="2026"/>
    <s v="Q3"/>
    <n v="9"/>
    <s v="Sep"/>
  </r>
  <r>
    <n v="1069"/>
    <d v="2026-09-09T00:00:00"/>
    <n v="2026"/>
    <x v="2"/>
    <n v="9"/>
    <x v="8"/>
    <x v="3"/>
    <x v="13"/>
    <x v="0"/>
    <s v="Returning"/>
    <x v="1"/>
    <s v="Trail Boots"/>
    <n v="1"/>
    <n v="145.33000000000001"/>
    <n v="0.1"/>
    <n v="80.97"/>
    <n v="130.79700000000003"/>
    <n v="80.97"/>
    <n v="49.827000000000027"/>
    <n v="0.3809491043372556"/>
    <n v="2026"/>
    <s v="Q3"/>
    <n v="9"/>
    <s v="Sep"/>
  </r>
  <r>
    <n v="1489"/>
    <d v="2026-09-09T00:00:00"/>
    <n v="2026"/>
    <x v="2"/>
    <n v="9"/>
    <x v="8"/>
    <x v="0"/>
    <x v="0"/>
    <x v="0"/>
    <s v="Returning"/>
    <x v="0"/>
    <s v="Trail Bike Light"/>
    <n v="3"/>
    <n v="50.03"/>
    <n v="0.1"/>
    <n v="22.89"/>
    <n v="135.08100000000002"/>
    <n v="68.67"/>
    <n v="66.411000000000016"/>
    <n v="0.49163835032313952"/>
    <n v="2026"/>
    <s v="Q3"/>
    <n v="9"/>
    <s v="Sep"/>
  </r>
  <r>
    <n v="2045"/>
    <d v="2026-09-09T00:00:00"/>
    <n v="2026"/>
    <x v="2"/>
    <n v="9"/>
    <x v="8"/>
    <x v="1"/>
    <x v="1"/>
    <x v="3"/>
    <s v="Returning"/>
    <x v="2"/>
    <s v="Insulated Bottle"/>
    <n v="1"/>
    <n v="35.68"/>
    <n v="0.05"/>
    <n v="13.37"/>
    <n v="33.896000000000001"/>
    <n v="13.37"/>
    <n v="20.526000000000003"/>
    <n v="0.60555817795610112"/>
    <n v="2026"/>
    <s v="Q3"/>
    <n v="9"/>
    <s v="Sep"/>
  </r>
  <r>
    <n v="2610"/>
    <d v="2026-09-09T00:00:00"/>
    <n v="2026"/>
    <x v="2"/>
    <n v="9"/>
    <x v="8"/>
    <x v="3"/>
    <x v="8"/>
    <x v="0"/>
    <s v="Returning"/>
    <x v="3"/>
    <s v="Alpine Tent 4P"/>
    <n v="1"/>
    <n v="341.87"/>
    <n v="0.1"/>
    <n v="190.66"/>
    <n v="307.68299999999999"/>
    <n v="190.66"/>
    <n v="117.023"/>
    <n v="0.38033625517171893"/>
    <n v="2026"/>
    <s v="Q3"/>
    <n v="9"/>
    <s v="Sep"/>
  </r>
  <r>
    <n v="4210"/>
    <d v="2026-09-09T00:00:00"/>
    <n v="2026"/>
    <x v="2"/>
    <n v="9"/>
    <x v="8"/>
    <x v="1"/>
    <x v="6"/>
    <x v="0"/>
    <s v="Returning"/>
    <x v="2"/>
    <s v="Travel Backpack 35L"/>
    <n v="1"/>
    <n v="164.6"/>
    <n v="0"/>
    <n v="87.21"/>
    <n v="164.6"/>
    <n v="87.21"/>
    <n v="77.39"/>
    <n v="0.47017010935601461"/>
    <n v="2026"/>
    <s v="Q3"/>
    <n v="9"/>
    <s v="Sep"/>
  </r>
  <r>
    <n v="4584"/>
    <d v="2026-09-09T00:00:00"/>
    <n v="2026"/>
    <x v="2"/>
    <n v="9"/>
    <x v="8"/>
    <x v="3"/>
    <x v="8"/>
    <x v="0"/>
    <s v="Returning"/>
    <x v="4"/>
    <s v="Resistance Band Set"/>
    <n v="2"/>
    <n v="41.24"/>
    <n v="0"/>
    <n v="14.46"/>
    <n v="82.48"/>
    <n v="28.92"/>
    <n v="53.56"/>
    <n v="0.64936954413191073"/>
    <n v="2026"/>
    <s v="Q3"/>
    <n v="9"/>
    <s v="Sep"/>
  </r>
  <r>
    <n v="44"/>
    <d v="2026-09-10T00:00:00"/>
    <n v="2026"/>
    <x v="2"/>
    <n v="9"/>
    <x v="8"/>
    <x v="2"/>
    <x v="10"/>
    <x v="2"/>
    <s v="New"/>
    <x v="0"/>
    <s v="Compact Repair Kit"/>
    <n v="1"/>
    <n v="40.1"/>
    <n v="0"/>
    <n v="16.920000000000002"/>
    <n v="40.1"/>
    <n v="16.920000000000002"/>
    <n v="23.18"/>
    <n v="0.57805486284289276"/>
    <n v="2026"/>
    <s v="Q3"/>
    <n v="9"/>
    <s v="Sep"/>
  </r>
  <r>
    <n v="97"/>
    <d v="2026-09-10T00:00:00"/>
    <n v="2026"/>
    <x v="2"/>
    <n v="9"/>
    <x v="8"/>
    <x v="1"/>
    <x v="6"/>
    <x v="0"/>
    <s v="New"/>
    <x v="3"/>
    <s v="Portable Camp Stove"/>
    <n v="2"/>
    <n v="80.239999999999995"/>
    <n v="0"/>
    <n v="40.5"/>
    <n v="160.47999999999999"/>
    <n v="81"/>
    <n v="79.47999999999999"/>
    <n v="0.49526420737786636"/>
    <n v="2026"/>
    <s v="Q3"/>
    <n v="9"/>
    <s v="Sep"/>
  </r>
  <r>
    <n v="1015"/>
    <d v="2026-09-10T00:00:00"/>
    <n v="2026"/>
    <x v="2"/>
    <n v="9"/>
    <x v="8"/>
    <x v="2"/>
    <x v="3"/>
    <x v="0"/>
    <s v="New"/>
    <x v="1"/>
    <s v="Summit Backpack 45L"/>
    <n v="4"/>
    <n v="151.01"/>
    <n v="0"/>
    <n v="80.569999999999993"/>
    <n v="604.04"/>
    <n v="322.27999999999997"/>
    <n v="281.76"/>
    <n v="0.46645917488908023"/>
    <n v="2026"/>
    <s v="Q3"/>
    <n v="9"/>
    <s v="Sep"/>
  </r>
  <r>
    <n v="1128"/>
    <d v="2026-09-10T00:00:00"/>
    <n v="2026"/>
    <x v="2"/>
    <n v="9"/>
    <x v="8"/>
    <x v="0"/>
    <x v="15"/>
    <x v="3"/>
    <s v="Returning"/>
    <x v="0"/>
    <s v="Trail Bike Light"/>
    <n v="1"/>
    <n v="51.32"/>
    <n v="0.1"/>
    <n v="22.67"/>
    <n v="46.188000000000002"/>
    <n v="22.67"/>
    <n v="23.518000000000001"/>
    <n v="0.50917987356023209"/>
    <n v="2026"/>
    <s v="Q3"/>
    <n v="9"/>
    <s v="Sep"/>
  </r>
  <r>
    <n v="3548"/>
    <d v="2026-09-10T00:00:00"/>
    <n v="2026"/>
    <x v="2"/>
    <n v="9"/>
    <x v="8"/>
    <x v="3"/>
    <x v="7"/>
    <x v="2"/>
    <s v="Returning"/>
    <x v="1"/>
    <s v="Trekking Poles"/>
    <n v="2"/>
    <n v="72.61"/>
    <n v="0"/>
    <n v="32.68"/>
    <n v="145.22"/>
    <n v="65.36"/>
    <n v="79.86"/>
    <n v="0.54992425285773305"/>
    <n v="2026"/>
    <s v="Q3"/>
    <n v="9"/>
    <s v="Sep"/>
  </r>
  <r>
    <n v="242"/>
    <d v="2026-09-11T00:00:00"/>
    <n v="2026"/>
    <x v="2"/>
    <n v="9"/>
    <x v="8"/>
    <x v="3"/>
    <x v="13"/>
    <x v="3"/>
    <s v="Business"/>
    <x v="4"/>
    <s v="Resistance Band Set"/>
    <n v="5"/>
    <n v="40.94"/>
    <n v="0"/>
    <n v="14.78"/>
    <n v="204.7"/>
    <n v="73.899999999999991"/>
    <n v="130.80000000000001"/>
    <n v="0.6389838788470934"/>
    <n v="2026"/>
    <s v="Q3"/>
    <n v="9"/>
    <s v="Sep"/>
  </r>
  <r>
    <n v="784"/>
    <d v="2026-09-11T00:00:00"/>
    <n v="2026"/>
    <x v="2"/>
    <n v="9"/>
    <x v="8"/>
    <x v="2"/>
    <x v="16"/>
    <x v="3"/>
    <s v="New"/>
    <x v="0"/>
    <s v="Commuter Helmet"/>
    <n v="4"/>
    <n v="81.69"/>
    <n v="0"/>
    <n v="42.23"/>
    <n v="326.76"/>
    <n v="168.92"/>
    <n v="157.84"/>
    <n v="0.48304566042355246"/>
    <n v="2026"/>
    <s v="Q3"/>
    <n v="9"/>
    <s v="Sep"/>
  </r>
  <r>
    <n v="1535"/>
    <d v="2026-09-11T00:00:00"/>
    <n v="2026"/>
    <x v="2"/>
    <n v="9"/>
    <x v="8"/>
    <x v="0"/>
    <x v="15"/>
    <x v="2"/>
    <s v="New"/>
    <x v="0"/>
    <s v="Trail Bike Light"/>
    <n v="1"/>
    <n v="51.25"/>
    <n v="0.05"/>
    <n v="21.99"/>
    <n v="48.6875"/>
    <n v="21.99"/>
    <n v="26.697500000000002"/>
    <n v="0.54834403080872918"/>
    <n v="2026"/>
    <s v="Q3"/>
    <n v="9"/>
    <s v="Sep"/>
  </r>
  <r>
    <n v="1687"/>
    <d v="2026-09-11T00:00:00"/>
    <n v="2026"/>
    <x v="2"/>
    <n v="9"/>
    <x v="8"/>
    <x v="2"/>
    <x v="16"/>
    <x v="0"/>
    <s v="Returning"/>
    <x v="4"/>
    <s v="Training Mat"/>
    <n v="1"/>
    <n v="50.78"/>
    <n v="0.05"/>
    <n v="22.52"/>
    <n v="48.241"/>
    <n v="22.52"/>
    <n v="25.721"/>
    <n v="0.5331771729441761"/>
    <n v="2026"/>
    <s v="Q3"/>
    <n v="9"/>
    <s v="Sep"/>
  </r>
  <r>
    <n v="2162"/>
    <d v="2026-09-11T00:00:00"/>
    <n v="2026"/>
    <x v="2"/>
    <n v="9"/>
    <x v="8"/>
    <x v="1"/>
    <x v="1"/>
    <x v="0"/>
    <s v="New"/>
    <x v="2"/>
    <s v="Carry-On Duffel"/>
    <n v="1"/>
    <n v="133.31"/>
    <n v="0.05"/>
    <n v="67.790000000000006"/>
    <n v="126.64449999999999"/>
    <n v="67.790000000000006"/>
    <n v="58.854499999999987"/>
    <n v="0.46472211584395684"/>
    <n v="2026"/>
    <s v="Q3"/>
    <n v="9"/>
    <s v="Sep"/>
  </r>
  <r>
    <n v="2307"/>
    <d v="2026-09-11T00:00:00"/>
    <n v="2026"/>
    <x v="2"/>
    <n v="9"/>
    <x v="8"/>
    <x v="2"/>
    <x v="2"/>
    <x v="0"/>
    <s v="Returning"/>
    <x v="2"/>
    <s v="Travel Backpack 35L"/>
    <n v="1"/>
    <n v="162.06"/>
    <n v="0"/>
    <n v="86.95"/>
    <n v="162.06"/>
    <n v="86.95"/>
    <n v="75.11"/>
    <n v="0.4634703196347032"/>
    <n v="2026"/>
    <s v="Q3"/>
    <n v="9"/>
    <s v="Sep"/>
  </r>
  <r>
    <n v="3976"/>
    <d v="2026-09-11T00:00:00"/>
    <n v="2026"/>
    <x v="2"/>
    <n v="9"/>
    <x v="8"/>
    <x v="2"/>
    <x v="5"/>
    <x v="2"/>
    <s v="Returning"/>
    <x v="2"/>
    <s v="Insulated Bottle"/>
    <n v="2"/>
    <n v="37.03"/>
    <n v="0.1"/>
    <n v="13.46"/>
    <n v="66.654000000000011"/>
    <n v="26.92"/>
    <n v="39.734000000000009"/>
    <n v="0.59612326342004984"/>
    <n v="2026"/>
    <s v="Q3"/>
    <n v="9"/>
    <s v="Sep"/>
  </r>
  <r>
    <n v="5066"/>
    <d v="2026-09-11T00:00:00"/>
    <n v="2026"/>
    <x v="2"/>
    <n v="9"/>
    <x v="8"/>
    <x v="1"/>
    <x v="11"/>
    <x v="0"/>
    <s v="New"/>
    <x v="3"/>
    <s v="Alpine Tent 4P"/>
    <n v="1"/>
    <n v="338.01"/>
    <n v="0"/>
    <n v="190.89"/>
    <n v="338.01"/>
    <n v="190.89"/>
    <n v="147.12"/>
    <n v="0.43525339486997427"/>
    <n v="2026"/>
    <s v="Q3"/>
    <n v="9"/>
    <s v="Sep"/>
  </r>
  <r>
    <n v="78"/>
    <d v="2026-09-12T00:00:00"/>
    <n v="2026"/>
    <x v="2"/>
    <n v="9"/>
    <x v="8"/>
    <x v="3"/>
    <x v="13"/>
    <x v="0"/>
    <s v="New"/>
    <x v="4"/>
    <s v="Resistance Band Set"/>
    <n v="5"/>
    <n v="40.78"/>
    <n v="0.05"/>
    <n v="14.94"/>
    <n v="193.70499999999998"/>
    <n v="74.7"/>
    <n v="119.00499999999998"/>
    <n v="0.61436204537828132"/>
    <n v="2026"/>
    <s v="Q3"/>
    <n v="9"/>
    <s v="Sep"/>
  </r>
  <r>
    <n v="354"/>
    <d v="2026-09-12T00:00:00"/>
    <n v="2026"/>
    <x v="2"/>
    <n v="9"/>
    <x v="8"/>
    <x v="2"/>
    <x v="16"/>
    <x v="0"/>
    <s v="Returning"/>
    <x v="0"/>
    <s v="Trail Bike Light"/>
    <n v="4"/>
    <n v="51.47"/>
    <n v="0"/>
    <n v="21.9"/>
    <n v="205.88"/>
    <n v="87.6"/>
    <n v="118.28"/>
    <n v="0.57450942296483387"/>
    <n v="2026"/>
    <s v="Q3"/>
    <n v="9"/>
    <s v="Sep"/>
  </r>
  <r>
    <n v="1738"/>
    <d v="2026-09-12T00:00:00"/>
    <n v="2026"/>
    <x v="2"/>
    <n v="9"/>
    <x v="8"/>
    <x v="0"/>
    <x v="15"/>
    <x v="1"/>
    <s v="Business"/>
    <x v="1"/>
    <s v="Trail Boots"/>
    <n v="10"/>
    <n v="144.4"/>
    <n v="0.1"/>
    <n v="81.069999999999993"/>
    <n v="1299.6000000000001"/>
    <n v="810.69999999999993"/>
    <n v="488.9000000000002"/>
    <n v="0.37619267466912909"/>
    <n v="2026"/>
    <s v="Q3"/>
    <n v="9"/>
    <s v="Sep"/>
  </r>
  <r>
    <n v="1900"/>
    <d v="2026-09-12T00:00:00"/>
    <n v="2026"/>
    <x v="2"/>
    <n v="9"/>
    <x v="8"/>
    <x v="1"/>
    <x v="6"/>
    <x v="2"/>
    <s v="New"/>
    <x v="4"/>
    <s v="Training Mat"/>
    <n v="1"/>
    <n v="51.34"/>
    <n v="0.1"/>
    <n v="22.63"/>
    <n v="46.206000000000003"/>
    <n v="22.63"/>
    <n v="23.576000000000004"/>
    <n v="0.51023676578799293"/>
    <n v="2026"/>
    <s v="Q3"/>
    <n v="9"/>
    <s v="Sep"/>
  </r>
  <r>
    <n v="3375"/>
    <d v="2026-09-12T00:00:00"/>
    <n v="2026"/>
    <x v="2"/>
    <n v="9"/>
    <x v="8"/>
    <x v="1"/>
    <x v="1"/>
    <x v="1"/>
    <s v="Returning"/>
    <x v="2"/>
    <s v="Packing Cube Set"/>
    <n v="6"/>
    <n v="47.72"/>
    <n v="0.1"/>
    <n v="18.41"/>
    <n v="257.68799999999999"/>
    <n v="110.46000000000001"/>
    <n v="147.22799999999998"/>
    <n v="0.57134208810654741"/>
    <n v="2026"/>
    <s v="Q3"/>
    <n v="9"/>
    <s v="Sep"/>
  </r>
  <r>
    <n v="3567"/>
    <d v="2026-09-12T00:00:00"/>
    <n v="2026"/>
    <x v="2"/>
    <n v="9"/>
    <x v="8"/>
    <x v="1"/>
    <x v="11"/>
    <x v="0"/>
    <s v="Business"/>
    <x v="3"/>
    <s v="Portable Camp Stove"/>
    <n v="1"/>
    <n v="81.489999999999995"/>
    <n v="0.1"/>
    <n v="38.83"/>
    <n v="73.340999999999994"/>
    <n v="38.83"/>
    <n v="34.510999999999996"/>
    <n v="0.47055535103148305"/>
    <n v="2026"/>
    <s v="Q3"/>
    <n v="9"/>
    <s v="Sep"/>
  </r>
  <r>
    <n v="4106"/>
    <d v="2026-09-12T00:00:00"/>
    <n v="2026"/>
    <x v="2"/>
    <n v="9"/>
    <x v="8"/>
    <x v="1"/>
    <x v="6"/>
    <x v="2"/>
    <s v="Returning"/>
    <x v="0"/>
    <s v="Compact Repair Kit"/>
    <n v="2"/>
    <n v="39.700000000000003"/>
    <n v="0"/>
    <n v="16.32"/>
    <n v="79.400000000000006"/>
    <n v="32.64"/>
    <n v="46.760000000000005"/>
    <n v="0.58891687657430736"/>
    <n v="2026"/>
    <s v="Q3"/>
    <n v="9"/>
    <s v="Sep"/>
  </r>
  <r>
    <n v="4293"/>
    <d v="2026-09-12T00:00:00"/>
    <n v="2026"/>
    <x v="2"/>
    <n v="9"/>
    <x v="8"/>
    <x v="1"/>
    <x v="12"/>
    <x v="1"/>
    <s v="New"/>
    <x v="3"/>
    <s v="Alpine Tent 4P"/>
    <n v="4"/>
    <n v="344.67"/>
    <n v="0.1"/>
    <n v="195.35"/>
    <n v="1240.8120000000001"/>
    <n v="781.4"/>
    <n v="459.41200000000015"/>
    <n v="0.37025109363868186"/>
    <n v="2026"/>
    <s v="Q3"/>
    <n v="9"/>
    <s v="Sep"/>
  </r>
  <r>
    <n v="4859"/>
    <d v="2026-09-12T00:00:00"/>
    <n v="2026"/>
    <x v="2"/>
    <n v="9"/>
    <x v="8"/>
    <x v="0"/>
    <x v="0"/>
    <x v="0"/>
    <s v="Returning"/>
    <x v="0"/>
    <s v="Commuter Helmet"/>
    <n v="1"/>
    <n v="80.39"/>
    <n v="0"/>
    <n v="42.85"/>
    <n v="80.39"/>
    <n v="42.85"/>
    <n v="37.54"/>
    <n v="0.46697350416718497"/>
    <n v="2026"/>
    <s v="Q3"/>
    <n v="9"/>
    <s v="Sep"/>
  </r>
  <r>
    <n v="770"/>
    <d v="2026-09-13T00:00:00"/>
    <n v="2026"/>
    <x v="2"/>
    <n v="9"/>
    <x v="8"/>
    <x v="2"/>
    <x v="3"/>
    <x v="2"/>
    <s v="Returning"/>
    <x v="1"/>
    <s v="Trail Boots"/>
    <n v="1"/>
    <n v="143.66999999999999"/>
    <n v="0.1"/>
    <n v="79.89"/>
    <n v="129.303"/>
    <n v="79.89"/>
    <n v="49.412999999999997"/>
    <n v="0.38214890605786406"/>
    <n v="2026"/>
    <s v="Q3"/>
    <n v="9"/>
    <s v="Sep"/>
  </r>
  <r>
    <n v="1375"/>
    <d v="2026-09-13T00:00:00"/>
    <n v="2026"/>
    <x v="2"/>
    <n v="9"/>
    <x v="8"/>
    <x v="1"/>
    <x v="12"/>
    <x v="2"/>
    <s v="Returning"/>
    <x v="2"/>
    <s v="Insulated Bottle"/>
    <n v="1"/>
    <n v="35.86"/>
    <n v="0"/>
    <n v="13.33"/>
    <n v="35.86"/>
    <n v="13.33"/>
    <n v="22.53"/>
    <n v="0.62827663134411604"/>
    <n v="2026"/>
    <s v="Q3"/>
    <n v="9"/>
    <s v="Sep"/>
  </r>
  <r>
    <n v="2063"/>
    <d v="2026-09-13T00:00:00"/>
    <n v="2026"/>
    <x v="2"/>
    <n v="9"/>
    <x v="8"/>
    <x v="1"/>
    <x v="14"/>
    <x v="2"/>
    <s v="Returning"/>
    <x v="2"/>
    <s v="Carry-On Duffel"/>
    <n v="3"/>
    <n v="130.28"/>
    <n v="0.1"/>
    <n v="65.33"/>
    <n v="351.75600000000003"/>
    <n v="195.99"/>
    <n v="155.76600000000002"/>
    <n v="0.44282400300208102"/>
    <n v="2026"/>
    <s v="Q3"/>
    <n v="9"/>
    <s v="Sep"/>
  </r>
  <r>
    <n v="2563"/>
    <d v="2026-09-13T00:00:00"/>
    <n v="2026"/>
    <x v="2"/>
    <n v="9"/>
    <x v="8"/>
    <x v="1"/>
    <x v="6"/>
    <x v="3"/>
    <s v="Returning"/>
    <x v="1"/>
    <s v="Summit Backpack 45L"/>
    <n v="1"/>
    <n v="157.88999999999999"/>
    <n v="0.1"/>
    <n v="78.209999999999994"/>
    <n v="142.101"/>
    <n v="78.209999999999994"/>
    <n v="63.891000000000005"/>
    <n v="0.44961682183798851"/>
    <n v="2026"/>
    <s v="Q3"/>
    <n v="9"/>
    <s v="Sep"/>
  </r>
  <r>
    <n v="2786"/>
    <d v="2026-09-13T00:00:00"/>
    <n v="2026"/>
    <x v="2"/>
    <n v="9"/>
    <x v="8"/>
    <x v="3"/>
    <x v="8"/>
    <x v="0"/>
    <s v="New"/>
    <x v="4"/>
    <s v="Resistance Band Set"/>
    <n v="2"/>
    <n v="40.83"/>
    <n v="0"/>
    <n v="14.56"/>
    <n v="81.66"/>
    <n v="29.12"/>
    <n v="52.539999999999992"/>
    <n v="0.64339946118050451"/>
    <n v="2026"/>
    <s v="Q3"/>
    <n v="9"/>
    <s v="Sep"/>
  </r>
  <r>
    <n v="3269"/>
    <d v="2026-09-13T00:00:00"/>
    <n v="2026"/>
    <x v="2"/>
    <n v="9"/>
    <x v="8"/>
    <x v="2"/>
    <x v="16"/>
    <x v="2"/>
    <s v="New"/>
    <x v="4"/>
    <s v="Recovery Roller"/>
    <n v="2"/>
    <n v="37.119999999999997"/>
    <n v="0"/>
    <n v="14.26"/>
    <n v="74.239999999999995"/>
    <n v="28.52"/>
    <n v="45.72"/>
    <n v="0.61584051724137934"/>
    <n v="2026"/>
    <s v="Q3"/>
    <n v="9"/>
    <s v="Sep"/>
  </r>
  <r>
    <n v="3346"/>
    <d v="2026-09-13T00:00:00"/>
    <n v="2026"/>
    <x v="2"/>
    <n v="9"/>
    <x v="8"/>
    <x v="3"/>
    <x v="8"/>
    <x v="0"/>
    <s v="Returning"/>
    <x v="3"/>
    <s v="Compact Sleeping Bag"/>
    <n v="2"/>
    <n v="124.04"/>
    <n v="0.05"/>
    <n v="59.29"/>
    <n v="235.67599999999999"/>
    <n v="118.58"/>
    <n v="117.09599999999999"/>
    <n v="0.49685160983723414"/>
    <n v="2026"/>
    <s v="Q3"/>
    <n v="9"/>
    <s v="Sep"/>
  </r>
  <r>
    <n v="4097"/>
    <d v="2026-09-13T00:00:00"/>
    <n v="2026"/>
    <x v="2"/>
    <n v="9"/>
    <x v="8"/>
    <x v="1"/>
    <x v="12"/>
    <x v="0"/>
    <s v="Returning"/>
    <x v="1"/>
    <s v="Trail Boots"/>
    <n v="1"/>
    <n v="142.36000000000001"/>
    <n v="0"/>
    <n v="78.3"/>
    <n v="142.36000000000001"/>
    <n v="78.3"/>
    <n v="64.060000000000016"/>
    <n v="0.44998595110986239"/>
    <n v="2026"/>
    <s v="Q3"/>
    <n v="9"/>
    <s v="Sep"/>
  </r>
  <r>
    <n v="4208"/>
    <d v="2026-09-13T00:00:00"/>
    <n v="2026"/>
    <x v="2"/>
    <n v="9"/>
    <x v="8"/>
    <x v="1"/>
    <x v="12"/>
    <x v="1"/>
    <s v="Business"/>
    <x v="0"/>
    <s v="Cycling Pack 12L"/>
    <n v="6"/>
    <n v="104.11"/>
    <n v="0.1"/>
    <n v="49"/>
    <n v="562.19399999999996"/>
    <n v="294"/>
    <n v="268.19399999999996"/>
    <n v="0.47704884790659446"/>
    <n v="2026"/>
    <s v="Q3"/>
    <n v="9"/>
    <s v="Sep"/>
  </r>
  <r>
    <n v="4606"/>
    <d v="2026-09-13T00:00:00"/>
    <n v="2026"/>
    <x v="2"/>
    <n v="9"/>
    <x v="8"/>
    <x v="3"/>
    <x v="8"/>
    <x v="0"/>
    <s v="Business"/>
    <x v="3"/>
    <s v="Alpine Tent 4P"/>
    <n v="1"/>
    <n v="335.02"/>
    <n v="0.05"/>
    <n v="198.44"/>
    <n v="318.26899999999995"/>
    <n v="198.44"/>
    <n v="119.82899999999995"/>
    <n v="0.3765022669502841"/>
    <n v="2026"/>
    <s v="Q3"/>
    <n v="9"/>
    <s v="Sep"/>
  </r>
  <r>
    <n v="222"/>
    <d v="2026-09-14T00:00:00"/>
    <n v="2026"/>
    <x v="2"/>
    <n v="9"/>
    <x v="8"/>
    <x v="1"/>
    <x v="12"/>
    <x v="0"/>
    <s v="Returning"/>
    <x v="0"/>
    <s v="Trail Bike Light"/>
    <n v="2"/>
    <n v="49.69"/>
    <n v="0.05"/>
    <n v="22.55"/>
    <n v="94.410999999999987"/>
    <n v="45.1"/>
    <n v="49.310999999999986"/>
    <n v="0.52230142674052804"/>
    <n v="2026"/>
    <s v="Q3"/>
    <n v="9"/>
    <s v="Sep"/>
  </r>
  <r>
    <n v="241"/>
    <d v="2026-09-14T00:00:00"/>
    <n v="2026"/>
    <x v="2"/>
    <n v="9"/>
    <x v="8"/>
    <x v="2"/>
    <x v="5"/>
    <x v="0"/>
    <s v="Returning"/>
    <x v="0"/>
    <s v="Trail Bike Light"/>
    <n v="4"/>
    <n v="50.5"/>
    <n v="0"/>
    <n v="23.02"/>
    <n v="202"/>
    <n v="92.08"/>
    <n v="109.92"/>
    <n v="0.5441584158415842"/>
    <n v="2026"/>
    <s v="Q3"/>
    <n v="9"/>
    <s v="Sep"/>
  </r>
  <r>
    <n v="753"/>
    <d v="2026-09-14T00:00:00"/>
    <n v="2026"/>
    <x v="2"/>
    <n v="9"/>
    <x v="8"/>
    <x v="3"/>
    <x v="4"/>
    <x v="2"/>
    <s v="Returning"/>
    <x v="2"/>
    <s v="Packing Cube Set"/>
    <n v="1"/>
    <n v="47.55"/>
    <n v="0.05"/>
    <n v="18.350000000000001"/>
    <n v="45.172499999999992"/>
    <n v="18.350000000000001"/>
    <n v="26.822499999999991"/>
    <n v="0.5937794011843488"/>
    <n v="2026"/>
    <s v="Q3"/>
    <n v="9"/>
    <s v="Sep"/>
  </r>
  <r>
    <n v="2530"/>
    <d v="2026-09-14T00:00:00"/>
    <n v="2026"/>
    <x v="2"/>
    <n v="9"/>
    <x v="8"/>
    <x v="3"/>
    <x v="7"/>
    <x v="0"/>
    <s v="New"/>
    <x v="2"/>
    <s v="Packing Cube Set"/>
    <n v="6"/>
    <n v="46.16"/>
    <n v="0.1"/>
    <n v="18.39"/>
    <n v="249.26399999999998"/>
    <n v="110.34"/>
    <n v="138.92399999999998"/>
    <n v="0.55733679953783932"/>
    <n v="2026"/>
    <s v="Q3"/>
    <n v="9"/>
    <s v="Sep"/>
  </r>
  <r>
    <n v="572"/>
    <d v="2026-09-15T00:00:00"/>
    <n v="2026"/>
    <x v="2"/>
    <n v="9"/>
    <x v="8"/>
    <x v="0"/>
    <x v="15"/>
    <x v="2"/>
    <s v="Returning"/>
    <x v="2"/>
    <s v="Carry-On Duffel"/>
    <n v="2"/>
    <n v="135.79"/>
    <n v="0.05"/>
    <n v="66.53"/>
    <n v="258.00099999999998"/>
    <n v="133.06"/>
    <n v="124.94099999999997"/>
    <n v="0.48426556486215167"/>
    <n v="2026"/>
    <s v="Q3"/>
    <n v="9"/>
    <s v="Sep"/>
  </r>
  <r>
    <n v="874"/>
    <d v="2026-09-15T00:00:00"/>
    <n v="2026"/>
    <x v="2"/>
    <n v="9"/>
    <x v="8"/>
    <x v="0"/>
    <x v="15"/>
    <x v="0"/>
    <s v="Returning"/>
    <x v="1"/>
    <s v="Trail Boots"/>
    <n v="2"/>
    <n v="141.91999999999999"/>
    <n v="0"/>
    <n v="79.900000000000006"/>
    <n v="283.83999999999997"/>
    <n v="159.80000000000001"/>
    <n v="124.03999999999996"/>
    <n v="0.43700676437429531"/>
    <n v="2026"/>
    <s v="Q3"/>
    <n v="9"/>
    <s v="Sep"/>
  </r>
  <r>
    <n v="937"/>
    <d v="2026-09-15T00:00:00"/>
    <n v="2026"/>
    <x v="2"/>
    <n v="9"/>
    <x v="8"/>
    <x v="3"/>
    <x v="4"/>
    <x v="3"/>
    <s v="Business"/>
    <x v="1"/>
    <s v="Trail Boots"/>
    <n v="1"/>
    <n v="146.41"/>
    <n v="0.15"/>
    <n v="80.87"/>
    <n v="124.4485"/>
    <n v="80.87"/>
    <n v="43.578499999999991"/>
    <n v="0.35017296311325563"/>
    <n v="2026"/>
    <s v="Q3"/>
    <n v="9"/>
    <s v="Sep"/>
  </r>
  <r>
    <n v="1229"/>
    <d v="2026-09-15T00:00:00"/>
    <n v="2026"/>
    <x v="2"/>
    <n v="9"/>
    <x v="8"/>
    <x v="1"/>
    <x v="1"/>
    <x v="3"/>
    <s v="New"/>
    <x v="0"/>
    <s v="Compact Repair Kit"/>
    <n v="5"/>
    <n v="40.17"/>
    <n v="0"/>
    <n v="16.27"/>
    <n v="200.85000000000002"/>
    <n v="81.349999999999994"/>
    <n v="119.50000000000003"/>
    <n v="0.59497137167040082"/>
    <n v="2026"/>
    <s v="Q3"/>
    <n v="9"/>
    <s v="Sep"/>
  </r>
  <r>
    <n v="2186"/>
    <d v="2026-09-15T00:00:00"/>
    <n v="2026"/>
    <x v="2"/>
    <n v="9"/>
    <x v="8"/>
    <x v="2"/>
    <x v="2"/>
    <x v="0"/>
    <s v="Returning"/>
    <x v="1"/>
    <s v="Hiking Daypack 20L"/>
    <n v="2"/>
    <n v="91.6"/>
    <n v="0"/>
    <n v="46.54"/>
    <n v="183.2"/>
    <n v="93.08"/>
    <n v="90.11999999999999"/>
    <n v="0.49192139737991264"/>
    <n v="2026"/>
    <s v="Q3"/>
    <n v="9"/>
    <s v="Sep"/>
  </r>
  <r>
    <n v="2922"/>
    <d v="2026-09-15T00:00:00"/>
    <n v="2026"/>
    <x v="2"/>
    <n v="9"/>
    <x v="8"/>
    <x v="2"/>
    <x v="2"/>
    <x v="0"/>
    <s v="New"/>
    <x v="4"/>
    <s v="Weighted Vest"/>
    <n v="4"/>
    <n v="121.47"/>
    <n v="0.05"/>
    <n v="67.650000000000006"/>
    <n v="461.58599999999996"/>
    <n v="270.60000000000002"/>
    <n v="190.98599999999993"/>
    <n v="0.41376038268058379"/>
    <n v="2026"/>
    <s v="Q3"/>
    <n v="9"/>
    <s v="Sep"/>
  </r>
  <r>
    <n v="3140"/>
    <d v="2026-09-15T00:00:00"/>
    <n v="2026"/>
    <x v="2"/>
    <n v="9"/>
    <x v="8"/>
    <x v="1"/>
    <x v="12"/>
    <x v="3"/>
    <s v="New"/>
    <x v="3"/>
    <s v="Compact Sleeping Bag"/>
    <n v="2"/>
    <n v="122.69"/>
    <n v="0"/>
    <n v="61.4"/>
    <n v="245.38"/>
    <n v="122.8"/>
    <n v="122.58"/>
    <n v="0.49955171570625151"/>
    <n v="2026"/>
    <s v="Q3"/>
    <n v="9"/>
    <s v="Sep"/>
  </r>
  <r>
    <n v="3369"/>
    <d v="2026-09-15T00:00:00"/>
    <n v="2026"/>
    <x v="2"/>
    <n v="9"/>
    <x v="8"/>
    <x v="1"/>
    <x v="12"/>
    <x v="3"/>
    <s v="New"/>
    <x v="2"/>
    <s v="Packing Cube Set"/>
    <n v="1"/>
    <n v="45.59"/>
    <n v="0"/>
    <n v="18.28"/>
    <n v="45.59"/>
    <n v="18.28"/>
    <n v="27.310000000000002"/>
    <n v="0.59903487606931349"/>
    <n v="2026"/>
    <s v="Q3"/>
    <n v="9"/>
    <s v="Sep"/>
  </r>
  <r>
    <n v="4865"/>
    <d v="2026-09-15T00:00:00"/>
    <n v="2026"/>
    <x v="2"/>
    <n v="9"/>
    <x v="8"/>
    <x v="3"/>
    <x v="4"/>
    <x v="0"/>
    <s v="Returning"/>
    <x v="0"/>
    <s v="Commuter Helmet"/>
    <n v="1"/>
    <n v="83.8"/>
    <n v="0"/>
    <n v="42.23"/>
    <n v="83.8"/>
    <n v="42.23"/>
    <n v="41.57"/>
    <n v="0.49606205250596663"/>
    <n v="2026"/>
    <s v="Q3"/>
    <n v="9"/>
    <s v="Sep"/>
  </r>
  <r>
    <n v="103"/>
    <d v="2026-09-16T00:00:00"/>
    <n v="2026"/>
    <x v="2"/>
    <n v="9"/>
    <x v="8"/>
    <x v="2"/>
    <x v="3"/>
    <x v="0"/>
    <s v="New"/>
    <x v="2"/>
    <s v="Carry-On Duffel"/>
    <n v="1"/>
    <n v="132.58000000000001"/>
    <n v="0.15"/>
    <n v="67.62"/>
    <n v="112.69300000000001"/>
    <n v="67.62"/>
    <n v="45.073000000000008"/>
    <n v="0.39996273060438536"/>
    <n v="2026"/>
    <s v="Q3"/>
    <n v="9"/>
    <s v="Sep"/>
  </r>
  <r>
    <n v="4500"/>
    <d v="2026-09-16T00:00:00"/>
    <n v="2026"/>
    <x v="2"/>
    <n v="9"/>
    <x v="8"/>
    <x v="3"/>
    <x v="8"/>
    <x v="0"/>
    <s v="New"/>
    <x v="3"/>
    <s v="Compact Sleeping Bag"/>
    <n v="2"/>
    <n v="122.12"/>
    <n v="0.05"/>
    <n v="61.76"/>
    <n v="232.02799999999999"/>
    <n v="123.52"/>
    <n v="108.508"/>
    <n v="0.46765045597945076"/>
    <n v="2026"/>
    <s v="Q3"/>
    <n v="9"/>
    <s v="Sep"/>
  </r>
  <r>
    <n v="5093"/>
    <d v="2026-09-16T00:00:00"/>
    <n v="2026"/>
    <x v="2"/>
    <n v="9"/>
    <x v="8"/>
    <x v="0"/>
    <x v="0"/>
    <x v="1"/>
    <s v="Business"/>
    <x v="1"/>
    <s v="Trail Boots"/>
    <n v="3"/>
    <n v="140.47"/>
    <n v="0.15"/>
    <n v="81.739999999999995"/>
    <n v="358.19849999999997"/>
    <n v="245.21999999999997"/>
    <n v="112.9785"/>
    <n v="0.31540751845694498"/>
    <n v="2026"/>
    <s v="Q3"/>
    <n v="9"/>
    <s v="Sep"/>
  </r>
  <r>
    <n v="5147"/>
    <d v="2026-09-16T00:00:00"/>
    <n v="2026"/>
    <x v="2"/>
    <n v="9"/>
    <x v="8"/>
    <x v="3"/>
    <x v="13"/>
    <x v="0"/>
    <s v="New"/>
    <x v="1"/>
    <s v="Trail Boots"/>
    <n v="2"/>
    <n v="145.35"/>
    <n v="0.05"/>
    <n v="78.39"/>
    <n v="276.16499999999996"/>
    <n v="156.78"/>
    <n v="119.38499999999996"/>
    <n v="0.4322959100537721"/>
    <n v="2026"/>
    <s v="Q3"/>
    <n v="9"/>
    <s v="Sep"/>
  </r>
  <r>
    <n v="365"/>
    <d v="2026-09-17T00:00:00"/>
    <n v="2026"/>
    <x v="2"/>
    <n v="9"/>
    <x v="8"/>
    <x v="3"/>
    <x v="8"/>
    <x v="3"/>
    <s v="Returning"/>
    <x v="3"/>
    <s v="Compact Sleeping Bag"/>
    <n v="2"/>
    <n v="121.25"/>
    <n v="0"/>
    <n v="61.5"/>
    <n v="242.5"/>
    <n v="123"/>
    <n v="119.5"/>
    <n v="0.4927835051546392"/>
    <n v="2026"/>
    <s v="Q3"/>
    <n v="9"/>
    <s v="Sep"/>
  </r>
  <r>
    <n v="494"/>
    <d v="2026-09-17T00:00:00"/>
    <n v="2026"/>
    <x v="2"/>
    <n v="9"/>
    <x v="8"/>
    <x v="3"/>
    <x v="4"/>
    <x v="0"/>
    <s v="New"/>
    <x v="2"/>
    <s v="Insulated Bottle"/>
    <n v="1"/>
    <n v="35.94"/>
    <n v="0.1"/>
    <n v="13.19"/>
    <n v="32.345999999999997"/>
    <n v="13.19"/>
    <n v="19.155999999999999"/>
    <n v="0.59222160390774747"/>
    <n v="2026"/>
    <s v="Q3"/>
    <n v="9"/>
    <s v="Sep"/>
  </r>
  <r>
    <n v="665"/>
    <d v="2026-09-17T00:00:00"/>
    <n v="2026"/>
    <x v="2"/>
    <n v="9"/>
    <x v="8"/>
    <x v="1"/>
    <x v="14"/>
    <x v="0"/>
    <s v="New"/>
    <x v="0"/>
    <s v="Cycling Pack 12L"/>
    <n v="1"/>
    <n v="101.18"/>
    <n v="0.1"/>
    <n v="49.38"/>
    <n v="91.062000000000012"/>
    <n v="49.38"/>
    <n v="41.682000000000009"/>
    <n v="0.45773209461685449"/>
    <n v="2026"/>
    <s v="Q3"/>
    <n v="9"/>
    <s v="Sep"/>
  </r>
  <r>
    <n v="2067"/>
    <d v="2026-09-17T00:00:00"/>
    <n v="2026"/>
    <x v="2"/>
    <n v="9"/>
    <x v="8"/>
    <x v="3"/>
    <x v="7"/>
    <x v="2"/>
    <s v="New"/>
    <x v="0"/>
    <s v="Commuter Helmet"/>
    <n v="2"/>
    <n v="82.47"/>
    <n v="0"/>
    <n v="42.49"/>
    <n v="164.94"/>
    <n v="84.98"/>
    <n v="79.959999999999994"/>
    <n v="0.48478234509518608"/>
    <n v="2026"/>
    <s v="Q3"/>
    <n v="9"/>
    <s v="Sep"/>
  </r>
  <r>
    <n v="2648"/>
    <d v="2026-09-17T00:00:00"/>
    <n v="2026"/>
    <x v="2"/>
    <n v="9"/>
    <x v="8"/>
    <x v="2"/>
    <x v="16"/>
    <x v="3"/>
    <s v="New"/>
    <x v="4"/>
    <s v="Training Mat"/>
    <n v="1"/>
    <n v="50.47"/>
    <n v="0.05"/>
    <n v="22.27"/>
    <n v="47.946499999999993"/>
    <n v="22.27"/>
    <n v="25.676499999999994"/>
    <n v="0.53552396942425406"/>
    <n v="2026"/>
    <s v="Q3"/>
    <n v="9"/>
    <s v="Sep"/>
  </r>
  <r>
    <n v="3074"/>
    <d v="2026-09-17T00:00:00"/>
    <n v="2026"/>
    <x v="2"/>
    <n v="9"/>
    <x v="8"/>
    <x v="3"/>
    <x v="8"/>
    <x v="1"/>
    <s v="Business"/>
    <x v="3"/>
    <s v="Portable Camp Stove"/>
    <n v="5"/>
    <n v="82.63"/>
    <n v="0.15"/>
    <n v="38.630000000000003"/>
    <n v="351.17749999999995"/>
    <n v="193.15"/>
    <n v="158.02749999999995"/>
    <n v="0.44999323703824978"/>
    <n v="2026"/>
    <s v="Q3"/>
    <n v="9"/>
    <s v="Sep"/>
  </r>
  <r>
    <n v="259"/>
    <d v="2026-09-18T00:00:00"/>
    <n v="2026"/>
    <x v="2"/>
    <n v="9"/>
    <x v="8"/>
    <x v="3"/>
    <x v="8"/>
    <x v="2"/>
    <s v="Business"/>
    <x v="2"/>
    <s v="Travel Backpack 35L"/>
    <n v="4"/>
    <n v="168.48"/>
    <n v="0.1"/>
    <n v="89.85"/>
    <n v="606.52800000000002"/>
    <n v="359.4"/>
    <n v="247.12800000000004"/>
    <n v="0.4074469768914214"/>
    <n v="2026"/>
    <s v="Q3"/>
    <n v="9"/>
    <s v="Sep"/>
  </r>
  <r>
    <n v="997"/>
    <d v="2026-09-18T00:00:00"/>
    <n v="2026"/>
    <x v="2"/>
    <n v="9"/>
    <x v="8"/>
    <x v="1"/>
    <x v="11"/>
    <x v="3"/>
    <s v="Returning"/>
    <x v="3"/>
    <s v="Compact Sleeping Bag"/>
    <n v="2"/>
    <n v="121.82"/>
    <n v="0"/>
    <n v="61.92"/>
    <n v="243.64"/>
    <n v="123.84"/>
    <n v="119.79999999999998"/>
    <n v="0.49170907896897059"/>
    <n v="2026"/>
    <s v="Q3"/>
    <n v="9"/>
    <s v="Sep"/>
  </r>
  <r>
    <n v="2102"/>
    <d v="2026-09-18T00:00:00"/>
    <n v="2026"/>
    <x v="2"/>
    <n v="9"/>
    <x v="8"/>
    <x v="0"/>
    <x v="15"/>
    <x v="2"/>
    <s v="Returning"/>
    <x v="0"/>
    <s v="Trail Bike Light"/>
    <n v="1"/>
    <n v="50.02"/>
    <n v="0.1"/>
    <n v="22.47"/>
    <n v="45.018000000000001"/>
    <n v="22.47"/>
    <n v="22.548000000000002"/>
    <n v="0.50086632013861121"/>
    <n v="2026"/>
    <s v="Q3"/>
    <n v="9"/>
    <s v="Sep"/>
  </r>
  <r>
    <n v="2452"/>
    <d v="2026-09-18T00:00:00"/>
    <n v="2026"/>
    <x v="2"/>
    <n v="9"/>
    <x v="8"/>
    <x v="2"/>
    <x v="5"/>
    <x v="0"/>
    <s v="New"/>
    <x v="4"/>
    <s v="Training Mat"/>
    <n v="1"/>
    <n v="50.17"/>
    <n v="0.1"/>
    <n v="21.99"/>
    <n v="45.153000000000006"/>
    <n v="21.99"/>
    <n v="23.163000000000007"/>
    <n v="0.51298917015480705"/>
    <n v="2026"/>
    <s v="Q3"/>
    <n v="9"/>
    <s v="Sep"/>
  </r>
  <r>
    <n v="2761"/>
    <d v="2026-09-18T00:00:00"/>
    <n v="2026"/>
    <x v="2"/>
    <n v="9"/>
    <x v="8"/>
    <x v="0"/>
    <x v="15"/>
    <x v="1"/>
    <s v="Business"/>
    <x v="3"/>
    <s v="Compact Sleeping Bag"/>
    <n v="5"/>
    <n v="124.51"/>
    <n v="0.1"/>
    <n v="60.29"/>
    <n v="560.29500000000007"/>
    <n v="301.45"/>
    <n v="258.84500000000008"/>
    <n v="0.46197984990049895"/>
    <n v="2026"/>
    <s v="Q3"/>
    <n v="9"/>
    <s v="Sep"/>
  </r>
  <r>
    <n v="3993"/>
    <d v="2026-09-18T00:00:00"/>
    <n v="2026"/>
    <x v="2"/>
    <n v="9"/>
    <x v="8"/>
    <x v="1"/>
    <x v="12"/>
    <x v="3"/>
    <s v="Returning"/>
    <x v="1"/>
    <s v="Summit Backpack 45L"/>
    <n v="1"/>
    <n v="153.68"/>
    <n v="0.05"/>
    <n v="77.42"/>
    <n v="145.99600000000001"/>
    <n v="77.42"/>
    <n v="68.576000000000008"/>
    <n v="0.46971149894517661"/>
    <n v="2026"/>
    <s v="Q3"/>
    <n v="9"/>
    <s v="Sep"/>
  </r>
  <r>
    <n v="4343"/>
    <d v="2026-09-18T00:00:00"/>
    <n v="2026"/>
    <x v="2"/>
    <n v="9"/>
    <x v="8"/>
    <x v="1"/>
    <x v="12"/>
    <x v="3"/>
    <s v="New"/>
    <x v="3"/>
    <s v="Compact Sleeping Bag"/>
    <n v="2"/>
    <n v="121.37"/>
    <n v="0.05"/>
    <n v="60.13"/>
    <n v="230.60300000000001"/>
    <n v="120.26"/>
    <n v="110.343"/>
    <n v="0.47849767782726155"/>
    <n v="2026"/>
    <s v="Q3"/>
    <n v="9"/>
    <s v="Sep"/>
  </r>
  <r>
    <n v="4429"/>
    <d v="2026-09-18T00:00:00"/>
    <n v="2026"/>
    <x v="2"/>
    <n v="9"/>
    <x v="8"/>
    <x v="0"/>
    <x v="15"/>
    <x v="0"/>
    <s v="Business"/>
    <x v="1"/>
    <s v="Trail Boots"/>
    <n v="2"/>
    <n v="145.1"/>
    <n v="0.1"/>
    <n v="77.62"/>
    <n v="261.18"/>
    <n v="155.24"/>
    <n v="105.94"/>
    <n v="0.40562064476606169"/>
    <n v="2026"/>
    <s v="Q3"/>
    <n v="9"/>
    <s v="Sep"/>
  </r>
  <r>
    <n v="4824"/>
    <d v="2026-09-18T00:00:00"/>
    <n v="2026"/>
    <x v="2"/>
    <n v="9"/>
    <x v="8"/>
    <x v="3"/>
    <x v="8"/>
    <x v="0"/>
    <s v="Returning"/>
    <x v="4"/>
    <s v="Recovery Roller"/>
    <n v="1"/>
    <n v="36.729999999999997"/>
    <n v="0.05"/>
    <n v="14.11"/>
    <n v="34.893499999999996"/>
    <n v="14.11"/>
    <n v="20.783499999999997"/>
    <n v="0.59562669265049362"/>
    <n v="2026"/>
    <s v="Q3"/>
    <n v="9"/>
    <s v="Sep"/>
  </r>
  <r>
    <n v="4881"/>
    <d v="2026-09-18T00:00:00"/>
    <n v="2026"/>
    <x v="2"/>
    <n v="9"/>
    <x v="8"/>
    <x v="2"/>
    <x v="2"/>
    <x v="0"/>
    <s v="Business"/>
    <x v="2"/>
    <s v="Carry-On Duffel"/>
    <n v="4"/>
    <n v="134.15"/>
    <n v="0.05"/>
    <n v="65.58"/>
    <n v="509.77"/>
    <n v="262.32"/>
    <n v="247.45"/>
    <n v="0.48541499107440611"/>
    <n v="2026"/>
    <s v="Q3"/>
    <n v="9"/>
    <s v="Sep"/>
  </r>
  <r>
    <n v="5138"/>
    <d v="2026-09-18T00:00:00"/>
    <n v="2026"/>
    <x v="2"/>
    <n v="9"/>
    <x v="8"/>
    <x v="0"/>
    <x v="0"/>
    <x v="1"/>
    <s v="Business"/>
    <x v="1"/>
    <s v="Hiking Daypack 20L"/>
    <n v="8"/>
    <n v="94.21"/>
    <n v="0.1"/>
    <n v="45.05"/>
    <n v="678.31200000000001"/>
    <n v="360.4"/>
    <n v="317.91200000000003"/>
    <n v="0.46868107891353833"/>
    <n v="2026"/>
    <s v="Q3"/>
    <n v="9"/>
    <s v="Sep"/>
  </r>
  <r>
    <n v="1214"/>
    <d v="2026-09-19T00:00:00"/>
    <n v="2026"/>
    <x v="2"/>
    <n v="9"/>
    <x v="8"/>
    <x v="0"/>
    <x v="15"/>
    <x v="2"/>
    <s v="Returning"/>
    <x v="3"/>
    <s v="Trail Tent 2P"/>
    <n v="1"/>
    <n v="198.29"/>
    <n v="0.05"/>
    <n v="106.24"/>
    <n v="188.37549999999999"/>
    <n v="106.24"/>
    <n v="82.135499999999993"/>
    <n v="0.436020076920831"/>
    <n v="2026"/>
    <s v="Q3"/>
    <n v="9"/>
    <s v="Sep"/>
  </r>
  <r>
    <n v="1346"/>
    <d v="2026-09-19T00:00:00"/>
    <n v="2026"/>
    <x v="2"/>
    <n v="9"/>
    <x v="8"/>
    <x v="1"/>
    <x v="14"/>
    <x v="3"/>
    <s v="Returning"/>
    <x v="2"/>
    <s v="Travel Backpack 35L"/>
    <n v="3"/>
    <n v="166.21"/>
    <n v="0.05"/>
    <n v="85.03"/>
    <n v="473.69849999999997"/>
    <n v="255.09"/>
    <n v="218.60849999999996"/>
    <n v="0.4614929116304991"/>
    <n v="2026"/>
    <s v="Q3"/>
    <n v="9"/>
    <s v="Sep"/>
  </r>
  <r>
    <n v="1361"/>
    <d v="2026-09-19T00:00:00"/>
    <n v="2026"/>
    <x v="2"/>
    <n v="9"/>
    <x v="8"/>
    <x v="1"/>
    <x v="6"/>
    <x v="3"/>
    <s v="New"/>
    <x v="0"/>
    <s v="Compact Repair Kit"/>
    <n v="1"/>
    <n v="40.700000000000003"/>
    <n v="0.05"/>
    <n v="16.43"/>
    <n v="38.664999999999999"/>
    <n v="16.43"/>
    <n v="22.234999999999999"/>
    <n v="0.57506789085736454"/>
    <n v="2026"/>
    <s v="Q3"/>
    <n v="9"/>
    <s v="Sep"/>
  </r>
  <r>
    <n v="2728"/>
    <d v="2026-09-19T00:00:00"/>
    <n v="2026"/>
    <x v="2"/>
    <n v="9"/>
    <x v="8"/>
    <x v="0"/>
    <x v="15"/>
    <x v="0"/>
    <s v="New"/>
    <x v="1"/>
    <s v="Summit Backpack 45L"/>
    <n v="3"/>
    <n v="153.5"/>
    <n v="0"/>
    <n v="80.819999999999993"/>
    <n v="460.5"/>
    <n v="242.45999999999998"/>
    <n v="218.04000000000002"/>
    <n v="0.47348534201954401"/>
    <n v="2026"/>
    <s v="Q3"/>
    <n v="9"/>
    <s v="Sep"/>
  </r>
  <r>
    <n v="2788"/>
    <d v="2026-09-19T00:00:00"/>
    <n v="2026"/>
    <x v="2"/>
    <n v="9"/>
    <x v="8"/>
    <x v="1"/>
    <x v="12"/>
    <x v="3"/>
    <s v="New"/>
    <x v="1"/>
    <s v="Trekking Poles"/>
    <n v="1"/>
    <n v="70.430000000000007"/>
    <n v="0"/>
    <n v="31.51"/>
    <n v="70.430000000000007"/>
    <n v="31.51"/>
    <n v="38.92"/>
    <n v="0.55260542382507449"/>
    <n v="2026"/>
    <s v="Q3"/>
    <n v="9"/>
    <s v="Sep"/>
  </r>
  <r>
    <n v="2932"/>
    <d v="2026-09-19T00:00:00"/>
    <n v="2026"/>
    <x v="2"/>
    <n v="9"/>
    <x v="8"/>
    <x v="0"/>
    <x v="15"/>
    <x v="2"/>
    <s v="Business"/>
    <x v="0"/>
    <s v="Trail Bike Light"/>
    <n v="4"/>
    <n v="49.93"/>
    <n v="0"/>
    <n v="22.99"/>
    <n v="199.72"/>
    <n v="91.96"/>
    <n v="107.76"/>
    <n v="0.53955537752853999"/>
    <n v="2026"/>
    <s v="Q3"/>
    <n v="9"/>
    <s v="Sep"/>
  </r>
  <r>
    <n v="3399"/>
    <d v="2026-09-19T00:00:00"/>
    <n v="2026"/>
    <x v="2"/>
    <n v="9"/>
    <x v="8"/>
    <x v="1"/>
    <x v="12"/>
    <x v="2"/>
    <s v="Returning"/>
    <x v="0"/>
    <s v="Trail Bike Light"/>
    <n v="1"/>
    <n v="50.18"/>
    <n v="0"/>
    <n v="22.92"/>
    <n v="50.18"/>
    <n v="22.92"/>
    <n v="27.259999999999998"/>
    <n v="0.54324432044639293"/>
    <n v="2026"/>
    <s v="Q3"/>
    <n v="9"/>
    <s v="Sep"/>
  </r>
  <r>
    <n v="3588"/>
    <d v="2026-09-19T00:00:00"/>
    <n v="2026"/>
    <x v="2"/>
    <n v="9"/>
    <x v="8"/>
    <x v="3"/>
    <x v="13"/>
    <x v="2"/>
    <s v="New"/>
    <x v="2"/>
    <s v="Travel Backpack 35L"/>
    <n v="2"/>
    <n v="164.01"/>
    <n v="0.15"/>
    <n v="87.14"/>
    <n v="278.81699999999995"/>
    <n v="174.28"/>
    <n v="104.53699999999995"/>
    <n v="0.37493050997607741"/>
    <n v="2026"/>
    <s v="Q3"/>
    <n v="9"/>
    <s v="Sep"/>
  </r>
  <r>
    <n v="3603"/>
    <d v="2026-09-19T00:00:00"/>
    <n v="2026"/>
    <x v="2"/>
    <n v="9"/>
    <x v="8"/>
    <x v="1"/>
    <x v="14"/>
    <x v="3"/>
    <s v="Returning"/>
    <x v="0"/>
    <s v="Commuter Helmet"/>
    <n v="2"/>
    <n v="83.77"/>
    <n v="0"/>
    <n v="43.32"/>
    <n v="167.54"/>
    <n v="86.64"/>
    <n v="80.899999999999991"/>
    <n v="0.4828697624447893"/>
    <n v="2026"/>
    <s v="Q3"/>
    <n v="9"/>
    <s v="Sep"/>
  </r>
  <r>
    <n v="3845"/>
    <d v="2026-09-19T00:00:00"/>
    <n v="2026"/>
    <x v="2"/>
    <n v="9"/>
    <x v="8"/>
    <x v="3"/>
    <x v="8"/>
    <x v="0"/>
    <s v="New"/>
    <x v="3"/>
    <s v="Portable Camp Stove"/>
    <n v="1"/>
    <n v="81.84"/>
    <n v="0"/>
    <n v="38.5"/>
    <n v="81.84"/>
    <n v="38.5"/>
    <n v="43.34"/>
    <n v="0.52956989247311825"/>
    <n v="2026"/>
    <s v="Q3"/>
    <n v="9"/>
    <s v="Sep"/>
  </r>
  <r>
    <n v="4191"/>
    <d v="2026-09-19T00:00:00"/>
    <n v="2026"/>
    <x v="2"/>
    <n v="9"/>
    <x v="8"/>
    <x v="2"/>
    <x v="5"/>
    <x v="3"/>
    <s v="Returning"/>
    <x v="4"/>
    <s v="Resistance Band Set"/>
    <n v="1"/>
    <n v="40.32"/>
    <n v="0.15"/>
    <n v="14.39"/>
    <n v="34.271999999999998"/>
    <n v="14.39"/>
    <n v="19.881999999999998"/>
    <n v="0.58012371615312786"/>
    <n v="2026"/>
    <s v="Q3"/>
    <n v="9"/>
    <s v="Sep"/>
  </r>
  <r>
    <n v="4269"/>
    <d v="2026-09-19T00:00:00"/>
    <n v="2026"/>
    <x v="2"/>
    <n v="9"/>
    <x v="8"/>
    <x v="2"/>
    <x v="16"/>
    <x v="1"/>
    <s v="Business"/>
    <x v="1"/>
    <s v="Summit Backpack 45L"/>
    <n v="4"/>
    <n v="155.84"/>
    <n v="0.05"/>
    <n v="80.790000000000006"/>
    <n v="592.19200000000001"/>
    <n v="323.16000000000003"/>
    <n v="269.03199999999998"/>
    <n v="0.45429860585755966"/>
    <n v="2026"/>
    <s v="Q3"/>
    <n v="9"/>
    <s v="Sep"/>
  </r>
  <r>
    <n v="5"/>
    <d v="2026-09-20T00:00:00"/>
    <n v="2026"/>
    <x v="2"/>
    <n v="9"/>
    <x v="8"/>
    <x v="1"/>
    <x v="6"/>
    <x v="0"/>
    <s v="Business"/>
    <x v="4"/>
    <s v="Training Mat"/>
    <n v="1"/>
    <n v="51.83"/>
    <n v="0"/>
    <n v="21.9"/>
    <n v="51.83"/>
    <n v="21.9"/>
    <n v="29.93"/>
    <n v="0.57746478873239437"/>
    <n v="2026"/>
    <s v="Q3"/>
    <n v="9"/>
    <s v="Sep"/>
  </r>
  <r>
    <n v="210"/>
    <d v="2026-09-20T00:00:00"/>
    <n v="2026"/>
    <x v="2"/>
    <n v="9"/>
    <x v="8"/>
    <x v="2"/>
    <x v="3"/>
    <x v="2"/>
    <s v="Returning"/>
    <x v="3"/>
    <s v="Trail Tent 2P"/>
    <n v="1"/>
    <n v="190.77"/>
    <n v="0.05"/>
    <n v="104.69"/>
    <n v="181.23150000000001"/>
    <n v="104.69"/>
    <n v="76.541500000000013"/>
    <n v="0.42234103894742364"/>
    <n v="2026"/>
    <s v="Q3"/>
    <n v="9"/>
    <s v="Sep"/>
  </r>
  <r>
    <n v="462"/>
    <d v="2026-09-20T00:00:00"/>
    <n v="2026"/>
    <x v="2"/>
    <n v="9"/>
    <x v="8"/>
    <x v="1"/>
    <x v="12"/>
    <x v="2"/>
    <s v="New"/>
    <x v="0"/>
    <s v="Compact Repair Kit"/>
    <n v="2"/>
    <n v="40.049999999999997"/>
    <n v="0.05"/>
    <n v="16.97"/>
    <n v="76.094999999999985"/>
    <n v="33.94"/>
    <n v="42.154999999999987"/>
    <n v="0.55397857940731976"/>
    <n v="2026"/>
    <s v="Q3"/>
    <n v="9"/>
    <s v="Sep"/>
  </r>
  <r>
    <n v="725"/>
    <d v="2026-09-20T00:00:00"/>
    <n v="2026"/>
    <x v="2"/>
    <n v="9"/>
    <x v="8"/>
    <x v="1"/>
    <x v="12"/>
    <x v="0"/>
    <s v="New"/>
    <x v="0"/>
    <s v="Commuter Helmet"/>
    <n v="1"/>
    <n v="82.08"/>
    <n v="0.05"/>
    <n v="43.18"/>
    <n v="77.975999999999999"/>
    <n v="43.18"/>
    <n v="34.795999999999999"/>
    <n v="0.44623986867754178"/>
    <n v="2026"/>
    <s v="Q3"/>
    <n v="9"/>
    <s v="Sep"/>
  </r>
  <r>
    <n v="918"/>
    <d v="2026-09-20T00:00:00"/>
    <n v="2026"/>
    <x v="2"/>
    <n v="9"/>
    <x v="8"/>
    <x v="0"/>
    <x v="15"/>
    <x v="0"/>
    <s v="Returning"/>
    <x v="0"/>
    <s v="Trail Bike Light"/>
    <n v="1"/>
    <n v="50.3"/>
    <n v="0.05"/>
    <n v="22.14"/>
    <n v="47.784999999999997"/>
    <n v="22.14"/>
    <n v="25.644999999999996"/>
    <n v="0.53667468870984614"/>
    <n v="2026"/>
    <s v="Q3"/>
    <n v="9"/>
    <s v="Sep"/>
  </r>
  <r>
    <n v="1442"/>
    <d v="2026-09-20T00:00:00"/>
    <n v="2026"/>
    <x v="2"/>
    <n v="9"/>
    <x v="8"/>
    <x v="2"/>
    <x v="16"/>
    <x v="0"/>
    <s v="New"/>
    <x v="2"/>
    <s v="Packing Cube Set"/>
    <n v="1"/>
    <n v="47.68"/>
    <n v="0.1"/>
    <n v="18.03"/>
    <n v="42.911999999999999"/>
    <n v="18.03"/>
    <n v="24.881999999999998"/>
    <n v="0.57983780760626391"/>
    <n v="2026"/>
    <s v="Q3"/>
    <n v="9"/>
    <s v="Sep"/>
  </r>
  <r>
    <n v="4290"/>
    <d v="2026-09-20T00:00:00"/>
    <n v="2026"/>
    <x v="2"/>
    <n v="9"/>
    <x v="8"/>
    <x v="2"/>
    <x v="2"/>
    <x v="2"/>
    <s v="Returning"/>
    <x v="0"/>
    <s v="Trail Bike Light"/>
    <n v="2"/>
    <n v="51.48"/>
    <n v="0.05"/>
    <n v="22.38"/>
    <n v="97.811999999999983"/>
    <n v="44.76"/>
    <n v="53.051999999999985"/>
    <n v="0.54238743712427917"/>
    <n v="2026"/>
    <s v="Q3"/>
    <n v="9"/>
    <s v="Sep"/>
  </r>
  <r>
    <n v="4666"/>
    <d v="2026-09-20T00:00:00"/>
    <n v="2026"/>
    <x v="2"/>
    <n v="9"/>
    <x v="8"/>
    <x v="2"/>
    <x v="3"/>
    <x v="0"/>
    <s v="Business"/>
    <x v="4"/>
    <s v="Weighted Vest"/>
    <n v="2"/>
    <n v="123.73"/>
    <n v="0"/>
    <n v="68.459999999999994"/>
    <n v="247.46"/>
    <n v="136.91999999999999"/>
    <n v="110.54000000000002"/>
    <n v="0.44669845631617239"/>
    <n v="2026"/>
    <s v="Q3"/>
    <n v="9"/>
    <s v="Sep"/>
  </r>
  <r>
    <n v="234"/>
    <d v="2026-09-21T00:00:00"/>
    <n v="2026"/>
    <x v="2"/>
    <n v="9"/>
    <x v="8"/>
    <x v="2"/>
    <x v="5"/>
    <x v="0"/>
    <s v="Business"/>
    <x v="1"/>
    <s v="Trail Boots"/>
    <n v="2"/>
    <n v="146.81"/>
    <n v="0"/>
    <n v="79.72"/>
    <n v="293.62"/>
    <n v="159.44"/>
    <n v="134.18"/>
    <n v="0.45698521899053202"/>
    <n v="2026"/>
    <s v="Q3"/>
    <n v="9"/>
    <s v="Sep"/>
  </r>
  <r>
    <n v="802"/>
    <d v="2026-09-21T00:00:00"/>
    <n v="2026"/>
    <x v="2"/>
    <n v="9"/>
    <x v="8"/>
    <x v="1"/>
    <x v="12"/>
    <x v="2"/>
    <s v="Returning"/>
    <x v="2"/>
    <s v="Travel Backpack 35L"/>
    <n v="2"/>
    <n v="167.16"/>
    <n v="0"/>
    <n v="88.51"/>
    <n v="334.32"/>
    <n v="177.02"/>
    <n v="157.29999999999998"/>
    <n v="0.4705072983967456"/>
    <n v="2026"/>
    <s v="Q3"/>
    <n v="9"/>
    <s v="Sep"/>
  </r>
  <r>
    <n v="1942"/>
    <d v="2026-09-21T00:00:00"/>
    <n v="2026"/>
    <x v="2"/>
    <n v="9"/>
    <x v="8"/>
    <x v="2"/>
    <x v="2"/>
    <x v="0"/>
    <s v="New"/>
    <x v="0"/>
    <s v="Commuter Helmet"/>
    <n v="1"/>
    <n v="83.69"/>
    <n v="0"/>
    <n v="42.76"/>
    <n v="83.69"/>
    <n v="42.76"/>
    <n v="40.93"/>
    <n v="0.48906679412116144"/>
    <n v="2026"/>
    <s v="Q3"/>
    <n v="9"/>
    <s v="Sep"/>
  </r>
  <r>
    <n v="2200"/>
    <d v="2026-09-21T00:00:00"/>
    <n v="2026"/>
    <x v="2"/>
    <n v="9"/>
    <x v="8"/>
    <x v="0"/>
    <x v="0"/>
    <x v="0"/>
    <s v="New"/>
    <x v="0"/>
    <s v="Compact Repair Kit"/>
    <n v="1"/>
    <n v="40.4"/>
    <n v="0.15"/>
    <n v="16.47"/>
    <n v="34.339999999999996"/>
    <n v="16.47"/>
    <n v="17.869999999999997"/>
    <n v="0.52038439138031445"/>
    <n v="2026"/>
    <s v="Q3"/>
    <n v="9"/>
    <s v="Sep"/>
  </r>
  <r>
    <n v="2236"/>
    <d v="2026-09-21T00:00:00"/>
    <n v="2026"/>
    <x v="2"/>
    <n v="9"/>
    <x v="8"/>
    <x v="1"/>
    <x v="11"/>
    <x v="0"/>
    <s v="Returning"/>
    <x v="1"/>
    <s v="Trail Boots"/>
    <n v="3"/>
    <n v="143.31"/>
    <n v="0"/>
    <n v="81.36"/>
    <n v="429.93"/>
    <n v="244.07999999999998"/>
    <n v="185.85000000000002"/>
    <n v="0.43227967343521045"/>
    <n v="2026"/>
    <s v="Q3"/>
    <n v="9"/>
    <s v="Sep"/>
  </r>
  <r>
    <n v="4041"/>
    <d v="2026-09-21T00:00:00"/>
    <n v="2026"/>
    <x v="2"/>
    <n v="9"/>
    <x v="8"/>
    <x v="1"/>
    <x v="11"/>
    <x v="1"/>
    <s v="Returning"/>
    <x v="4"/>
    <s v="Training Mat"/>
    <n v="15"/>
    <n v="51.1"/>
    <n v="0.1"/>
    <n v="21.9"/>
    <n v="689.85"/>
    <n v="328.5"/>
    <n v="361.35"/>
    <n v="0.52380952380952384"/>
    <n v="2026"/>
    <s v="Q3"/>
    <n v="9"/>
    <s v="Sep"/>
  </r>
  <r>
    <n v="4435"/>
    <d v="2026-09-21T00:00:00"/>
    <n v="2026"/>
    <x v="2"/>
    <n v="9"/>
    <x v="8"/>
    <x v="3"/>
    <x v="13"/>
    <x v="3"/>
    <s v="New"/>
    <x v="1"/>
    <s v="Trail Boots"/>
    <n v="1"/>
    <n v="146.33000000000001"/>
    <n v="0"/>
    <n v="80.05"/>
    <n v="146.33000000000001"/>
    <n v="80.05"/>
    <n v="66.280000000000015"/>
    <n v="0.45294881432378875"/>
    <n v="2026"/>
    <s v="Q3"/>
    <n v="9"/>
    <s v="Sep"/>
  </r>
  <r>
    <n v="305"/>
    <d v="2026-09-22T00:00:00"/>
    <n v="2026"/>
    <x v="2"/>
    <n v="9"/>
    <x v="8"/>
    <x v="3"/>
    <x v="8"/>
    <x v="0"/>
    <s v="Returning"/>
    <x v="2"/>
    <s v="Carry-On Duffel"/>
    <n v="1"/>
    <n v="130.69999999999999"/>
    <n v="0.05"/>
    <n v="68.23"/>
    <n v="124.16499999999998"/>
    <n v="68.23"/>
    <n v="55.934999999999974"/>
    <n v="0.45048926831232622"/>
    <n v="2026"/>
    <s v="Q3"/>
    <n v="9"/>
    <s v="Sep"/>
  </r>
  <r>
    <n v="808"/>
    <d v="2026-09-22T00:00:00"/>
    <n v="2026"/>
    <x v="2"/>
    <n v="9"/>
    <x v="8"/>
    <x v="1"/>
    <x v="12"/>
    <x v="1"/>
    <s v="Business"/>
    <x v="4"/>
    <s v="Resistance Band Set"/>
    <n v="8"/>
    <n v="39.630000000000003"/>
    <n v="0.15"/>
    <n v="14.61"/>
    <n v="269.48400000000004"/>
    <n v="116.88"/>
    <n v="152.60400000000004"/>
    <n v="0.56628222825844954"/>
    <n v="2026"/>
    <s v="Q3"/>
    <n v="9"/>
    <s v="Sep"/>
  </r>
  <r>
    <n v="1029"/>
    <d v="2026-09-22T00:00:00"/>
    <n v="2026"/>
    <x v="2"/>
    <n v="9"/>
    <x v="8"/>
    <x v="1"/>
    <x v="6"/>
    <x v="0"/>
    <s v="Returning"/>
    <x v="2"/>
    <s v="Carry-On Duffel"/>
    <n v="1"/>
    <n v="132.36000000000001"/>
    <n v="0.05"/>
    <n v="66.63"/>
    <n v="125.742"/>
    <n v="66.63"/>
    <n v="59.112000000000009"/>
    <n v="0.47010545402490822"/>
    <n v="2026"/>
    <s v="Q3"/>
    <n v="9"/>
    <s v="Sep"/>
  </r>
  <r>
    <n v="1721"/>
    <d v="2026-09-22T00:00:00"/>
    <n v="2026"/>
    <x v="2"/>
    <n v="9"/>
    <x v="8"/>
    <x v="3"/>
    <x v="7"/>
    <x v="0"/>
    <s v="Business"/>
    <x v="1"/>
    <s v="Summit Backpack 45L"/>
    <n v="1"/>
    <n v="156.81"/>
    <n v="0"/>
    <n v="78.2"/>
    <n v="156.81"/>
    <n v="78.2"/>
    <n v="78.61"/>
    <n v="0.50130731458452904"/>
    <n v="2026"/>
    <s v="Q3"/>
    <n v="9"/>
    <s v="Sep"/>
  </r>
  <r>
    <n v="2425"/>
    <d v="2026-09-22T00:00:00"/>
    <n v="2026"/>
    <x v="2"/>
    <n v="9"/>
    <x v="8"/>
    <x v="3"/>
    <x v="8"/>
    <x v="3"/>
    <s v="New"/>
    <x v="2"/>
    <s v="Carry-On Duffel"/>
    <n v="3"/>
    <n v="134.52000000000001"/>
    <n v="0.05"/>
    <n v="65.19"/>
    <n v="383.38200000000006"/>
    <n v="195.57"/>
    <n v="187.81200000000007"/>
    <n v="0.48988215409174152"/>
    <n v="2026"/>
    <s v="Q3"/>
    <n v="9"/>
    <s v="Sep"/>
  </r>
  <r>
    <n v="3322"/>
    <d v="2026-09-22T00:00:00"/>
    <n v="2026"/>
    <x v="2"/>
    <n v="9"/>
    <x v="8"/>
    <x v="3"/>
    <x v="8"/>
    <x v="0"/>
    <s v="Returning"/>
    <x v="3"/>
    <s v="Compact Sleeping Bag"/>
    <n v="1"/>
    <n v="124.51"/>
    <n v="0"/>
    <n v="59.97"/>
    <n v="124.51"/>
    <n v="59.97"/>
    <n v="64.540000000000006"/>
    <n v="0.51835193960324477"/>
    <n v="2026"/>
    <s v="Q3"/>
    <n v="9"/>
    <s v="Sep"/>
  </r>
  <r>
    <n v="3821"/>
    <d v="2026-09-22T00:00:00"/>
    <n v="2026"/>
    <x v="2"/>
    <n v="9"/>
    <x v="8"/>
    <x v="2"/>
    <x v="3"/>
    <x v="0"/>
    <s v="Returning"/>
    <x v="1"/>
    <s v="Trail Boots"/>
    <n v="1"/>
    <n v="141"/>
    <n v="0"/>
    <n v="79.010000000000005"/>
    <n v="141"/>
    <n v="79.010000000000005"/>
    <n v="61.989999999999995"/>
    <n v="0.43964539007092196"/>
    <n v="2026"/>
    <s v="Q3"/>
    <n v="9"/>
    <s v="Sep"/>
  </r>
  <r>
    <n v="3899"/>
    <d v="2026-09-22T00:00:00"/>
    <n v="2026"/>
    <x v="2"/>
    <n v="9"/>
    <x v="8"/>
    <x v="3"/>
    <x v="4"/>
    <x v="1"/>
    <s v="Returning"/>
    <x v="3"/>
    <s v="Compact Sleeping Bag"/>
    <n v="6"/>
    <n v="121.7"/>
    <n v="0.15"/>
    <n v="61.26"/>
    <n v="620.67000000000007"/>
    <n v="367.56"/>
    <n v="253.11000000000007"/>
    <n v="0.40780124703948967"/>
    <n v="2026"/>
    <s v="Q3"/>
    <n v="9"/>
    <s v="Sep"/>
  </r>
  <r>
    <n v="4807"/>
    <d v="2026-09-22T00:00:00"/>
    <n v="2026"/>
    <x v="2"/>
    <n v="9"/>
    <x v="8"/>
    <x v="3"/>
    <x v="7"/>
    <x v="1"/>
    <s v="Business"/>
    <x v="0"/>
    <s v="Cycling Pack 12L"/>
    <n v="4"/>
    <n v="103.86"/>
    <n v="0.1"/>
    <n v="50.12"/>
    <n v="373.89600000000002"/>
    <n v="200.48"/>
    <n v="173.41600000000003"/>
    <n v="0.46380811776536796"/>
    <n v="2026"/>
    <s v="Q3"/>
    <n v="9"/>
    <s v="Sep"/>
  </r>
  <r>
    <n v="30"/>
    <d v="2026-09-23T00:00:00"/>
    <n v="2026"/>
    <x v="2"/>
    <n v="9"/>
    <x v="8"/>
    <x v="2"/>
    <x v="5"/>
    <x v="3"/>
    <s v="Returning"/>
    <x v="1"/>
    <s v="Hiking Daypack 20L"/>
    <n v="2"/>
    <n v="93.82"/>
    <n v="0.05"/>
    <n v="45.57"/>
    <n v="178.25799999999998"/>
    <n v="91.14"/>
    <n v="87.117999999999981"/>
    <n v="0.48871859888476249"/>
    <n v="2026"/>
    <s v="Q3"/>
    <n v="9"/>
    <s v="Sep"/>
  </r>
  <r>
    <n v="3027"/>
    <d v="2026-09-23T00:00:00"/>
    <n v="2026"/>
    <x v="2"/>
    <n v="9"/>
    <x v="8"/>
    <x v="3"/>
    <x v="8"/>
    <x v="1"/>
    <s v="Business"/>
    <x v="1"/>
    <s v="Summit Backpack 45L"/>
    <n v="8"/>
    <n v="155.13999999999999"/>
    <n v="0.1"/>
    <n v="76.87"/>
    <n v="1117.008"/>
    <n v="614.96"/>
    <n v="502.048"/>
    <n v="0.44945783736553363"/>
    <n v="2026"/>
    <s v="Q3"/>
    <n v="9"/>
    <s v="Sep"/>
  </r>
  <r>
    <n v="3690"/>
    <d v="2026-09-23T00:00:00"/>
    <n v="2026"/>
    <x v="2"/>
    <n v="9"/>
    <x v="8"/>
    <x v="3"/>
    <x v="8"/>
    <x v="0"/>
    <s v="Returning"/>
    <x v="1"/>
    <s v="Hiking Daypack 20L"/>
    <n v="3"/>
    <n v="92.14"/>
    <n v="0.05"/>
    <n v="45.25"/>
    <n v="262.59899999999999"/>
    <n v="135.75"/>
    <n v="126.84899999999999"/>
    <n v="0.48305210606285626"/>
    <n v="2026"/>
    <s v="Q3"/>
    <n v="9"/>
    <s v="Sep"/>
  </r>
  <r>
    <n v="600"/>
    <d v="2026-09-24T00:00:00"/>
    <n v="2026"/>
    <x v="2"/>
    <n v="9"/>
    <x v="8"/>
    <x v="1"/>
    <x v="12"/>
    <x v="2"/>
    <s v="Returning"/>
    <x v="0"/>
    <s v="Compact Repair Kit"/>
    <n v="6"/>
    <n v="39.880000000000003"/>
    <n v="0.05"/>
    <n v="16.79"/>
    <n v="227.31600000000003"/>
    <n v="100.74"/>
    <n v="126.57600000000004"/>
    <n v="0.5568283798764716"/>
    <n v="2026"/>
    <s v="Q3"/>
    <n v="9"/>
    <s v="Sep"/>
  </r>
  <r>
    <n v="1931"/>
    <d v="2026-09-24T00:00:00"/>
    <n v="2026"/>
    <x v="2"/>
    <n v="9"/>
    <x v="8"/>
    <x v="2"/>
    <x v="16"/>
    <x v="0"/>
    <s v="Returning"/>
    <x v="2"/>
    <s v="Insulated Bottle"/>
    <n v="4"/>
    <n v="35.700000000000003"/>
    <n v="0"/>
    <n v="13.91"/>
    <n v="142.80000000000001"/>
    <n v="55.64"/>
    <n v="87.160000000000011"/>
    <n v="0.61036414565826336"/>
    <n v="2026"/>
    <s v="Q3"/>
    <n v="9"/>
    <s v="Sep"/>
  </r>
  <r>
    <n v="2124"/>
    <d v="2026-09-24T00:00:00"/>
    <n v="2026"/>
    <x v="2"/>
    <n v="9"/>
    <x v="8"/>
    <x v="3"/>
    <x v="8"/>
    <x v="2"/>
    <s v="New"/>
    <x v="0"/>
    <s v="Cycling Pack 12L"/>
    <n v="6"/>
    <n v="104.16"/>
    <n v="0"/>
    <n v="51.76"/>
    <n v="624.96"/>
    <n v="310.56"/>
    <n v="314.40000000000003"/>
    <n v="0.50307219662058378"/>
    <n v="2026"/>
    <s v="Q3"/>
    <n v="9"/>
    <s v="Sep"/>
  </r>
  <r>
    <n v="2789"/>
    <d v="2026-09-24T00:00:00"/>
    <n v="2026"/>
    <x v="2"/>
    <n v="9"/>
    <x v="8"/>
    <x v="2"/>
    <x v="16"/>
    <x v="0"/>
    <s v="New"/>
    <x v="1"/>
    <s v="Trail Boots"/>
    <n v="5"/>
    <n v="147.21"/>
    <n v="0.05"/>
    <n v="79.14"/>
    <n v="699.24750000000006"/>
    <n v="395.7"/>
    <n v="303.54750000000007"/>
    <n v="0.43410594961011667"/>
    <n v="2026"/>
    <s v="Q3"/>
    <n v="9"/>
    <s v="Sep"/>
  </r>
  <r>
    <n v="2921"/>
    <d v="2026-09-24T00:00:00"/>
    <n v="2026"/>
    <x v="2"/>
    <n v="9"/>
    <x v="8"/>
    <x v="0"/>
    <x v="0"/>
    <x v="0"/>
    <s v="New"/>
    <x v="3"/>
    <s v="Trail Tent 2P"/>
    <n v="3"/>
    <n v="195.68"/>
    <n v="0.05"/>
    <n v="102.16"/>
    <n v="557.68799999999999"/>
    <n v="306.48"/>
    <n v="251.20799999999997"/>
    <n v="0.45044541033696256"/>
    <n v="2026"/>
    <s v="Q3"/>
    <n v="9"/>
    <s v="Sep"/>
  </r>
  <r>
    <n v="3108"/>
    <d v="2026-09-24T00:00:00"/>
    <n v="2026"/>
    <x v="2"/>
    <n v="9"/>
    <x v="8"/>
    <x v="1"/>
    <x v="11"/>
    <x v="1"/>
    <s v="Business"/>
    <x v="1"/>
    <s v="Hiking Daypack 20L"/>
    <n v="5"/>
    <n v="90.05"/>
    <n v="0.15"/>
    <n v="44.12"/>
    <n v="382.71249999999998"/>
    <n v="220.6"/>
    <n v="162.11249999999998"/>
    <n v="0.42358820263252439"/>
    <n v="2026"/>
    <s v="Q3"/>
    <n v="9"/>
    <s v="Sep"/>
  </r>
  <r>
    <n v="3226"/>
    <d v="2026-09-24T00:00:00"/>
    <n v="2026"/>
    <x v="2"/>
    <n v="9"/>
    <x v="8"/>
    <x v="3"/>
    <x v="13"/>
    <x v="3"/>
    <s v="Returning"/>
    <x v="3"/>
    <s v="Alpine Tent 4P"/>
    <n v="1"/>
    <n v="345.48"/>
    <n v="0"/>
    <n v="196.31"/>
    <n v="345.48"/>
    <n v="196.31"/>
    <n v="149.17000000000002"/>
    <n v="0.43177607965728843"/>
    <n v="2026"/>
    <s v="Q3"/>
    <n v="9"/>
    <s v="Sep"/>
  </r>
  <r>
    <n v="3286"/>
    <d v="2026-09-24T00:00:00"/>
    <n v="2026"/>
    <x v="2"/>
    <n v="9"/>
    <x v="8"/>
    <x v="3"/>
    <x v="4"/>
    <x v="0"/>
    <s v="New"/>
    <x v="2"/>
    <s v="Packing Cube Set"/>
    <n v="1"/>
    <n v="46.23"/>
    <n v="0.1"/>
    <n v="18.34"/>
    <n v="41.606999999999999"/>
    <n v="18.34"/>
    <n v="23.266999999999999"/>
    <n v="0.55920878698295962"/>
    <n v="2026"/>
    <s v="Q3"/>
    <n v="9"/>
    <s v="Sep"/>
  </r>
  <r>
    <n v="4510"/>
    <d v="2026-09-24T00:00:00"/>
    <n v="2026"/>
    <x v="2"/>
    <n v="9"/>
    <x v="8"/>
    <x v="0"/>
    <x v="0"/>
    <x v="3"/>
    <s v="Returning"/>
    <x v="3"/>
    <s v="Portable Camp Stove"/>
    <n v="3"/>
    <n v="82.38"/>
    <n v="0.15"/>
    <n v="39.020000000000003"/>
    <n v="210.06899999999999"/>
    <n v="117.06"/>
    <n v="93.008999999999986"/>
    <n v="0.44275452351370259"/>
    <n v="2026"/>
    <s v="Q3"/>
    <n v="9"/>
    <s v="Sep"/>
  </r>
  <r>
    <n v="2069"/>
    <d v="2026-09-25T00:00:00"/>
    <n v="2026"/>
    <x v="2"/>
    <n v="9"/>
    <x v="8"/>
    <x v="3"/>
    <x v="7"/>
    <x v="0"/>
    <s v="New"/>
    <x v="3"/>
    <s v="Alpine Tent 4P"/>
    <n v="1"/>
    <n v="344.79"/>
    <n v="0"/>
    <n v="189.63"/>
    <n v="344.79"/>
    <n v="189.63"/>
    <n v="155.16000000000003"/>
    <n v="0.45001305142260511"/>
    <n v="2026"/>
    <s v="Q3"/>
    <n v="9"/>
    <s v="Sep"/>
  </r>
  <r>
    <n v="95"/>
    <d v="2026-09-26T00:00:00"/>
    <n v="2026"/>
    <x v="2"/>
    <n v="9"/>
    <x v="8"/>
    <x v="0"/>
    <x v="0"/>
    <x v="3"/>
    <s v="Returning"/>
    <x v="1"/>
    <s v="Trekking Poles"/>
    <n v="1"/>
    <n v="73.06"/>
    <n v="0.05"/>
    <n v="31.42"/>
    <n v="69.406999999999996"/>
    <n v="31.42"/>
    <n v="37.986999999999995"/>
    <n v="0.54730790842422228"/>
    <n v="2026"/>
    <s v="Q3"/>
    <n v="9"/>
    <s v="Sep"/>
  </r>
  <r>
    <n v="160"/>
    <d v="2026-09-26T00:00:00"/>
    <n v="2026"/>
    <x v="2"/>
    <n v="9"/>
    <x v="8"/>
    <x v="3"/>
    <x v="8"/>
    <x v="0"/>
    <s v="Returning"/>
    <x v="3"/>
    <s v="Portable Camp Stove"/>
    <n v="1"/>
    <n v="81.58"/>
    <n v="0.1"/>
    <n v="38.89"/>
    <n v="73.421999999999997"/>
    <n v="38.89"/>
    <n v="34.531999999999996"/>
    <n v="0.47032224673803491"/>
    <n v="2026"/>
    <s v="Q3"/>
    <n v="9"/>
    <s v="Sep"/>
  </r>
  <r>
    <n v="407"/>
    <d v="2026-09-26T00:00:00"/>
    <n v="2026"/>
    <x v="2"/>
    <n v="9"/>
    <x v="8"/>
    <x v="1"/>
    <x v="12"/>
    <x v="1"/>
    <s v="Returning"/>
    <x v="4"/>
    <s v="Training Mat"/>
    <n v="6"/>
    <n v="49.87"/>
    <n v="0.1"/>
    <n v="21.75"/>
    <n v="269.298"/>
    <n v="130.5"/>
    <n v="138.798"/>
    <n v="0.51540672414945521"/>
    <n v="2026"/>
    <s v="Q3"/>
    <n v="9"/>
    <s v="Sep"/>
  </r>
  <r>
    <n v="1395"/>
    <d v="2026-09-26T00:00:00"/>
    <n v="2026"/>
    <x v="2"/>
    <n v="9"/>
    <x v="8"/>
    <x v="2"/>
    <x v="3"/>
    <x v="0"/>
    <s v="New"/>
    <x v="0"/>
    <s v="Compact Repair Kit"/>
    <n v="2"/>
    <n v="39.81"/>
    <n v="0.05"/>
    <n v="16.87"/>
    <n v="75.638999999999996"/>
    <n v="33.74"/>
    <n v="41.898999999999994"/>
    <n v="0.55393381721069812"/>
    <n v="2026"/>
    <s v="Q3"/>
    <n v="9"/>
    <s v="Sep"/>
  </r>
  <r>
    <n v="2085"/>
    <d v="2026-09-26T00:00:00"/>
    <n v="2026"/>
    <x v="2"/>
    <n v="9"/>
    <x v="8"/>
    <x v="2"/>
    <x v="2"/>
    <x v="0"/>
    <s v="Returning"/>
    <x v="3"/>
    <s v="Trail Tent 2P"/>
    <n v="3"/>
    <n v="191.46"/>
    <n v="0"/>
    <n v="104.06"/>
    <n v="574.38"/>
    <n v="312.18"/>
    <n v="262.2"/>
    <n v="0.45649221769560222"/>
    <n v="2026"/>
    <s v="Q3"/>
    <n v="9"/>
    <s v="Sep"/>
  </r>
  <r>
    <n v="3124"/>
    <d v="2026-09-26T00:00:00"/>
    <n v="2026"/>
    <x v="2"/>
    <n v="9"/>
    <x v="8"/>
    <x v="2"/>
    <x v="5"/>
    <x v="0"/>
    <s v="Returning"/>
    <x v="2"/>
    <s v="Packing Cube Set"/>
    <n v="3"/>
    <n v="46.48"/>
    <n v="0.05"/>
    <n v="18.82"/>
    <n v="132.46799999999999"/>
    <n v="56.46"/>
    <n v="76.007999999999981"/>
    <n v="0.57378385723344494"/>
    <n v="2026"/>
    <s v="Q3"/>
    <n v="9"/>
    <s v="Sep"/>
  </r>
  <r>
    <n v="3216"/>
    <d v="2026-09-26T00:00:00"/>
    <n v="2026"/>
    <x v="2"/>
    <n v="9"/>
    <x v="8"/>
    <x v="1"/>
    <x v="12"/>
    <x v="2"/>
    <s v="Returning"/>
    <x v="2"/>
    <s v="Insulated Bottle"/>
    <n v="2"/>
    <n v="35.44"/>
    <n v="0.1"/>
    <n v="13.2"/>
    <n v="63.791999999999994"/>
    <n v="26.4"/>
    <n v="37.391999999999996"/>
    <n v="0.58615500376222718"/>
    <n v="2026"/>
    <s v="Q3"/>
    <n v="9"/>
    <s v="Sep"/>
  </r>
  <r>
    <n v="3743"/>
    <d v="2026-09-26T00:00:00"/>
    <n v="2026"/>
    <x v="2"/>
    <n v="9"/>
    <x v="8"/>
    <x v="2"/>
    <x v="2"/>
    <x v="0"/>
    <s v="New"/>
    <x v="4"/>
    <s v="Recovery Roller"/>
    <n v="4"/>
    <n v="36.159999999999997"/>
    <n v="0.05"/>
    <n v="13.68"/>
    <n v="137.40799999999999"/>
    <n v="54.72"/>
    <n v="82.687999999999988"/>
    <n v="0.60176991150442471"/>
    <n v="2026"/>
    <s v="Q3"/>
    <n v="9"/>
    <s v="Sep"/>
  </r>
  <r>
    <n v="3788"/>
    <d v="2026-09-26T00:00:00"/>
    <n v="2026"/>
    <x v="2"/>
    <n v="9"/>
    <x v="8"/>
    <x v="3"/>
    <x v="8"/>
    <x v="0"/>
    <s v="Returning"/>
    <x v="4"/>
    <s v="Recovery Roller"/>
    <n v="2"/>
    <n v="35.93"/>
    <n v="0"/>
    <n v="13.91"/>
    <n v="71.86"/>
    <n v="27.82"/>
    <n v="44.04"/>
    <n v="0.6128583356526579"/>
    <n v="2026"/>
    <s v="Q3"/>
    <n v="9"/>
    <s v="Sep"/>
  </r>
  <r>
    <n v="4883"/>
    <d v="2026-09-26T00:00:00"/>
    <n v="2026"/>
    <x v="2"/>
    <n v="9"/>
    <x v="8"/>
    <x v="3"/>
    <x v="8"/>
    <x v="0"/>
    <s v="Business"/>
    <x v="3"/>
    <s v="Trail Tent 2P"/>
    <n v="1"/>
    <n v="199.7"/>
    <n v="0"/>
    <n v="103.77"/>
    <n v="199.7"/>
    <n v="103.77"/>
    <n v="95.929999999999993"/>
    <n v="0.4803705558337506"/>
    <n v="2026"/>
    <s v="Q3"/>
    <n v="9"/>
    <s v="Sep"/>
  </r>
  <r>
    <n v="1577"/>
    <d v="2026-09-27T00:00:00"/>
    <n v="2026"/>
    <x v="2"/>
    <n v="9"/>
    <x v="8"/>
    <x v="3"/>
    <x v="4"/>
    <x v="0"/>
    <s v="New"/>
    <x v="1"/>
    <s v="Summit Backpack 45L"/>
    <n v="4"/>
    <n v="154.28"/>
    <n v="0.05"/>
    <n v="78.180000000000007"/>
    <n v="586.26400000000001"/>
    <n v="312.72000000000003"/>
    <n v="273.54399999999998"/>
    <n v="0.46658843115047144"/>
    <n v="2026"/>
    <s v="Q3"/>
    <n v="9"/>
    <s v="Sep"/>
  </r>
  <r>
    <n v="2310"/>
    <d v="2026-09-27T00:00:00"/>
    <n v="2026"/>
    <x v="2"/>
    <n v="9"/>
    <x v="8"/>
    <x v="0"/>
    <x v="15"/>
    <x v="0"/>
    <s v="Returning"/>
    <x v="2"/>
    <s v="Travel Backpack 35L"/>
    <n v="1"/>
    <n v="165.44"/>
    <n v="0"/>
    <n v="88.25"/>
    <n v="165.44"/>
    <n v="88.25"/>
    <n v="77.19"/>
    <n v="0.46657398452611215"/>
    <n v="2026"/>
    <s v="Q3"/>
    <n v="9"/>
    <s v="Sep"/>
  </r>
  <r>
    <n v="2383"/>
    <d v="2026-09-27T00:00:00"/>
    <n v="2026"/>
    <x v="2"/>
    <n v="9"/>
    <x v="8"/>
    <x v="3"/>
    <x v="7"/>
    <x v="0"/>
    <s v="Returning"/>
    <x v="2"/>
    <s v="Carry-On Duffel"/>
    <n v="2"/>
    <n v="130.29"/>
    <n v="0.1"/>
    <n v="67.97"/>
    <n v="234.52199999999999"/>
    <n v="135.94"/>
    <n v="98.581999999999994"/>
    <n v="0.42035288800197845"/>
    <n v="2026"/>
    <s v="Q3"/>
    <n v="9"/>
    <s v="Sep"/>
  </r>
  <r>
    <n v="2803"/>
    <d v="2026-09-27T00:00:00"/>
    <n v="2026"/>
    <x v="2"/>
    <n v="9"/>
    <x v="8"/>
    <x v="1"/>
    <x v="12"/>
    <x v="0"/>
    <s v="Returning"/>
    <x v="4"/>
    <s v="Recovery Roller"/>
    <n v="3"/>
    <n v="36.909999999999997"/>
    <n v="0.05"/>
    <n v="13.7"/>
    <n v="105.19349999999999"/>
    <n v="41.099999999999994"/>
    <n v="64.093499999999992"/>
    <n v="0.60929144861612172"/>
    <n v="2026"/>
    <s v="Q3"/>
    <n v="9"/>
    <s v="Sep"/>
  </r>
  <r>
    <n v="4199"/>
    <d v="2026-09-27T00:00:00"/>
    <n v="2026"/>
    <x v="2"/>
    <n v="9"/>
    <x v="8"/>
    <x v="2"/>
    <x v="5"/>
    <x v="3"/>
    <s v="Business"/>
    <x v="0"/>
    <s v="Trail Bike Light"/>
    <n v="1"/>
    <n v="50.02"/>
    <n v="0"/>
    <n v="22.65"/>
    <n v="50.02"/>
    <n v="22.65"/>
    <n v="27.370000000000005"/>
    <n v="0.54718112754898052"/>
    <n v="2026"/>
    <s v="Q3"/>
    <n v="9"/>
    <s v="Sep"/>
  </r>
  <r>
    <n v="4517"/>
    <d v="2026-09-27T00:00:00"/>
    <n v="2026"/>
    <x v="2"/>
    <n v="9"/>
    <x v="8"/>
    <x v="1"/>
    <x v="12"/>
    <x v="0"/>
    <s v="Returning"/>
    <x v="3"/>
    <s v="Portable Camp Stove"/>
    <n v="1"/>
    <n v="83.32"/>
    <n v="0.05"/>
    <n v="38.93"/>
    <n v="79.153999999999996"/>
    <n v="38.93"/>
    <n v="40.223999999999997"/>
    <n v="0.50817393940925282"/>
    <n v="2026"/>
    <s v="Q3"/>
    <n v="9"/>
    <s v="Sep"/>
  </r>
  <r>
    <n v="80"/>
    <d v="2026-09-28T00:00:00"/>
    <n v="2026"/>
    <x v="2"/>
    <n v="9"/>
    <x v="8"/>
    <x v="0"/>
    <x v="15"/>
    <x v="1"/>
    <s v="Business"/>
    <x v="1"/>
    <s v="Trekking Poles"/>
    <n v="10"/>
    <n v="71.040000000000006"/>
    <n v="0.2"/>
    <n v="31.7"/>
    <n v="568.32000000000005"/>
    <n v="317"/>
    <n v="251.32000000000005"/>
    <n v="0.4422156531531532"/>
    <n v="2026"/>
    <s v="Q3"/>
    <n v="9"/>
    <s v="Sep"/>
  </r>
  <r>
    <n v="370"/>
    <d v="2026-09-28T00:00:00"/>
    <n v="2026"/>
    <x v="2"/>
    <n v="9"/>
    <x v="8"/>
    <x v="3"/>
    <x v="7"/>
    <x v="2"/>
    <s v="Returning"/>
    <x v="0"/>
    <s v="Compact Repair Kit"/>
    <n v="2"/>
    <n v="40.83"/>
    <n v="0"/>
    <n v="16.850000000000001"/>
    <n v="81.66"/>
    <n v="33.700000000000003"/>
    <n v="47.959999999999994"/>
    <n v="0.58731325006122947"/>
    <n v="2026"/>
    <s v="Q3"/>
    <n v="9"/>
    <s v="Sep"/>
  </r>
  <r>
    <n v="417"/>
    <d v="2026-09-28T00:00:00"/>
    <n v="2026"/>
    <x v="2"/>
    <n v="9"/>
    <x v="8"/>
    <x v="1"/>
    <x v="14"/>
    <x v="3"/>
    <s v="Returning"/>
    <x v="3"/>
    <s v="Compact Sleeping Bag"/>
    <n v="1"/>
    <n v="121.64"/>
    <n v="0.15"/>
    <n v="61.56"/>
    <n v="103.39399999999999"/>
    <n v="61.56"/>
    <n v="41.833999999999989"/>
    <n v="0.40460761746329565"/>
    <n v="2026"/>
    <s v="Q3"/>
    <n v="9"/>
    <s v="Sep"/>
  </r>
  <r>
    <n v="437"/>
    <d v="2026-09-28T00:00:00"/>
    <n v="2026"/>
    <x v="2"/>
    <n v="9"/>
    <x v="8"/>
    <x v="1"/>
    <x v="1"/>
    <x v="2"/>
    <s v="New"/>
    <x v="2"/>
    <s v="Travel Backpack 35L"/>
    <n v="1"/>
    <n v="164.7"/>
    <n v="0"/>
    <n v="86.02"/>
    <n v="164.7"/>
    <n v="86.02"/>
    <n v="78.679999999999993"/>
    <n v="0.47771706132361869"/>
    <n v="2026"/>
    <s v="Q3"/>
    <n v="9"/>
    <s v="Sep"/>
  </r>
  <r>
    <n v="790"/>
    <d v="2026-09-28T00:00:00"/>
    <n v="2026"/>
    <x v="2"/>
    <n v="9"/>
    <x v="8"/>
    <x v="3"/>
    <x v="7"/>
    <x v="3"/>
    <s v="New"/>
    <x v="3"/>
    <s v="Trail Tent 2P"/>
    <n v="1"/>
    <n v="199.09"/>
    <n v="0.05"/>
    <n v="106.57"/>
    <n v="189.13550000000001"/>
    <n v="106.57"/>
    <n v="82.565500000000014"/>
    <n v="0.43654152710622812"/>
    <n v="2026"/>
    <s v="Q3"/>
    <n v="9"/>
    <s v="Sep"/>
  </r>
  <r>
    <n v="1151"/>
    <d v="2026-09-28T00:00:00"/>
    <n v="2026"/>
    <x v="2"/>
    <n v="9"/>
    <x v="8"/>
    <x v="0"/>
    <x v="0"/>
    <x v="3"/>
    <s v="Returning"/>
    <x v="0"/>
    <s v="Commuter Helmet"/>
    <n v="1"/>
    <n v="81.48"/>
    <n v="0"/>
    <n v="41.47"/>
    <n v="81.48"/>
    <n v="41.47"/>
    <n v="40.010000000000005"/>
    <n v="0.4910407461953854"/>
    <n v="2026"/>
    <s v="Q3"/>
    <n v="9"/>
    <s v="Sep"/>
  </r>
  <r>
    <n v="1331"/>
    <d v="2026-09-28T00:00:00"/>
    <n v="2026"/>
    <x v="2"/>
    <n v="9"/>
    <x v="8"/>
    <x v="0"/>
    <x v="0"/>
    <x v="0"/>
    <s v="New"/>
    <x v="4"/>
    <s v="Resistance Band Set"/>
    <n v="3"/>
    <n v="39.450000000000003"/>
    <n v="0.05"/>
    <n v="15.1"/>
    <n v="112.4325"/>
    <n v="45.3"/>
    <n v="67.132500000000007"/>
    <n v="0.59709158828630515"/>
    <n v="2026"/>
    <s v="Q3"/>
    <n v="9"/>
    <s v="Sep"/>
  </r>
  <r>
    <n v="2388"/>
    <d v="2026-09-28T00:00:00"/>
    <n v="2026"/>
    <x v="2"/>
    <n v="9"/>
    <x v="8"/>
    <x v="3"/>
    <x v="8"/>
    <x v="0"/>
    <s v="Returning"/>
    <x v="1"/>
    <s v="Hiking Daypack 20L"/>
    <n v="3"/>
    <n v="93.22"/>
    <n v="0"/>
    <n v="46.75"/>
    <n v="279.65999999999997"/>
    <n v="140.25"/>
    <n v="139.40999999999997"/>
    <n v="0.49849817635700489"/>
    <n v="2026"/>
    <s v="Q3"/>
    <n v="9"/>
    <s v="Sep"/>
  </r>
  <r>
    <n v="2795"/>
    <d v="2026-09-28T00:00:00"/>
    <n v="2026"/>
    <x v="2"/>
    <n v="9"/>
    <x v="8"/>
    <x v="1"/>
    <x v="12"/>
    <x v="0"/>
    <s v="New"/>
    <x v="1"/>
    <s v="Trail Boots"/>
    <n v="3"/>
    <n v="142.19"/>
    <n v="0.05"/>
    <n v="78.37"/>
    <n v="405.24149999999997"/>
    <n v="235.11"/>
    <n v="170.13149999999996"/>
    <n v="0.41982743623246871"/>
    <n v="2026"/>
    <s v="Q3"/>
    <n v="9"/>
    <s v="Sep"/>
  </r>
  <r>
    <n v="2840"/>
    <d v="2026-09-28T00:00:00"/>
    <n v="2026"/>
    <x v="2"/>
    <n v="9"/>
    <x v="8"/>
    <x v="0"/>
    <x v="0"/>
    <x v="0"/>
    <s v="Returning"/>
    <x v="1"/>
    <s v="Summit Backpack 45L"/>
    <n v="2"/>
    <n v="151.69999999999999"/>
    <n v="0"/>
    <n v="77.19"/>
    <n v="303.39999999999998"/>
    <n v="154.38"/>
    <n v="149.01999999999998"/>
    <n v="0.49116677653263019"/>
    <n v="2026"/>
    <s v="Q3"/>
    <n v="9"/>
    <s v="Sep"/>
  </r>
  <r>
    <n v="2863"/>
    <d v="2026-09-28T00:00:00"/>
    <n v="2026"/>
    <x v="2"/>
    <n v="9"/>
    <x v="8"/>
    <x v="2"/>
    <x v="2"/>
    <x v="2"/>
    <s v="New"/>
    <x v="2"/>
    <s v="Carry-On Duffel"/>
    <n v="1"/>
    <n v="133.85"/>
    <n v="0.05"/>
    <n v="66.41"/>
    <n v="127.15749999999998"/>
    <n v="66.41"/>
    <n v="60.747499999999988"/>
    <n v="0.47773430588050247"/>
    <n v="2026"/>
    <s v="Q3"/>
    <n v="9"/>
    <s v="Sep"/>
  </r>
  <r>
    <n v="4522"/>
    <d v="2026-09-28T00:00:00"/>
    <n v="2026"/>
    <x v="2"/>
    <n v="9"/>
    <x v="8"/>
    <x v="3"/>
    <x v="13"/>
    <x v="3"/>
    <s v="Business"/>
    <x v="3"/>
    <s v="Compact Sleeping Bag"/>
    <n v="6"/>
    <n v="125.62"/>
    <n v="0"/>
    <n v="61.34"/>
    <n v="753.72"/>
    <n v="368.04"/>
    <n v="385.68"/>
    <n v="0.51170195828689702"/>
    <n v="2026"/>
    <s v="Q3"/>
    <n v="9"/>
    <s v="Sep"/>
  </r>
  <r>
    <n v="5200"/>
    <d v="2026-09-28T00:00:00"/>
    <n v="2026"/>
    <x v="2"/>
    <n v="9"/>
    <x v="8"/>
    <x v="1"/>
    <x v="12"/>
    <x v="0"/>
    <s v="New"/>
    <x v="3"/>
    <s v="Trail Tent 2P"/>
    <n v="3"/>
    <n v="196.87"/>
    <n v="0.1"/>
    <n v="105.93"/>
    <n v="531.54899999999998"/>
    <n v="317.79000000000002"/>
    <n v="213.75899999999996"/>
    <n v="0.40214354650276823"/>
    <n v="2026"/>
    <s v="Q3"/>
    <n v="9"/>
    <s v="Sep"/>
  </r>
  <r>
    <n v="452"/>
    <d v="2026-09-29T00:00:00"/>
    <n v="2026"/>
    <x v="2"/>
    <n v="9"/>
    <x v="8"/>
    <x v="1"/>
    <x v="1"/>
    <x v="0"/>
    <s v="Returning"/>
    <x v="2"/>
    <s v="Insulated Bottle"/>
    <n v="4"/>
    <n v="36.869999999999997"/>
    <n v="0"/>
    <n v="13.43"/>
    <n v="147.47999999999999"/>
    <n v="53.72"/>
    <n v="93.759999999999991"/>
    <n v="0.63574721996202876"/>
    <n v="2026"/>
    <s v="Q3"/>
    <n v="9"/>
    <s v="Sep"/>
  </r>
  <r>
    <n v="871"/>
    <d v="2026-09-29T00:00:00"/>
    <n v="2026"/>
    <x v="2"/>
    <n v="9"/>
    <x v="8"/>
    <x v="1"/>
    <x v="12"/>
    <x v="0"/>
    <s v="New"/>
    <x v="2"/>
    <s v="Packing Cube Set"/>
    <n v="1"/>
    <n v="47.37"/>
    <n v="0"/>
    <n v="18.2"/>
    <n v="47.37"/>
    <n v="18.2"/>
    <n v="29.169999999999998"/>
    <n v="0.61579058475828585"/>
    <n v="2026"/>
    <s v="Q3"/>
    <n v="9"/>
    <s v="Sep"/>
  </r>
  <r>
    <n v="922"/>
    <d v="2026-09-29T00:00:00"/>
    <n v="2026"/>
    <x v="2"/>
    <n v="9"/>
    <x v="8"/>
    <x v="3"/>
    <x v="8"/>
    <x v="3"/>
    <s v="Business"/>
    <x v="1"/>
    <s v="Trail Boots"/>
    <n v="1"/>
    <n v="145.62"/>
    <n v="0.05"/>
    <n v="80.25"/>
    <n v="138.339"/>
    <n v="80.25"/>
    <n v="58.088999999999999"/>
    <n v="0.41990328107041397"/>
    <n v="2026"/>
    <s v="Q3"/>
    <n v="9"/>
    <s v="Sep"/>
  </r>
  <r>
    <n v="1491"/>
    <d v="2026-09-29T00:00:00"/>
    <n v="2026"/>
    <x v="2"/>
    <n v="9"/>
    <x v="8"/>
    <x v="3"/>
    <x v="8"/>
    <x v="2"/>
    <s v="New"/>
    <x v="4"/>
    <s v="Recovery Roller"/>
    <n v="2"/>
    <n v="36.1"/>
    <n v="0.05"/>
    <n v="13.71"/>
    <n v="68.59"/>
    <n v="27.42"/>
    <n v="41.17"/>
    <n v="0.60023327015599937"/>
    <n v="2026"/>
    <s v="Q3"/>
    <n v="9"/>
    <s v="Sep"/>
  </r>
  <r>
    <n v="1548"/>
    <d v="2026-09-29T00:00:00"/>
    <n v="2026"/>
    <x v="2"/>
    <n v="9"/>
    <x v="8"/>
    <x v="0"/>
    <x v="9"/>
    <x v="2"/>
    <s v="Returning"/>
    <x v="1"/>
    <s v="Trekking Poles"/>
    <n v="2"/>
    <n v="73"/>
    <n v="0.05"/>
    <n v="31.41"/>
    <n v="138.69999999999999"/>
    <n v="62.82"/>
    <n v="75.88"/>
    <n v="0.54708002883922136"/>
    <n v="2026"/>
    <s v="Q3"/>
    <n v="9"/>
    <s v="Sep"/>
  </r>
  <r>
    <n v="2299"/>
    <d v="2026-09-29T00:00:00"/>
    <n v="2026"/>
    <x v="2"/>
    <n v="9"/>
    <x v="8"/>
    <x v="1"/>
    <x v="11"/>
    <x v="0"/>
    <s v="New"/>
    <x v="2"/>
    <s v="Insulated Bottle"/>
    <n v="2"/>
    <n v="36.93"/>
    <n v="0.1"/>
    <n v="13.4"/>
    <n v="66.474000000000004"/>
    <n v="26.8"/>
    <n v="39.674000000000007"/>
    <n v="0.59683485272437353"/>
    <n v="2026"/>
    <s v="Q3"/>
    <n v="9"/>
    <s v="Sep"/>
  </r>
  <r>
    <n v="3051"/>
    <d v="2026-09-29T00:00:00"/>
    <n v="2026"/>
    <x v="2"/>
    <n v="9"/>
    <x v="8"/>
    <x v="1"/>
    <x v="14"/>
    <x v="0"/>
    <s v="New"/>
    <x v="4"/>
    <s v="Training Mat"/>
    <n v="2"/>
    <n v="51.52"/>
    <n v="0"/>
    <n v="21.47"/>
    <n v="103.04"/>
    <n v="42.94"/>
    <n v="60.100000000000009"/>
    <n v="0.58326863354037273"/>
    <n v="2026"/>
    <s v="Q3"/>
    <n v="9"/>
    <s v="Sep"/>
  </r>
  <r>
    <n v="4018"/>
    <d v="2026-09-29T00:00:00"/>
    <n v="2026"/>
    <x v="2"/>
    <n v="9"/>
    <x v="8"/>
    <x v="1"/>
    <x v="6"/>
    <x v="0"/>
    <s v="New"/>
    <x v="4"/>
    <s v="Training Mat"/>
    <n v="1"/>
    <n v="50.42"/>
    <n v="0"/>
    <n v="21.68"/>
    <n v="50.42"/>
    <n v="21.68"/>
    <n v="28.740000000000002"/>
    <n v="0.57001190003966684"/>
    <n v="2026"/>
    <s v="Q3"/>
    <n v="9"/>
    <s v="Sep"/>
  </r>
  <r>
    <n v="4118"/>
    <d v="2026-09-29T00:00:00"/>
    <n v="2026"/>
    <x v="2"/>
    <n v="9"/>
    <x v="8"/>
    <x v="1"/>
    <x v="14"/>
    <x v="1"/>
    <s v="Returning"/>
    <x v="1"/>
    <s v="Summit Backpack 45L"/>
    <n v="10"/>
    <n v="157.79"/>
    <n v="0.1"/>
    <n v="77.900000000000006"/>
    <n v="1420.11"/>
    <n v="779"/>
    <n v="641.1099999999999"/>
    <n v="0.4514509439409623"/>
    <n v="2026"/>
    <s v="Q3"/>
    <n v="9"/>
    <s v="Sep"/>
  </r>
  <r>
    <n v="4251"/>
    <d v="2026-09-29T00:00:00"/>
    <n v="2026"/>
    <x v="2"/>
    <n v="9"/>
    <x v="8"/>
    <x v="1"/>
    <x v="11"/>
    <x v="0"/>
    <s v="Returning"/>
    <x v="0"/>
    <s v="Compact Repair Kit"/>
    <n v="1"/>
    <n v="40.409999999999997"/>
    <n v="0.15"/>
    <n v="16.3"/>
    <n v="34.348499999999994"/>
    <n v="16.3"/>
    <n v="18.048499999999994"/>
    <n v="0.52545234871974023"/>
    <n v="2026"/>
    <s v="Q3"/>
    <n v="9"/>
    <s v="Sep"/>
  </r>
  <r>
    <n v="4557"/>
    <d v="2026-09-29T00:00:00"/>
    <n v="2026"/>
    <x v="2"/>
    <n v="9"/>
    <x v="8"/>
    <x v="3"/>
    <x v="8"/>
    <x v="0"/>
    <s v="New"/>
    <x v="0"/>
    <s v="Trail Bike Light"/>
    <n v="2"/>
    <n v="50.17"/>
    <n v="0.05"/>
    <n v="22.83"/>
    <n v="95.322999999999993"/>
    <n v="45.66"/>
    <n v="49.662999999999997"/>
    <n v="0.52099703114673268"/>
    <n v="2026"/>
    <s v="Q3"/>
    <n v="9"/>
    <s v="Sep"/>
  </r>
  <r>
    <n v="4811"/>
    <d v="2026-09-29T00:00:00"/>
    <n v="2026"/>
    <x v="2"/>
    <n v="9"/>
    <x v="8"/>
    <x v="1"/>
    <x v="14"/>
    <x v="0"/>
    <s v="New"/>
    <x v="1"/>
    <s v="Summit Backpack 45L"/>
    <n v="1"/>
    <n v="155.55000000000001"/>
    <n v="0.1"/>
    <n v="79.2"/>
    <n v="139.995"/>
    <n v="79.2"/>
    <n v="60.795000000000002"/>
    <n v="0.43426550948248149"/>
    <n v="2026"/>
    <s v="Q3"/>
    <n v="9"/>
    <s v="Sep"/>
  </r>
  <r>
    <n v="306"/>
    <d v="2026-09-30T00:00:00"/>
    <n v="2026"/>
    <x v="2"/>
    <n v="9"/>
    <x v="8"/>
    <x v="2"/>
    <x v="10"/>
    <x v="2"/>
    <s v="Business"/>
    <x v="0"/>
    <s v="Trail Bike Light"/>
    <n v="1"/>
    <n v="51.81"/>
    <n v="0.1"/>
    <n v="22.65"/>
    <n v="46.629000000000005"/>
    <n v="22.65"/>
    <n v="23.979000000000006"/>
    <n v="0.51425078813613856"/>
    <n v="2026"/>
    <s v="Q3"/>
    <n v="9"/>
    <s v="Sep"/>
  </r>
  <r>
    <n v="1158"/>
    <d v="2026-09-30T00:00:00"/>
    <n v="2026"/>
    <x v="2"/>
    <n v="9"/>
    <x v="8"/>
    <x v="0"/>
    <x v="9"/>
    <x v="2"/>
    <s v="Returning"/>
    <x v="4"/>
    <s v="Resistance Band Set"/>
    <n v="1"/>
    <n v="40.61"/>
    <n v="0.1"/>
    <n v="14.28"/>
    <n v="36.548999999999999"/>
    <n v="14.28"/>
    <n v="22.268999999999998"/>
    <n v="0.60929163588607071"/>
    <n v="2026"/>
    <s v="Q3"/>
    <n v="9"/>
    <s v="Sep"/>
  </r>
  <r>
    <n v="1639"/>
    <d v="2026-09-30T00:00:00"/>
    <n v="2026"/>
    <x v="2"/>
    <n v="9"/>
    <x v="8"/>
    <x v="2"/>
    <x v="2"/>
    <x v="2"/>
    <s v="Business"/>
    <x v="1"/>
    <s v="Trail Boots"/>
    <n v="1"/>
    <n v="140.78"/>
    <n v="0.05"/>
    <n v="80.8"/>
    <n v="133.74099999999999"/>
    <n v="80.8"/>
    <n v="52.940999999999988"/>
    <n v="0.39584719719457756"/>
    <n v="2026"/>
    <s v="Q3"/>
    <n v="9"/>
    <s v="Sep"/>
  </r>
  <r>
    <n v="2247"/>
    <d v="2026-09-30T00:00:00"/>
    <n v="2026"/>
    <x v="2"/>
    <n v="9"/>
    <x v="8"/>
    <x v="1"/>
    <x v="6"/>
    <x v="2"/>
    <s v="Business"/>
    <x v="2"/>
    <s v="Travel Backpack 35L"/>
    <n v="1"/>
    <n v="163.13999999999999"/>
    <n v="0"/>
    <n v="87.53"/>
    <n v="163.13999999999999"/>
    <n v="87.53"/>
    <n v="75.609999999999985"/>
    <n v="0.4634669608924849"/>
    <n v="2026"/>
    <s v="Q3"/>
    <n v="9"/>
    <s v="Sep"/>
  </r>
  <r>
    <n v="3119"/>
    <d v="2026-09-30T00:00:00"/>
    <n v="2026"/>
    <x v="2"/>
    <n v="9"/>
    <x v="8"/>
    <x v="3"/>
    <x v="4"/>
    <x v="2"/>
    <s v="Returning"/>
    <x v="1"/>
    <s v="Trekking Poles"/>
    <n v="1"/>
    <n v="70.91"/>
    <n v="0"/>
    <n v="31.73"/>
    <n v="70.91"/>
    <n v="31.73"/>
    <n v="39.179999999999993"/>
    <n v="0.55253137780284856"/>
    <n v="2026"/>
    <s v="Q3"/>
    <n v="9"/>
    <s v="Sep"/>
  </r>
  <r>
    <n v="3267"/>
    <d v="2026-09-30T00:00:00"/>
    <n v="2026"/>
    <x v="2"/>
    <n v="9"/>
    <x v="8"/>
    <x v="3"/>
    <x v="13"/>
    <x v="3"/>
    <s v="Returning"/>
    <x v="0"/>
    <s v="Commuter Helmet"/>
    <n v="2"/>
    <n v="81.99"/>
    <n v="0"/>
    <n v="43.95"/>
    <n v="163.98"/>
    <n v="87.9"/>
    <n v="76.079999999999984"/>
    <n v="0.46395901939260881"/>
    <n v="2026"/>
    <s v="Q3"/>
    <n v="9"/>
    <s v="Sep"/>
  </r>
  <r>
    <n v="3382"/>
    <d v="2026-09-30T00:00:00"/>
    <n v="2026"/>
    <x v="2"/>
    <n v="9"/>
    <x v="8"/>
    <x v="3"/>
    <x v="4"/>
    <x v="3"/>
    <s v="New"/>
    <x v="0"/>
    <s v="Commuter Helmet"/>
    <n v="2"/>
    <n v="81.13"/>
    <n v="0"/>
    <n v="43.7"/>
    <n v="162.26"/>
    <n v="87.4"/>
    <n v="74.859999999999985"/>
    <n v="0.46135831381733017"/>
    <n v="2026"/>
    <s v="Q3"/>
    <n v="9"/>
    <s v="Sep"/>
  </r>
  <r>
    <n v="3814"/>
    <d v="2026-09-30T00:00:00"/>
    <n v="2026"/>
    <x v="2"/>
    <n v="9"/>
    <x v="8"/>
    <x v="1"/>
    <x v="12"/>
    <x v="1"/>
    <s v="Returning"/>
    <x v="1"/>
    <s v="Trail Boots"/>
    <n v="5"/>
    <n v="141.08000000000001"/>
    <n v="0.05"/>
    <n v="78.23"/>
    <n v="670.13000000000011"/>
    <n v="391.15000000000003"/>
    <n v="278.98000000000008"/>
    <n v="0.4163072836613792"/>
    <n v="2026"/>
    <s v="Q3"/>
    <n v="9"/>
    <s v="Sep"/>
  </r>
  <r>
    <n v="3818"/>
    <d v="2026-09-30T00:00:00"/>
    <n v="2026"/>
    <x v="2"/>
    <n v="9"/>
    <x v="8"/>
    <x v="0"/>
    <x v="15"/>
    <x v="0"/>
    <s v="Returning"/>
    <x v="2"/>
    <s v="Insulated Bottle"/>
    <n v="5"/>
    <n v="36.18"/>
    <n v="0"/>
    <n v="13.66"/>
    <n v="180.9"/>
    <n v="68.3"/>
    <n v="112.60000000000001"/>
    <n v="0.62244333886124936"/>
    <n v="2026"/>
    <s v="Q3"/>
    <n v="9"/>
    <s v="Sep"/>
  </r>
  <r>
    <n v="4347"/>
    <d v="2026-09-30T00:00:00"/>
    <n v="2026"/>
    <x v="2"/>
    <n v="9"/>
    <x v="8"/>
    <x v="3"/>
    <x v="13"/>
    <x v="3"/>
    <s v="New"/>
    <x v="0"/>
    <s v="Commuter Helmet"/>
    <n v="1"/>
    <n v="81.06"/>
    <n v="0.05"/>
    <n v="43.54"/>
    <n v="77.007000000000005"/>
    <n v="43.54"/>
    <n v="33.467000000000006"/>
    <n v="0.434596854831379"/>
    <n v="2026"/>
    <s v="Q3"/>
    <n v="9"/>
    <s v="Sep"/>
  </r>
  <r>
    <n v="4646"/>
    <d v="2026-09-30T00:00:00"/>
    <n v="2026"/>
    <x v="2"/>
    <n v="9"/>
    <x v="8"/>
    <x v="2"/>
    <x v="3"/>
    <x v="0"/>
    <s v="Business"/>
    <x v="4"/>
    <s v="Training Mat"/>
    <n v="1"/>
    <n v="49.51"/>
    <n v="0.15"/>
    <n v="21.4"/>
    <n v="42.083499999999994"/>
    <n v="21.4"/>
    <n v="20.683499999999995"/>
    <n v="0.49148716242707946"/>
    <n v="2026"/>
    <s v="Q3"/>
    <n v="9"/>
    <s v="Sep"/>
  </r>
  <r>
    <n v="5102"/>
    <d v="2026-09-30T00:00:00"/>
    <n v="2026"/>
    <x v="2"/>
    <n v="9"/>
    <x v="8"/>
    <x v="1"/>
    <x v="14"/>
    <x v="0"/>
    <s v="New"/>
    <x v="3"/>
    <s v="Trail Tent 2P"/>
    <n v="1"/>
    <n v="196.74"/>
    <n v="0.15"/>
    <n v="102.01"/>
    <n v="167.22900000000001"/>
    <n v="102.01"/>
    <n v="65.219000000000008"/>
    <n v="0.38999814625453721"/>
    <n v="2026"/>
    <s v="Q3"/>
    <n v="9"/>
    <s v="Sep"/>
  </r>
  <r>
    <n v="5152"/>
    <d v="2026-09-30T00:00:00"/>
    <n v="2026"/>
    <x v="2"/>
    <n v="9"/>
    <x v="8"/>
    <x v="3"/>
    <x v="13"/>
    <x v="0"/>
    <s v="New"/>
    <x v="1"/>
    <s v="Hiking Daypack 20L"/>
    <n v="2"/>
    <n v="91.78"/>
    <n v="0.1"/>
    <n v="45.51"/>
    <n v="165.20400000000001"/>
    <n v="91.02"/>
    <n v="74.184000000000012"/>
    <n v="0.44904481731677204"/>
    <n v="2026"/>
    <s v="Q3"/>
    <n v="9"/>
    <s v="Sep"/>
  </r>
  <r>
    <n v="151"/>
    <d v="2026-10-01T00:00:00"/>
    <n v="2026"/>
    <x v="3"/>
    <n v="10"/>
    <x v="9"/>
    <x v="2"/>
    <x v="10"/>
    <x v="0"/>
    <s v="New"/>
    <x v="1"/>
    <s v="Trail Boots"/>
    <n v="5"/>
    <n v="146.69"/>
    <n v="0"/>
    <n v="79"/>
    <n v="733.45"/>
    <n v="395"/>
    <n v="338.45000000000005"/>
    <n v="0.46144931488172342"/>
    <n v="2026"/>
    <s v="Q4"/>
    <n v="10"/>
    <s v="Oct"/>
  </r>
  <r>
    <n v="1292"/>
    <d v="2026-10-01T00:00:00"/>
    <n v="2026"/>
    <x v="3"/>
    <n v="10"/>
    <x v="9"/>
    <x v="0"/>
    <x v="9"/>
    <x v="2"/>
    <s v="New"/>
    <x v="3"/>
    <s v="Portable Camp Stove"/>
    <n v="1"/>
    <n v="79.81"/>
    <n v="0"/>
    <n v="39.08"/>
    <n v="79.81"/>
    <n v="39.08"/>
    <n v="40.730000000000004"/>
    <n v="0.5103370504949255"/>
    <n v="2026"/>
    <s v="Q4"/>
    <n v="10"/>
    <s v="Oct"/>
  </r>
  <r>
    <n v="1862"/>
    <d v="2026-10-01T00:00:00"/>
    <n v="2026"/>
    <x v="3"/>
    <n v="10"/>
    <x v="9"/>
    <x v="3"/>
    <x v="8"/>
    <x v="0"/>
    <s v="New"/>
    <x v="3"/>
    <s v="Compact Sleeping Bag"/>
    <n v="5"/>
    <n v="121.63"/>
    <n v="0.05"/>
    <n v="61.7"/>
    <n v="577.74249999999995"/>
    <n v="308.5"/>
    <n v="269.24249999999995"/>
    <n v="0.46602508903187834"/>
    <n v="2026"/>
    <s v="Q4"/>
    <n v="10"/>
    <s v="Oct"/>
  </r>
  <r>
    <n v="2569"/>
    <d v="2026-10-01T00:00:00"/>
    <n v="2026"/>
    <x v="3"/>
    <n v="10"/>
    <x v="9"/>
    <x v="3"/>
    <x v="13"/>
    <x v="1"/>
    <s v="Business"/>
    <x v="0"/>
    <s v="Trail Bike Light"/>
    <n v="10"/>
    <n v="50.42"/>
    <n v="0.05"/>
    <n v="22.5"/>
    <n v="478.99"/>
    <n v="225"/>
    <n v="253.99"/>
    <n v="0.53026159210004387"/>
    <n v="2026"/>
    <s v="Q4"/>
    <n v="10"/>
    <s v="Oct"/>
  </r>
  <r>
    <n v="3333"/>
    <d v="2026-10-01T00:00:00"/>
    <n v="2026"/>
    <x v="3"/>
    <n v="10"/>
    <x v="9"/>
    <x v="2"/>
    <x v="5"/>
    <x v="0"/>
    <s v="New"/>
    <x v="3"/>
    <s v="Portable Camp Stove"/>
    <n v="3"/>
    <n v="80.67"/>
    <n v="0"/>
    <n v="39.94"/>
    <n v="242.01"/>
    <n v="119.82"/>
    <n v="122.19"/>
    <n v="0.50489649188050079"/>
    <n v="2026"/>
    <s v="Q4"/>
    <n v="10"/>
    <s v="Oct"/>
  </r>
  <r>
    <n v="3830"/>
    <d v="2026-10-01T00:00:00"/>
    <n v="2026"/>
    <x v="3"/>
    <n v="10"/>
    <x v="9"/>
    <x v="3"/>
    <x v="13"/>
    <x v="0"/>
    <s v="Business"/>
    <x v="1"/>
    <s v="Summit Backpack 45L"/>
    <n v="2"/>
    <n v="152.12"/>
    <n v="0"/>
    <n v="79.53"/>
    <n v="304.24"/>
    <n v="159.06"/>
    <n v="145.18"/>
    <n v="0.47718906126742044"/>
    <n v="2026"/>
    <s v="Q4"/>
    <n v="10"/>
    <s v="Oct"/>
  </r>
  <r>
    <n v="4868"/>
    <d v="2026-10-01T00:00:00"/>
    <n v="2026"/>
    <x v="3"/>
    <n v="10"/>
    <x v="9"/>
    <x v="2"/>
    <x v="5"/>
    <x v="1"/>
    <s v="New"/>
    <x v="3"/>
    <s v="Portable Camp Stove"/>
    <n v="4"/>
    <n v="82.54"/>
    <n v="0.15"/>
    <n v="39.74"/>
    <n v="280.63600000000002"/>
    <n v="158.96"/>
    <n v="121.67600000000002"/>
    <n v="0.43357231431462823"/>
    <n v="2026"/>
    <s v="Q4"/>
    <n v="10"/>
    <s v="Oct"/>
  </r>
  <r>
    <n v="2250"/>
    <d v="2026-10-02T00:00:00"/>
    <n v="2026"/>
    <x v="3"/>
    <n v="10"/>
    <x v="9"/>
    <x v="3"/>
    <x v="13"/>
    <x v="2"/>
    <s v="Returning"/>
    <x v="0"/>
    <s v="Trail Bike Light"/>
    <n v="2"/>
    <n v="50.43"/>
    <n v="0"/>
    <n v="23.04"/>
    <n v="100.86"/>
    <n v="46.08"/>
    <n v="54.78"/>
    <n v="0.54312908982748365"/>
    <n v="2026"/>
    <s v="Q4"/>
    <n v="10"/>
    <s v="Oct"/>
  </r>
  <r>
    <n v="2516"/>
    <d v="2026-10-02T00:00:00"/>
    <n v="2026"/>
    <x v="3"/>
    <n v="10"/>
    <x v="9"/>
    <x v="2"/>
    <x v="10"/>
    <x v="0"/>
    <s v="New"/>
    <x v="3"/>
    <s v="Trail Tent 2P"/>
    <n v="2"/>
    <n v="198.57"/>
    <n v="0.15"/>
    <n v="101.08"/>
    <n v="337.56899999999996"/>
    <n v="202.16"/>
    <n v="135.40899999999996"/>
    <n v="0.4011298430839324"/>
    <n v="2026"/>
    <s v="Q4"/>
    <n v="10"/>
    <s v="Oct"/>
  </r>
  <r>
    <n v="809"/>
    <d v="2026-10-03T00:00:00"/>
    <n v="2026"/>
    <x v="3"/>
    <n v="10"/>
    <x v="9"/>
    <x v="3"/>
    <x v="8"/>
    <x v="0"/>
    <s v="New"/>
    <x v="4"/>
    <s v="Resistance Band Set"/>
    <n v="2"/>
    <n v="41.06"/>
    <n v="0.05"/>
    <n v="14.54"/>
    <n v="78.013999999999996"/>
    <n v="29.08"/>
    <n v="48.933999999999997"/>
    <n v="0.62724639167328944"/>
    <n v="2026"/>
    <s v="Q4"/>
    <n v="10"/>
    <s v="Oct"/>
  </r>
  <r>
    <n v="1852"/>
    <d v="2026-10-03T00:00:00"/>
    <n v="2026"/>
    <x v="3"/>
    <n v="10"/>
    <x v="9"/>
    <x v="1"/>
    <x v="12"/>
    <x v="1"/>
    <s v="Business"/>
    <x v="2"/>
    <s v="Travel Backpack 35L"/>
    <n v="4"/>
    <n v="162.19"/>
    <n v="0.15"/>
    <n v="89.81"/>
    <n v="551.44600000000003"/>
    <n v="359.24"/>
    <n v="192.20600000000002"/>
    <n v="0.34854908730863948"/>
    <n v="2026"/>
    <s v="Q4"/>
    <n v="10"/>
    <s v="Oct"/>
  </r>
  <r>
    <n v="3627"/>
    <d v="2026-10-03T00:00:00"/>
    <n v="2026"/>
    <x v="3"/>
    <n v="10"/>
    <x v="9"/>
    <x v="3"/>
    <x v="4"/>
    <x v="2"/>
    <s v="New"/>
    <x v="3"/>
    <s v="Trail Tent 2P"/>
    <n v="2"/>
    <n v="192.99"/>
    <n v="0"/>
    <n v="101.73"/>
    <n v="385.98"/>
    <n v="203.46"/>
    <n v="182.52"/>
    <n v="0.47287424218871443"/>
    <n v="2026"/>
    <s v="Q4"/>
    <n v="10"/>
    <s v="Oct"/>
  </r>
  <r>
    <n v="4135"/>
    <d v="2026-10-03T00:00:00"/>
    <n v="2026"/>
    <x v="3"/>
    <n v="10"/>
    <x v="9"/>
    <x v="0"/>
    <x v="15"/>
    <x v="0"/>
    <s v="New"/>
    <x v="1"/>
    <s v="Trail Boots"/>
    <n v="3"/>
    <n v="142.33000000000001"/>
    <n v="0.1"/>
    <n v="79.19"/>
    <n v="384.291"/>
    <n v="237.57"/>
    <n v="146.721"/>
    <n v="0.3817966072585619"/>
    <n v="2026"/>
    <s v="Q4"/>
    <n v="10"/>
    <s v="Oct"/>
  </r>
  <r>
    <n v="4138"/>
    <d v="2026-10-03T00:00:00"/>
    <n v="2026"/>
    <x v="3"/>
    <n v="10"/>
    <x v="9"/>
    <x v="1"/>
    <x v="11"/>
    <x v="2"/>
    <s v="Business"/>
    <x v="1"/>
    <s v="Trail Boots"/>
    <n v="4"/>
    <n v="143.63"/>
    <n v="0"/>
    <n v="80.510000000000005"/>
    <n v="574.52"/>
    <n v="322.04000000000002"/>
    <n v="252.47999999999996"/>
    <n v="0.43946250783262542"/>
    <n v="2026"/>
    <s v="Q4"/>
    <n v="10"/>
    <s v="Oct"/>
  </r>
  <r>
    <n v="4286"/>
    <d v="2026-10-03T00:00:00"/>
    <n v="2026"/>
    <x v="3"/>
    <n v="10"/>
    <x v="9"/>
    <x v="1"/>
    <x v="6"/>
    <x v="2"/>
    <s v="Returning"/>
    <x v="3"/>
    <s v="Alpine Tent 4P"/>
    <n v="4"/>
    <n v="341.95"/>
    <n v="0.05"/>
    <n v="199.9"/>
    <n v="1299.4099999999999"/>
    <n v="799.6"/>
    <n v="499.80999999999983"/>
    <n v="0.38464379987840625"/>
    <n v="2026"/>
    <s v="Q4"/>
    <n v="10"/>
    <s v="Oct"/>
  </r>
  <r>
    <n v="4371"/>
    <d v="2026-10-03T00:00:00"/>
    <n v="2026"/>
    <x v="3"/>
    <n v="10"/>
    <x v="9"/>
    <x v="1"/>
    <x v="6"/>
    <x v="0"/>
    <s v="Returning"/>
    <x v="4"/>
    <s v="Weighted Vest"/>
    <n v="1"/>
    <n v="123.81"/>
    <n v="0"/>
    <n v="68.72"/>
    <n v="123.81"/>
    <n v="68.72"/>
    <n v="55.09"/>
    <n v="0.44495598093853489"/>
    <n v="2026"/>
    <s v="Q4"/>
    <n v="10"/>
    <s v="Oct"/>
  </r>
  <r>
    <n v="905"/>
    <d v="2026-10-04T00:00:00"/>
    <n v="2026"/>
    <x v="3"/>
    <n v="10"/>
    <x v="9"/>
    <x v="2"/>
    <x v="3"/>
    <x v="0"/>
    <s v="New"/>
    <x v="1"/>
    <s v="Trail Boots"/>
    <n v="1"/>
    <n v="146.1"/>
    <n v="0"/>
    <n v="79.739999999999995"/>
    <n v="146.1"/>
    <n v="79.739999999999995"/>
    <n v="66.36"/>
    <n v="0.45420944558521564"/>
    <n v="2026"/>
    <s v="Q4"/>
    <n v="10"/>
    <s v="Oct"/>
  </r>
  <r>
    <n v="1415"/>
    <d v="2026-10-04T00:00:00"/>
    <n v="2026"/>
    <x v="3"/>
    <n v="10"/>
    <x v="9"/>
    <x v="1"/>
    <x v="11"/>
    <x v="3"/>
    <s v="Returning"/>
    <x v="2"/>
    <s v="Travel Backpack 35L"/>
    <n v="1"/>
    <n v="161.07"/>
    <n v="0.05"/>
    <n v="89.81"/>
    <n v="153.01649999999998"/>
    <n v="89.81"/>
    <n v="63.206499999999977"/>
    <n v="0.41306983233834249"/>
    <n v="2026"/>
    <s v="Q4"/>
    <n v="10"/>
    <s v="Oct"/>
  </r>
  <r>
    <n v="2205"/>
    <d v="2026-10-04T00:00:00"/>
    <n v="2026"/>
    <x v="3"/>
    <n v="10"/>
    <x v="9"/>
    <x v="3"/>
    <x v="13"/>
    <x v="0"/>
    <s v="New"/>
    <x v="1"/>
    <s v="Hiking Daypack 20L"/>
    <n v="5"/>
    <n v="90.12"/>
    <n v="0"/>
    <n v="46.67"/>
    <n v="450.6"/>
    <n v="233.35000000000002"/>
    <n v="217.25"/>
    <n v="0.48213493120284062"/>
    <n v="2026"/>
    <s v="Q4"/>
    <n v="10"/>
    <s v="Oct"/>
  </r>
  <r>
    <n v="2374"/>
    <d v="2026-10-04T00:00:00"/>
    <n v="2026"/>
    <x v="3"/>
    <n v="10"/>
    <x v="9"/>
    <x v="3"/>
    <x v="13"/>
    <x v="3"/>
    <s v="Returning"/>
    <x v="1"/>
    <s v="Trekking Poles"/>
    <n v="1"/>
    <n v="70.400000000000006"/>
    <n v="0"/>
    <n v="32.43"/>
    <n v="70.400000000000006"/>
    <n v="32.43"/>
    <n v="37.970000000000006"/>
    <n v="0.53934659090909098"/>
    <n v="2026"/>
    <s v="Q4"/>
    <n v="10"/>
    <s v="Oct"/>
  </r>
  <r>
    <n v="4840"/>
    <d v="2026-10-04T00:00:00"/>
    <n v="2026"/>
    <x v="3"/>
    <n v="10"/>
    <x v="9"/>
    <x v="1"/>
    <x v="12"/>
    <x v="1"/>
    <s v="Business"/>
    <x v="3"/>
    <s v="Trail Tent 2P"/>
    <n v="6"/>
    <n v="191.08"/>
    <n v="0.1"/>
    <n v="102.93"/>
    <n v="1031.8320000000001"/>
    <n v="617.58000000000004"/>
    <n v="414.25200000000007"/>
    <n v="0.40147233270532412"/>
    <n v="2026"/>
    <s v="Q4"/>
    <n v="10"/>
    <s v="Oct"/>
  </r>
  <r>
    <n v="4984"/>
    <d v="2026-10-04T00:00:00"/>
    <n v="2026"/>
    <x v="3"/>
    <n v="10"/>
    <x v="9"/>
    <x v="2"/>
    <x v="16"/>
    <x v="0"/>
    <s v="Returning"/>
    <x v="4"/>
    <s v="Recovery Roller"/>
    <n v="1"/>
    <n v="36.590000000000003"/>
    <n v="0"/>
    <n v="13.62"/>
    <n v="36.590000000000003"/>
    <n v="13.62"/>
    <n v="22.970000000000006"/>
    <n v="0.62776714949439749"/>
    <n v="2026"/>
    <s v="Q4"/>
    <n v="10"/>
    <s v="Oct"/>
  </r>
  <r>
    <n v="641"/>
    <d v="2026-10-05T00:00:00"/>
    <n v="2026"/>
    <x v="3"/>
    <n v="10"/>
    <x v="9"/>
    <x v="1"/>
    <x v="11"/>
    <x v="2"/>
    <s v="Returning"/>
    <x v="3"/>
    <s v="Compact Sleeping Bag"/>
    <n v="2"/>
    <n v="125.38"/>
    <n v="0.05"/>
    <n v="59.12"/>
    <n v="238.22199999999998"/>
    <n v="118.24"/>
    <n v="119.98199999999999"/>
    <n v="0.5036562534106841"/>
    <n v="2026"/>
    <s v="Q4"/>
    <n v="10"/>
    <s v="Oct"/>
  </r>
  <r>
    <n v="1358"/>
    <d v="2026-10-05T00:00:00"/>
    <n v="2026"/>
    <x v="3"/>
    <n v="10"/>
    <x v="9"/>
    <x v="0"/>
    <x v="0"/>
    <x v="0"/>
    <s v="New"/>
    <x v="2"/>
    <s v="Insulated Bottle"/>
    <n v="1"/>
    <n v="35.71"/>
    <n v="0"/>
    <n v="13.3"/>
    <n v="35.71"/>
    <n v="13.3"/>
    <n v="22.41"/>
    <n v="0.62755530663679637"/>
    <n v="2026"/>
    <s v="Q4"/>
    <n v="10"/>
    <s v="Oct"/>
  </r>
  <r>
    <n v="3904"/>
    <d v="2026-10-05T00:00:00"/>
    <n v="2026"/>
    <x v="3"/>
    <n v="10"/>
    <x v="9"/>
    <x v="1"/>
    <x v="6"/>
    <x v="0"/>
    <s v="Returning"/>
    <x v="2"/>
    <s v="Packing Cube Set"/>
    <n v="2"/>
    <n v="46.72"/>
    <n v="0"/>
    <n v="18.39"/>
    <n v="93.44"/>
    <n v="36.78"/>
    <n v="56.66"/>
    <n v="0.60637842465753422"/>
    <n v="2026"/>
    <s v="Q4"/>
    <n v="10"/>
    <s v="Oct"/>
  </r>
  <r>
    <n v="4336"/>
    <d v="2026-10-05T00:00:00"/>
    <n v="2026"/>
    <x v="3"/>
    <n v="10"/>
    <x v="9"/>
    <x v="0"/>
    <x v="15"/>
    <x v="3"/>
    <s v="Returning"/>
    <x v="1"/>
    <s v="Trail Boots"/>
    <n v="1"/>
    <n v="143.16999999999999"/>
    <n v="0.05"/>
    <n v="81.290000000000006"/>
    <n v="136.01149999999998"/>
    <n v="81.290000000000006"/>
    <n v="54.721499999999978"/>
    <n v="0.40232995004098904"/>
    <n v="2026"/>
    <s v="Q4"/>
    <n v="10"/>
    <s v="Oct"/>
  </r>
  <r>
    <n v="4705"/>
    <d v="2026-10-05T00:00:00"/>
    <n v="2026"/>
    <x v="3"/>
    <n v="10"/>
    <x v="9"/>
    <x v="0"/>
    <x v="0"/>
    <x v="2"/>
    <s v="Returning"/>
    <x v="3"/>
    <s v="Compact Sleeping Bag"/>
    <n v="1"/>
    <n v="125.88"/>
    <n v="0"/>
    <n v="62.46"/>
    <n v="125.88"/>
    <n v="62.46"/>
    <n v="63.419999999999995"/>
    <n v="0.50381315538608196"/>
    <n v="2026"/>
    <s v="Q4"/>
    <n v="10"/>
    <s v="Oct"/>
  </r>
  <r>
    <n v="1094"/>
    <d v="2026-10-06T00:00:00"/>
    <n v="2026"/>
    <x v="3"/>
    <n v="10"/>
    <x v="9"/>
    <x v="3"/>
    <x v="4"/>
    <x v="0"/>
    <s v="New"/>
    <x v="4"/>
    <s v="Weighted Vest"/>
    <n v="2"/>
    <n v="121.81"/>
    <n v="0.05"/>
    <n v="67.72"/>
    <n v="231.43899999999999"/>
    <n v="135.44"/>
    <n v="95.998999999999995"/>
    <n v="0.41479180259161158"/>
    <n v="2026"/>
    <s v="Q4"/>
    <n v="10"/>
    <s v="Oct"/>
  </r>
  <r>
    <n v="3926"/>
    <d v="2026-10-06T00:00:00"/>
    <n v="2026"/>
    <x v="3"/>
    <n v="10"/>
    <x v="9"/>
    <x v="2"/>
    <x v="5"/>
    <x v="0"/>
    <s v="Business"/>
    <x v="1"/>
    <s v="Summit Backpack 45L"/>
    <n v="6"/>
    <n v="154.93"/>
    <n v="0.05"/>
    <n v="79.430000000000007"/>
    <n v="883.101"/>
    <n v="476.58000000000004"/>
    <n v="406.52099999999996"/>
    <n v="0.46033352923391546"/>
    <n v="2026"/>
    <s v="Q4"/>
    <n v="10"/>
    <s v="Oct"/>
  </r>
  <r>
    <n v="524"/>
    <d v="2026-10-07T00:00:00"/>
    <n v="2026"/>
    <x v="3"/>
    <n v="10"/>
    <x v="9"/>
    <x v="3"/>
    <x v="8"/>
    <x v="2"/>
    <s v="New"/>
    <x v="0"/>
    <s v="Cycling Pack 12L"/>
    <n v="2"/>
    <n v="101.1"/>
    <n v="0.15"/>
    <n v="51.61"/>
    <n v="171.86999999999998"/>
    <n v="103.22"/>
    <n v="68.649999999999977"/>
    <n v="0.39942980159422814"/>
    <n v="2026"/>
    <s v="Q4"/>
    <n v="10"/>
    <s v="Oct"/>
  </r>
  <r>
    <n v="2277"/>
    <d v="2026-10-07T00:00:00"/>
    <n v="2026"/>
    <x v="3"/>
    <n v="10"/>
    <x v="9"/>
    <x v="0"/>
    <x v="0"/>
    <x v="0"/>
    <s v="New"/>
    <x v="0"/>
    <s v="Cycling Pack 12L"/>
    <n v="2"/>
    <n v="105"/>
    <n v="0"/>
    <n v="50.3"/>
    <n v="210"/>
    <n v="100.6"/>
    <n v="109.4"/>
    <n v="0.52095238095238094"/>
    <n v="2026"/>
    <s v="Q4"/>
    <n v="10"/>
    <s v="Oct"/>
  </r>
  <r>
    <n v="2442"/>
    <d v="2026-10-07T00:00:00"/>
    <n v="2026"/>
    <x v="3"/>
    <n v="10"/>
    <x v="9"/>
    <x v="2"/>
    <x v="2"/>
    <x v="1"/>
    <s v="Business"/>
    <x v="1"/>
    <s v="Summit Backpack 45L"/>
    <n v="4"/>
    <n v="157.12"/>
    <n v="0.15"/>
    <n v="77.98"/>
    <n v="534.20799999999997"/>
    <n v="311.92"/>
    <n v="222.28799999999995"/>
    <n v="0.41610758356295668"/>
    <n v="2026"/>
    <s v="Q4"/>
    <n v="10"/>
    <s v="Oct"/>
  </r>
  <r>
    <n v="2809"/>
    <d v="2026-10-07T00:00:00"/>
    <n v="2026"/>
    <x v="3"/>
    <n v="10"/>
    <x v="9"/>
    <x v="3"/>
    <x v="8"/>
    <x v="0"/>
    <s v="Returning"/>
    <x v="1"/>
    <s v="Trekking Poles"/>
    <n v="3"/>
    <n v="70.239999999999995"/>
    <n v="0.05"/>
    <n v="31.96"/>
    <n v="200.18399999999997"/>
    <n v="95.88"/>
    <n v="104.30399999999997"/>
    <n v="0.5210406426087999"/>
    <n v="2026"/>
    <s v="Q4"/>
    <n v="10"/>
    <s v="Oct"/>
  </r>
  <r>
    <n v="2946"/>
    <d v="2026-10-07T00:00:00"/>
    <n v="2026"/>
    <x v="3"/>
    <n v="10"/>
    <x v="9"/>
    <x v="2"/>
    <x v="16"/>
    <x v="0"/>
    <s v="Returning"/>
    <x v="0"/>
    <s v="Cycling Pack 12L"/>
    <n v="1"/>
    <n v="103.48"/>
    <n v="0.1"/>
    <n v="51.33"/>
    <n v="93.132000000000005"/>
    <n v="51.33"/>
    <n v="41.802000000000007"/>
    <n v="0.4488467980930293"/>
    <n v="2026"/>
    <s v="Q4"/>
    <n v="10"/>
    <s v="Oct"/>
  </r>
  <r>
    <n v="4147"/>
    <d v="2026-10-07T00:00:00"/>
    <n v="2026"/>
    <x v="3"/>
    <n v="10"/>
    <x v="9"/>
    <x v="1"/>
    <x v="12"/>
    <x v="2"/>
    <s v="Returning"/>
    <x v="0"/>
    <s v="Compact Repair Kit"/>
    <n v="3"/>
    <n v="40.770000000000003"/>
    <n v="0.05"/>
    <n v="16.68"/>
    <n v="116.19449999999999"/>
    <n v="50.04"/>
    <n v="66.154499999999985"/>
    <n v="0.56934278300608021"/>
    <n v="2026"/>
    <s v="Q4"/>
    <n v="10"/>
    <s v="Oct"/>
  </r>
  <r>
    <n v="4164"/>
    <d v="2026-10-07T00:00:00"/>
    <n v="2026"/>
    <x v="3"/>
    <n v="10"/>
    <x v="9"/>
    <x v="0"/>
    <x v="9"/>
    <x v="2"/>
    <s v="New"/>
    <x v="1"/>
    <s v="Trail Boots"/>
    <n v="2"/>
    <n v="143.41999999999999"/>
    <n v="0"/>
    <n v="81.44"/>
    <n v="286.83999999999997"/>
    <n v="162.88"/>
    <n v="123.95999999999998"/>
    <n v="0.43215730023706594"/>
    <n v="2026"/>
    <s v="Q4"/>
    <n v="10"/>
    <s v="Oct"/>
  </r>
  <r>
    <n v="4275"/>
    <d v="2026-10-07T00:00:00"/>
    <n v="2026"/>
    <x v="3"/>
    <n v="10"/>
    <x v="9"/>
    <x v="3"/>
    <x v="7"/>
    <x v="3"/>
    <s v="Returning"/>
    <x v="0"/>
    <s v="Trail Bike Light"/>
    <n v="1"/>
    <n v="49.56"/>
    <n v="0.05"/>
    <n v="22.88"/>
    <n v="47.082000000000001"/>
    <n v="22.88"/>
    <n v="24.202000000000002"/>
    <n v="0.51403933562720361"/>
    <n v="2026"/>
    <s v="Q4"/>
    <n v="10"/>
    <s v="Oct"/>
  </r>
  <r>
    <n v="5062"/>
    <d v="2026-10-07T00:00:00"/>
    <n v="2026"/>
    <x v="3"/>
    <n v="10"/>
    <x v="9"/>
    <x v="1"/>
    <x v="12"/>
    <x v="0"/>
    <s v="Returning"/>
    <x v="2"/>
    <s v="Carry-On Duffel"/>
    <n v="4"/>
    <n v="131.05000000000001"/>
    <n v="0"/>
    <n v="67.37"/>
    <n v="524.20000000000005"/>
    <n v="269.48"/>
    <n v="254.72000000000003"/>
    <n v="0.48592140404425793"/>
    <n v="2026"/>
    <s v="Q4"/>
    <n v="10"/>
    <s v="Oct"/>
  </r>
  <r>
    <n v="1126"/>
    <d v="2026-10-08T00:00:00"/>
    <n v="2026"/>
    <x v="3"/>
    <n v="10"/>
    <x v="9"/>
    <x v="0"/>
    <x v="9"/>
    <x v="0"/>
    <s v="Business"/>
    <x v="0"/>
    <s v="Trail Bike Light"/>
    <n v="1"/>
    <n v="51.35"/>
    <n v="0"/>
    <n v="22.98"/>
    <n v="51.35"/>
    <n v="22.98"/>
    <n v="28.37"/>
    <n v="0.55248296007789677"/>
    <n v="2026"/>
    <s v="Q4"/>
    <n v="10"/>
    <s v="Oct"/>
  </r>
  <r>
    <n v="1865"/>
    <d v="2026-10-08T00:00:00"/>
    <n v="2026"/>
    <x v="3"/>
    <n v="10"/>
    <x v="9"/>
    <x v="3"/>
    <x v="8"/>
    <x v="0"/>
    <s v="Returning"/>
    <x v="4"/>
    <s v="Resistance Band Set"/>
    <n v="1"/>
    <n v="39.659999999999997"/>
    <n v="0"/>
    <n v="14.39"/>
    <n v="39.659999999999997"/>
    <n v="14.39"/>
    <n v="25.269999999999996"/>
    <n v="0.63716591023701463"/>
    <n v="2026"/>
    <s v="Q4"/>
    <n v="10"/>
    <s v="Oct"/>
  </r>
  <r>
    <n v="2471"/>
    <d v="2026-10-08T00:00:00"/>
    <n v="2026"/>
    <x v="3"/>
    <n v="10"/>
    <x v="9"/>
    <x v="3"/>
    <x v="13"/>
    <x v="2"/>
    <s v="New"/>
    <x v="4"/>
    <s v="Resistance Band Set"/>
    <n v="1"/>
    <n v="39.79"/>
    <n v="0"/>
    <n v="14.76"/>
    <n v="39.79"/>
    <n v="14.76"/>
    <n v="25.03"/>
    <n v="0.62905252576024129"/>
    <n v="2026"/>
    <s v="Q4"/>
    <n v="10"/>
    <s v="Oct"/>
  </r>
  <r>
    <n v="3208"/>
    <d v="2026-10-08T00:00:00"/>
    <n v="2026"/>
    <x v="3"/>
    <n v="10"/>
    <x v="9"/>
    <x v="2"/>
    <x v="10"/>
    <x v="1"/>
    <s v="New"/>
    <x v="0"/>
    <s v="Compact Repair Kit"/>
    <n v="6"/>
    <n v="41.27"/>
    <n v="0.1"/>
    <n v="16.61"/>
    <n v="222.858"/>
    <n v="99.66"/>
    <n v="123.19800000000001"/>
    <n v="0.55280941227149127"/>
    <n v="2026"/>
    <s v="Q4"/>
    <n v="10"/>
    <s v="Oct"/>
  </r>
  <r>
    <n v="4285"/>
    <d v="2026-10-08T00:00:00"/>
    <n v="2026"/>
    <x v="3"/>
    <n v="10"/>
    <x v="9"/>
    <x v="3"/>
    <x v="4"/>
    <x v="0"/>
    <s v="Returning"/>
    <x v="1"/>
    <s v="Hiking Daypack 20L"/>
    <n v="1"/>
    <n v="93.39"/>
    <n v="0"/>
    <n v="45.98"/>
    <n v="93.39"/>
    <n v="45.98"/>
    <n v="47.410000000000004"/>
    <n v="0.50765606595995294"/>
    <n v="2026"/>
    <s v="Q4"/>
    <n v="10"/>
    <s v="Oct"/>
  </r>
  <r>
    <n v="261"/>
    <d v="2026-10-09T00:00:00"/>
    <n v="2026"/>
    <x v="3"/>
    <n v="10"/>
    <x v="9"/>
    <x v="2"/>
    <x v="3"/>
    <x v="0"/>
    <s v="Business"/>
    <x v="3"/>
    <s v="Alpine Tent 4P"/>
    <n v="1"/>
    <n v="336.56"/>
    <n v="0"/>
    <n v="189.74"/>
    <n v="336.56"/>
    <n v="189.74"/>
    <n v="146.82"/>
    <n v="0.43623722367482765"/>
    <n v="2026"/>
    <s v="Q4"/>
    <n v="10"/>
    <s v="Oct"/>
  </r>
  <r>
    <n v="291"/>
    <d v="2026-10-09T00:00:00"/>
    <n v="2026"/>
    <x v="3"/>
    <n v="10"/>
    <x v="9"/>
    <x v="2"/>
    <x v="2"/>
    <x v="0"/>
    <s v="New"/>
    <x v="2"/>
    <s v="Carry-On Duffel"/>
    <n v="2"/>
    <n v="132.47999999999999"/>
    <n v="0.1"/>
    <n v="67.48"/>
    <n v="238.464"/>
    <n v="134.96"/>
    <n v="103.50399999999999"/>
    <n v="0.43404455179817497"/>
    <n v="2026"/>
    <s v="Q4"/>
    <n v="10"/>
    <s v="Oct"/>
  </r>
  <r>
    <n v="670"/>
    <d v="2026-10-09T00:00:00"/>
    <n v="2026"/>
    <x v="3"/>
    <n v="10"/>
    <x v="9"/>
    <x v="1"/>
    <x v="14"/>
    <x v="2"/>
    <s v="Returning"/>
    <x v="1"/>
    <s v="Hiking Daypack 20L"/>
    <n v="1"/>
    <n v="92.59"/>
    <n v="0"/>
    <n v="44.46"/>
    <n v="92.59"/>
    <n v="44.46"/>
    <n v="48.13"/>
    <n v="0.51981855491953777"/>
    <n v="2026"/>
    <s v="Q4"/>
    <n v="10"/>
    <s v="Oct"/>
  </r>
  <r>
    <n v="1306"/>
    <d v="2026-10-09T00:00:00"/>
    <n v="2026"/>
    <x v="3"/>
    <n v="10"/>
    <x v="9"/>
    <x v="3"/>
    <x v="8"/>
    <x v="2"/>
    <s v="Business"/>
    <x v="4"/>
    <s v="Recovery Roller"/>
    <n v="1"/>
    <n v="35.450000000000003"/>
    <n v="0.05"/>
    <n v="14.23"/>
    <n v="33.677500000000002"/>
    <n v="14.23"/>
    <n v="19.447500000000002"/>
    <n v="0.57746269764679681"/>
    <n v="2026"/>
    <s v="Q4"/>
    <n v="10"/>
    <s v="Oct"/>
  </r>
  <r>
    <n v="2400"/>
    <d v="2026-10-09T00:00:00"/>
    <n v="2026"/>
    <x v="3"/>
    <n v="10"/>
    <x v="9"/>
    <x v="2"/>
    <x v="2"/>
    <x v="0"/>
    <s v="New"/>
    <x v="1"/>
    <s v="Hiking Daypack 20L"/>
    <n v="2"/>
    <n v="93.83"/>
    <n v="0.1"/>
    <n v="44.27"/>
    <n v="168.89400000000001"/>
    <n v="88.54"/>
    <n v="80.353999999999999"/>
    <n v="0.47576586498040191"/>
    <n v="2026"/>
    <s v="Q4"/>
    <n v="10"/>
    <s v="Oct"/>
  </r>
  <r>
    <n v="3816"/>
    <d v="2026-10-09T00:00:00"/>
    <n v="2026"/>
    <x v="3"/>
    <n v="10"/>
    <x v="9"/>
    <x v="1"/>
    <x v="12"/>
    <x v="0"/>
    <s v="New"/>
    <x v="4"/>
    <s v="Recovery Roller"/>
    <n v="1"/>
    <n v="36.32"/>
    <n v="0"/>
    <n v="13.6"/>
    <n v="36.32"/>
    <n v="13.6"/>
    <n v="22.72"/>
    <n v="0.62555066079295152"/>
    <n v="2026"/>
    <s v="Q4"/>
    <n v="10"/>
    <s v="Oct"/>
  </r>
  <r>
    <n v="4038"/>
    <d v="2026-10-09T00:00:00"/>
    <n v="2026"/>
    <x v="3"/>
    <n v="10"/>
    <x v="9"/>
    <x v="0"/>
    <x v="15"/>
    <x v="0"/>
    <s v="Returning"/>
    <x v="4"/>
    <s v="Weighted Vest"/>
    <n v="2"/>
    <n v="125.56"/>
    <n v="0.1"/>
    <n v="67.260000000000005"/>
    <n v="226.00800000000001"/>
    <n v="134.52000000000001"/>
    <n v="91.488"/>
    <n v="0.40479983009450993"/>
    <n v="2026"/>
    <s v="Q4"/>
    <n v="10"/>
    <s v="Oct"/>
  </r>
  <r>
    <n v="4686"/>
    <d v="2026-10-09T00:00:00"/>
    <n v="2026"/>
    <x v="3"/>
    <n v="10"/>
    <x v="9"/>
    <x v="0"/>
    <x v="15"/>
    <x v="3"/>
    <s v="New"/>
    <x v="3"/>
    <s v="Compact Sleeping Bag"/>
    <n v="2"/>
    <n v="124.91"/>
    <n v="0"/>
    <n v="60.33"/>
    <n v="249.82"/>
    <n v="120.66"/>
    <n v="129.16"/>
    <n v="0.51701224881914976"/>
    <n v="2026"/>
    <s v="Q4"/>
    <n v="10"/>
    <s v="Oct"/>
  </r>
  <r>
    <n v="5076"/>
    <d v="2026-10-09T00:00:00"/>
    <n v="2026"/>
    <x v="3"/>
    <n v="10"/>
    <x v="9"/>
    <x v="1"/>
    <x v="12"/>
    <x v="0"/>
    <s v="New"/>
    <x v="3"/>
    <s v="Trail Tent 2P"/>
    <n v="1"/>
    <n v="199.32"/>
    <n v="0"/>
    <n v="103.83"/>
    <n v="199.32"/>
    <n v="103.83"/>
    <n v="95.49"/>
    <n v="0.4790788681517158"/>
    <n v="2026"/>
    <s v="Q4"/>
    <n v="10"/>
    <s v="Oct"/>
  </r>
  <r>
    <n v="1339"/>
    <d v="2026-10-10T00:00:00"/>
    <n v="2026"/>
    <x v="3"/>
    <n v="10"/>
    <x v="9"/>
    <x v="1"/>
    <x v="11"/>
    <x v="0"/>
    <s v="Returning"/>
    <x v="3"/>
    <s v="Alpine Tent 4P"/>
    <n v="4"/>
    <n v="337.38"/>
    <n v="0.05"/>
    <n v="194.94"/>
    <n v="1282.0439999999999"/>
    <n v="779.76"/>
    <n v="502.28399999999988"/>
    <n v="0.39178374533167343"/>
    <n v="2026"/>
    <s v="Q4"/>
    <n v="10"/>
    <s v="Oct"/>
  </r>
  <r>
    <n v="1884"/>
    <d v="2026-10-10T00:00:00"/>
    <n v="2026"/>
    <x v="3"/>
    <n v="10"/>
    <x v="9"/>
    <x v="2"/>
    <x v="2"/>
    <x v="0"/>
    <s v="Business"/>
    <x v="3"/>
    <s v="Portable Camp Stove"/>
    <n v="3"/>
    <n v="82.18"/>
    <n v="0.1"/>
    <n v="39.82"/>
    <n v="221.88600000000002"/>
    <n v="119.46000000000001"/>
    <n v="102.42600000000002"/>
    <n v="0.46161542413671885"/>
    <n v="2026"/>
    <s v="Q4"/>
    <n v="10"/>
    <s v="Oct"/>
  </r>
  <r>
    <n v="3568"/>
    <d v="2026-10-10T00:00:00"/>
    <n v="2026"/>
    <x v="3"/>
    <n v="10"/>
    <x v="9"/>
    <x v="0"/>
    <x v="15"/>
    <x v="1"/>
    <s v="New"/>
    <x v="1"/>
    <s v="Trekking Poles"/>
    <n v="15"/>
    <n v="70.25"/>
    <n v="0.1"/>
    <n v="32.19"/>
    <n v="948.375"/>
    <n v="482.84999999999997"/>
    <n v="465.52500000000003"/>
    <n v="0.49086595492289448"/>
    <n v="2026"/>
    <s v="Q4"/>
    <n v="10"/>
    <s v="Oct"/>
  </r>
  <r>
    <n v="4171"/>
    <d v="2026-10-10T00:00:00"/>
    <n v="2026"/>
    <x v="3"/>
    <n v="10"/>
    <x v="9"/>
    <x v="3"/>
    <x v="7"/>
    <x v="2"/>
    <s v="New"/>
    <x v="2"/>
    <s v="Insulated Bottle"/>
    <n v="2"/>
    <n v="35.36"/>
    <n v="0"/>
    <n v="13.49"/>
    <n v="70.72"/>
    <n v="26.98"/>
    <n v="43.739999999999995"/>
    <n v="0.61849547511312208"/>
    <n v="2026"/>
    <s v="Q4"/>
    <n v="10"/>
    <s v="Oct"/>
  </r>
  <r>
    <n v="4477"/>
    <d v="2026-10-10T00:00:00"/>
    <n v="2026"/>
    <x v="3"/>
    <n v="10"/>
    <x v="9"/>
    <x v="2"/>
    <x v="5"/>
    <x v="2"/>
    <s v="New"/>
    <x v="2"/>
    <s v="Packing Cube Set"/>
    <n v="1"/>
    <n v="46.01"/>
    <n v="0"/>
    <n v="18.239999999999998"/>
    <n v="46.01"/>
    <n v="18.239999999999998"/>
    <n v="27.77"/>
    <n v="0.6035644425124973"/>
    <n v="2026"/>
    <s v="Q4"/>
    <n v="10"/>
    <s v="Oct"/>
  </r>
  <r>
    <n v="3368"/>
    <d v="2026-10-11T00:00:00"/>
    <n v="2026"/>
    <x v="3"/>
    <n v="10"/>
    <x v="9"/>
    <x v="0"/>
    <x v="9"/>
    <x v="0"/>
    <s v="Returning"/>
    <x v="1"/>
    <s v="Hiking Daypack 20L"/>
    <n v="1"/>
    <n v="89.88"/>
    <n v="0"/>
    <n v="46.15"/>
    <n v="89.88"/>
    <n v="46.15"/>
    <n v="43.73"/>
    <n v="0.48653760569648419"/>
    <n v="2026"/>
    <s v="Q4"/>
    <n v="10"/>
    <s v="Oct"/>
  </r>
  <r>
    <n v="3566"/>
    <d v="2026-10-11T00:00:00"/>
    <n v="2026"/>
    <x v="3"/>
    <n v="10"/>
    <x v="9"/>
    <x v="1"/>
    <x v="12"/>
    <x v="0"/>
    <s v="New"/>
    <x v="4"/>
    <s v="Resistance Band Set"/>
    <n v="1"/>
    <n v="41.33"/>
    <n v="0"/>
    <n v="14.47"/>
    <n v="41.33"/>
    <n v="14.47"/>
    <n v="26.86"/>
    <n v="0.6498911202516332"/>
    <n v="2026"/>
    <s v="Q4"/>
    <n v="10"/>
    <s v="Oct"/>
  </r>
  <r>
    <n v="4420"/>
    <d v="2026-10-11T00:00:00"/>
    <n v="2026"/>
    <x v="3"/>
    <n v="10"/>
    <x v="9"/>
    <x v="2"/>
    <x v="5"/>
    <x v="1"/>
    <s v="Business"/>
    <x v="0"/>
    <s v="Compact Repair Kit"/>
    <n v="15"/>
    <n v="40.78"/>
    <n v="0.15"/>
    <n v="17.07"/>
    <n v="519.94500000000005"/>
    <n v="256.05"/>
    <n v="263.89500000000004"/>
    <n v="0.5075440671609498"/>
    <n v="2026"/>
    <s v="Q4"/>
    <n v="10"/>
    <s v="Oct"/>
  </r>
  <r>
    <n v="513"/>
    <d v="2026-10-12T00:00:00"/>
    <n v="2026"/>
    <x v="3"/>
    <n v="10"/>
    <x v="9"/>
    <x v="3"/>
    <x v="7"/>
    <x v="0"/>
    <s v="Business"/>
    <x v="2"/>
    <s v="Travel Backpack 35L"/>
    <n v="1"/>
    <n v="163.87"/>
    <n v="0"/>
    <n v="85.76"/>
    <n v="163.87"/>
    <n v="85.76"/>
    <n v="78.11"/>
    <n v="0.47665832672240188"/>
    <n v="2026"/>
    <s v="Q4"/>
    <n v="10"/>
    <s v="Oct"/>
  </r>
  <r>
    <n v="786"/>
    <d v="2026-10-12T00:00:00"/>
    <n v="2026"/>
    <x v="3"/>
    <n v="10"/>
    <x v="9"/>
    <x v="2"/>
    <x v="3"/>
    <x v="0"/>
    <s v="New"/>
    <x v="4"/>
    <s v="Recovery Roller"/>
    <n v="1"/>
    <n v="35.39"/>
    <n v="0.05"/>
    <n v="13.68"/>
    <n v="33.6205"/>
    <n v="13.68"/>
    <n v="19.9405"/>
    <n v="0.59310539700480358"/>
    <n v="2026"/>
    <s v="Q4"/>
    <n v="10"/>
    <s v="Oct"/>
  </r>
  <r>
    <n v="3771"/>
    <d v="2026-10-12T00:00:00"/>
    <n v="2026"/>
    <x v="3"/>
    <n v="10"/>
    <x v="9"/>
    <x v="2"/>
    <x v="3"/>
    <x v="0"/>
    <s v="Business"/>
    <x v="3"/>
    <s v="Portable Camp Stove"/>
    <n v="2"/>
    <n v="80.2"/>
    <n v="0"/>
    <n v="39.590000000000003"/>
    <n v="160.4"/>
    <n v="79.180000000000007"/>
    <n v="81.22"/>
    <n v="0.50635910224438896"/>
    <n v="2026"/>
    <s v="Q4"/>
    <n v="10"/>
    <s v="Oct"/>
  </r>
  <r>
    <n v="3910"/>
    <d v="2026-10-12T00:00:00"/>
    <n v="2026"/>
    <x v="3"/>
    <n v="10"/>
    <x v="9"/>
    <x v="2"/>
    <x v="2"/>
    <x v="0"/>
    <s v="Business"/>
    <x v="0"/>
    <s v="Compact Repair Kit"/>
    <n v="3"/>
    <n v="41.09"/>
    <n v="0"/>
    <n v="17.18"/>
    <n v="123.27000000000001"/>
    <n v="51.54"/>
    <n v="71.730000000000018"/>
    <n v="0.58189340472134354"/>
    <n v="2026"/>
    <s v="Q4"/>
    <n v="10"/>
    <s v="Oct"/>
  </r>
  <r>
    <n v="330"/>
    <d v="2026-10-13T00:00:00"/>
    <n v="2026"/>
    <x v="3"/>
    <n v="10"/>
    <x v="9"/>
    <x v="1"/>
    <x v="12"/>
    <x v="1"/>
    <s v="Business"/>
    <x v="2"/>
    <s v="Insulated Bottle"/>
    <n v="5"/>
    <n v="36.97"/>
    <n v="0.15"/>
    <n v="13.93"/>
    <n v="157.1225"/>
    <n v="69.650000000000006"/>
    <n v="87.472499999999997"/>
    <n v="0.55671530175500006"/>
    <n v="2026"/>
    <s v="Q4"/>
    <n v="10"/>
    <s v="Oct"/>
  </r>
  <r>
    <n v="707"/>
    <d v="2026-10-13T00:00:00"/>
    <n v="2026"/>
    <x v="3"/>
    <n v="10"/>
    <x v="9"/>
    <x v="2"/>
    <x v="5"/>
    <x v="2"/>
    <s v="New"/>
    <x v="2"/>
    <s v="Insulated Bottle"/>
    <n v="4"/>
    <n v="35.880000000000003"/>
    <n v="0.05"/>
    <n v="13.45"/>
    <n v="136.34399999999999"/>
    <n v="53.8"/>
    <n v="82.543999999999997"/>
    <n v="0.60540984568444522"/>
    <n v="2026"/>
    <s v="Q4"/>
    <n v="10"/>
    <s v="Oct"/>
  </r>
  <r>
    <n v="989"/>
    <d v="2026-10-13T00:00:00"/>
    <n v="2026"/>
    <x v="3"/>
    <n v="10"/>
    <x v="9"/>
    <x v="1"/>
    <x v="11"/>
    <x v="0"/>
    <s v="Returning"/>
    <x v="0"/>
    <s v="Compact Repair Kit"/>
    <n v="3"/>
    <n v="40.42"/>
    <n v="0"/>
    <n v="16.79"/>
    <n v="121.26"/>
    <n v="50.37"/>
    <n v="70.890000000000015"/>
    <n v="0.58461157842652167"/>
    <n v="2026"/>
    <s v="Q4"/>
    <n v="10"/>
    <s v="Oct"/>
  </r>
  <r>
    <n v="1904"/>
    <d v="2026-10-13T00:00:00"/>
    <n v="2026"/>
    <x v="3"/>
    <n v="10"/>
    <x v="9"/>
    <x v="3"/>
    <x v="8"/>
    <x v="2"/>
    <s v="Returning"/>
    <x v="0"/>
    <s v="Trail Bike Light"/>
    <n v="1"/>
    <n v="50.34"/>
    <n v="0.15"/>
    <n v="22.56"/>
    <n v="42.789000000000001"/>
    <n v="22.56"/>
    <n v="20.229000000000003"/>
    <n v="0.47276169108883132"/>
    <n v="2026"/>
    <s v="Q4"/>
    <n v="10"/>
    <s v="Oct"/>
  </r>
  <r>
    <n v="2854"/>
    <d v="2026-10-13T00:00:00"/>
    <n v="2026"/>
    <x v="3"/>
    <n v="10"/>
    <x v="9"/>
    <x v="0"/>
    <x v="15"/>
    <x v="2"/>
    <s v="New"/>
    <x v="2"/>
    <s v="Insulated Bottle"/>
    <n v="3"/>
    <n v="36.049999999999997"/>
    <n v="0.1"/>
    <n v="13.87"/>
    <n v="97.334999999999994"/>
    <n v="41.61"/>
    <n v="55.724999999999994"/>
    <n v="0.57250732008013561"/>
    <n v="2026"/>
    <s v="Q4"/>
    <n v="10"/>
    <s v="Oct"/>
  </r>
  <r>
    <n v="3212"/>
    <d v="2026-10-13T00:00:00"/>
    <n v="2026"/>
    <x v="3"/>
    <n v="10"/>
    <x v="9"/>
    <x v="2"/>
    <x v="2"/>
    <x v="1"/>
    <s v="Returning"/>
    <x v="0"/>
    <s v="Compact Repair Kit"/>
    <n v="15"/>
    <n v="40"/>
    <n v="0.1"/>
    <n v="16.420000000000002"/>
    <n v="540"/>
    <n v="246.3"/>
    <n v="293.7"/>
    <n v="0.54388888888888887"/>
    <n v="2026"/>
    <s v="Q4"/>
    <n v="10"/>
    <s v="Oct"/>
  </r>
  <r>
    <n v="4479"/>
    <d v="2026-10-13T00:00:00"/>
    <n v="2026"/>
    <x v="3"/>
    <n v="10"/>
    <x v="9"/>
    <x v="3"/>
    <x v="7"/>
    <x v="2"/>
    <s v="Returning"/>
    <x v="1"/>
    <s v="Summit Backpack 45L"/>
    <n v="1"/>
    <n v="151.68"/>
    <n v="0.05"/>
    <n v="78.98"/>
    <n v="144.096"/>
    <n v="78.98"/>
    <n v="65.116"/>
    <n v="0.45189318232289583"/>
    <n v="2026"/>
    <s v="Q4"/>
    <n v="10"/>
    <s v="Oct"/>
  </r>
  <r>
    <n v="4574"/>
    <d v="2026-10-13T00:00:00"/>
    <n v="2026"/>
    <x v="3"/>
    <n v="10"/>
    <x v="9"/>
    <x v="1"/>
    <x v="14"/>
    <x v="0"/>
    <s v="Business"/>
    <x v="4"/>
    <s v="Recovery Roller"/>
    <n v="1"/>
    <n v="36.53"/>
    <n v="0"/>
    <n v="14.01"/>
    <n v="36.53"/>
    <n v="14.01"/>
    <n v="22.520000000000003"/>
    <n v="0.61647960580344929"/>
    <n v="2026"/>
    <s v="Q4"/>
    <n v="10"/>
    <s v="Oct"/>
  </r>
  <r>
    <n v="4815"/>
    <d v="2026-10-13T00:00:00"/>
    <n v="2026"/>
    <x v="3"/>
    <n v="10"/>
    <x v="9"/>
    <x v="0"/>
    <x v="0"/>
    <x v="2"/>
    <s v="Business"/>
    <x v="0"/>
    <s v="Compact Repair Kit"/>
    <n v="1"/>
    <n v="39.89"/>
    <n v="0.05"/>
    <n v="16.91"/>
    <n v="37.895499999999998"/>
    <n v="16.91"/>
    <n v="20.985499999999998"/>
    <n v="0.55377287540737019"/>
    <n v="2026"/>
    <s v="Q4"/>
    <n v="10"/>
    <s v="Oct"/>
  </r>
  <r>
    <n v="5027"/>
    <d v="2026-10-13T00:00:00"/>
    <n v="2026"/>
    <x v="3"/>
    <n v="10"/>
    <x v="9"/>
    <x v="2"/>
    <x v="10"/>
    <x v="0"/>
    <s v="New"/>
    <x v="1"/>
    <s v="Summit Backpack 45L"/>
    <n v="1"/>
    <n v="154.53"/>
    <n v="0"/>
    <n v="77.930000000000007"/>
    <n v="154.53"/>
    <n v="77.930000000000007"/>
    <n v="76.599999999999994"/>
    <n v="0.49569662848637802"/>
    <n v="2026"/>
    <s v="Q4"/>
    <n v="10"/>
    <s v="Oct"/>
  </r>
  <r>
    <n v="1794"/>
    <d v="2026-10-14T00:00:00"/>
    <n v="2026"/>
    <x v="3"/>
    <n v="10"/>
    <x v="9"/>
    <x v="3"/>
    <x v="8"/>
    <x v="3"/>
    <s v="Business"/>
    <x v="0"/>
    <s v="Trail Bike Light"/>
    <n v="2"/>
    <n v="50.64"/>
    <n v="0.05"/>
    <n v="22.28"/>
    <n v="96.215999999999994"/>
    <n v="44.56"/>
    <n v="51.655999999999992"/>
    <n v="0.53687536376486233"/>
    <n v="2026"/>
    <s v="Q4"/>
    <n v="10"/>
    <s v="Oct"/>
  </r>
  <r>
    <n v="1867"/>
    <d v="2026-10-14T00:00:00"/>
    <n v="2026"/>
    <x v="3"/>
    <n v="10"/>
    <x v="9"/>
    <x v="0"/>
    <x v="0"/>
    <x v="0"/>
    <s v="New"/>
    <x v="4"/>
    <s v="Resistance Band Set"/>
    <n v="3"/>
    <n v="40.880000000000003"/>
    <n v="0.05"/>
    <n v="14.59"/>
    <n v="116.50800000000001"/>
    <n v="43.769999999999996"/>
    <n v="72.738000000000014"/>
    <n v="0.62431764342362761"/>
    <n v="2026"/>
    <s v="Q4"/>
    <n v="10"/>
    <s v="Oct"/>
  </r>
  <r>
    <n v="2088"/>
    <d v="2026-10-14T00:00:00"/>
    <n v="2026"/>
    <x v="3"/>
    <n v="10"/>
    <x v="9"/>
    <x v="3"/>
    <x v="4"/>
    <x v="2"/>
    <s v="Returning"/>
    <x v="1"/>
    <s v="Trail Boots"/>
    <n v="1"/>
    <n v="141.77000000000001"/>
    <n v="0"/>
    <n v="78.48"/>
    <n v="141.77000000000001"/>
    <n v="78.48"/>
    <n v="63.290000000000006"/>
    <n v="0.44642731184312623"/>
    <n v="2026"/>
    <s v="Q4"/>
    <n v="10"/>
    <s v="Oct"/>
  </r>
  <r>
    <n v="2270"/>
    <d v="2026-10-14T00:00:00"/>
    <n v="2026"/>
    <x v="3"/>
    <n v="10"/>
    <x v="9"/>
    <x v="3"/>
    <x v="7"/>
    <x v="0"/>
    <s v="New"/>
    <x v="3"/>
    <s v="Trail Tent 2P"/>
    <n v="3"/>
    <n v="199.99"/>
    <n v="0.15"/>
    <n v="101.86"/>
    <n v="509.97450000000003"/>
    <n v="305.58"/>
    <n v="204.39450000000005"/>
    <n v="0.40079356909021929"/>
    <n v="2026"/>
    <s v="Q4"/>
    <n v="10"/>
    <s v="Oct"/>
  </r>
  <r>
    <n v="3789"/>
    <d v="2026-10-14T00:00:00"/>
    <n v="2026"/>
    <x v="3"/>
    <n v="10"/>
    <x v="9"/>
    <x v="3"/>
    <x v="4"/>
    <x v="3"/>
    <s v="New"/>
    <x v="0"/>
    <s v="Trail Bike Light"/>
    <n v="2"/>
    <n v="50.56"/>
    <n v="0"/>
    <n v="23.04"/>
    <n v="101.12"/>
    <n v="46.08"/>
    <n v="55.040000000000006"/>
    <n v="0.54430379746835444"/>
    <n v="2026"/>
    <s v="Q4"/>
    <n v="10"/>
    <s v="Oct"/>
  </r>
  <r>
    <n v="4323"/>
    <d v="2026-10-14T00:00:00"/>
    <n v="2026"/>
    <x v="3"/>
    <n v="10"/>
    <x v="9"/>
    <x v="3"/>
    <x v="7"/>
    <x v="0"/>
    <s v="New"/>
    <x v="2"/>
    <s v="Packing Cube Set"/>
    <n v="1"/>
    <n v="47.38"/>
    <n v="0"/>
    <n v="17.86"/>
    <n v="47.38"/>
    <n v="17.86"/>
    <n v="29.520000000000003"/>
    <n v="0.62304769945124527"/>
    <n v="2026"/>
    <s v="Q4"/>
    <n v="10"/>
    <s v="Oct"/>
  </r>
  <r>
    <n v="276"/>
    <d v="2026-10-15T00:00:00"/>
    <n v="2026"/>
    <x v="3"/>
    <n v="10"/>
    <x v="9"/>
    <x v="2"/>
    <x v="2"/>
    <x v="0"/>
    <s v="Business"/>
    <x v="1"/>
    <s v="Hiking Daypack 20L"/>
    <n v="1"/>
    <n v="92.74"/>
    <n v="0.15"/>
    <n v="44.52"/>
    <n v="78.828999999999994"/>
    <n v="44.52"/>
    <n v="34.30899999999999"/>
    <n v="0.43523322635070844"/>
    <n v="2026"/>
    <s v="Q4"/>
    <n v="10"/>
    <s v="Oct"/>
  </r>
  <r>
    <n v="791"/>
    <d v="2026-10-15T00:00:00"/>
    <n v="2026"/>
    <x v="3"/>
    <n v="10"/>
    <x v="9"/>
    <x v="3"/>
    <x v="13"/>
    <x v="2"/>
    <s v="Returning"/>
    <x v="0"/>
    <s v="Trail Bike Light"/>
    <n v="3"/>
    <n v="51.57"/>
    <n v="0.1"/>
    <n v="21.82"/>
    <n v="139.239"/>
    <n v="65.460000000000008"/>
    <n v="73.778999999999996"/>
    <n v="0.52987309589985565"/>
    <n v="2026"/>
    <s v="Q4"/>
    <n v="10"/>
    <s v="Oct"/>
  </r>
  <r>
    <n v="1033"/>
    <d v="2026-10-15T00:00:00"/>
    <n v="2026"/>
    <x v="3"/>
    <n v="10"/>
    <x v="9"/>
    <x v="1"/>
    <x v="12"/>
    <x v="0"/>
    <s v="New"/>
    <x v="1"/>
    <s v="Trekking Poles"/>
    <n v="1"/>
    <n v="70.47"/>
    <n v="0.1"/>
    <n v="31.52"/>
    <n v="63.423000000000002"/>
    <n v="31.52"/>
    <n v="31.903000000000002"/>
    <n v="0.50301940936253409"/>
    <n v="2026"/>
    <s v="Q4"/>
    <n v="10"/>
    <s v="Oct"/>
  </r>
  <r>
    <n v="1247"/>
    <d v="2026-10-15T00:00:00"/>
    <n v="2026"/>
    <x v="3"/>
    <n v="10"/>
    <x v="9"/>
    <x v="0"/>
    <x v="0"/>
    <x v="0"/>
    <s v="New"/>
    <x v="1"/>
    <s v="Trekking Poles"/>
    <n v="1"/>
    <n v="71.05"/>
    <n v="0"/>
    <n v="33.32"/>
    <n v="71.05"/>
    <n v="33.32"/>
    <n v="37.729999999999997"/>
    <n v="0.53103448275862064"/>
    <n v="2026"/>
    <s v="Q4"/>
    <n v="10"/>
    <s v="Oct"/>
  </r>
  <r>
    <n v="1321"/>
    <d v="2026-10-15T00:00:00"/>
    <n v="2026"/>
    <x v="3"/>
    <n v="10"/>
    <x v="9"/>
    <x v="3"/>
    <x v="13"/>
    <x v="2"/>
    <s v="Returning"/>
    <x v="0"/>
    <s v="Compact Repair Kit"/>
    <n v="3"/>
    <n v="39.83"/>
    <n v="0.1"/>
    <n v="16.93"/>
    <n v="107.541"/>
    <n v="50.79"/>
    <n v="56.750999999999998"/>
    <n v="0.52771501101905316"/>
    <n v="2026"/>
    <s v="Q4"/>
    <n v="10"/>
    <s v="Oct"/>
  </r>
  <r>
    <n v="2048"/>
    <d v="2026-10-15T00:00:00"/>
    <n v="2026"/>
    <x v="3"/>
    <n v="10"/>
    <x v="9"/>
    <x v="3"/>
    <x v="7"/>
    <x v="0"/>
    <s v="New"/>
    <x v="4"/>
    <s v="Training Mat"/>
    <n v="3"/>
    <n v="49.5"/>
    <n v="0.05"/>
    <n v="22"/>
    <n v="141.07499999999999"/>
    <n v="66"/>
    <n v="75.074999999999989"/>
    <n v="0.53216374269005839"/>
    <n v="2026"/>
    <s v="Q4"/>
    <n v="10"/>
    <s v="Oct"/>
  </r>
  <r>
    <n v="2082"/>
    <d v="2026-10-15T00:00:00"/>
    <n v="2026"/>
    <x v="3"/>
    <n v="10"/>
    <x v="9"/>
    <x v="1"/>
    <x v="6"/>
    <x v="3"/>
    <s v="New"/>
    <x v="1"/>
    <s v="Hiking Daypack 20L"/>
    <n v="1"/>
    <n v="91.99"/>
    <n v="0"/>
    <n v="44.86"/>
    <n v="91.99"/>
    <n v="44.86"/>
    <n v="47.129999999999995"/>
    <n v="0.51233829764104788"/>
    <n v="2026"/>
    <s v="Q4"/>
    <n v="10"/>
    <s v="Oct"/>
  </r>
  <r>
    <n v="2177"/>
    <d v="2026-10-15T00:00:00"/>
    <n v="2026"/>
    <x v="3"/>
    <n v="10"/>
    <x v="9"/>
    <x v="0"/>
    <x v="15"/>
    <x v="3"/>
    <s v="Returning"/>
    <x v="0"/>
    <s v="Commuter Helmet"/>
    <n v="1"/>
    <n v="79.78"/>
    <n v="0.05"/>
    <n v="41.59"/>
    <n v="75.790999999999997"/>
    <n v="41.59"/>
    <n v="34.200999999999993"/>
    <n v="0.45125410668812915"/>
    <n v="2026"/>
    <s v="Q4"/>
    <n v="10"/>
    <s v="Oct"/>
  </r>
  <r>
    <n v="3776"/>
    <d v="2026-10-15T00:00:00"/>
    <n v="2026"/>
    <x v="3"/>
    <n v="10"/>
    <x v="9"/>
    <x v="3"/>
    <x v="8"/>
    <x v="0"/>
    <s v="Returning"/>
    <x v="0"/>
    <s v="Commuter Helmet"/>
    <n v="1"/>
    <n v="82.97"/>
    <n v="0"/>
    <n v="43.09"/>
    <n v="82.97"/>
    <n v="43.09"/>
    <n v="39.879999999999995"/>
    <n v="0.48065565867180904"/>
    <n v="2026"/>
    <s v="Q4"/>
    <n v="10"/>
    <s v="Oct"/>
  </r>
  <r>
    <n v="4542"/>
    <d v="2026-10-15T00:00:00"/>
    <n v="2026"/>
    <x v="3"/>
    <n v="10"/>
    <x v="9"/>
    <x v="0"/>
    <x v="9"/>
    <x v="0"/>
    <s v="Business"/>
    <x v="0"/>
    <s v="Cycling Pack 12L"/>
    <n v="1"/>
    <n v="103.33"/>
    <n v="0"/>
    <n v="50.85"/>
    <n v="103.33"/>
    <n v="50.85"/>
    <n v="52.48"/>
    <n v="0.5078873512048776"/>
    <n v="2026"/>
    <s v="Q4"/>
    <n v="10"/>
    <s v="Oct"/>
  </r>
  <r>
    <n v="36"/>
    <d v="2026-10-16T00:00:00"/>
    <n v="2026"/>
    <x v="3"/>
    <n v="10"/>
    <x v="9"/>
    <x v="0"/>
    <x v="9"/>
    <x v="0"/>
    <s v="New"/>
    <x v="1"/>
    <s v="Trail Boots"/>
    <n v="3"/>
    <n v="142.54"/>
    <n v="0.05"/>
    <n v="81.599999999999994"/>
    <n v="406.23899999999998"/>
    <n v="244.79999999999998"/>
    <n v="161.43899999999999"/>
    <n v="0.39739906803630376"/>
    <n v="2026"/>
    <s v="Q4"/>
    <n v="10"/>
    <s v="Oct"/>
  </r>
  <r>
    <n v="64"/>
    <d v="2026-10-16T00:00:00"/>
    <n v="2026"/>
    <x v="3"/>
    <n v="10"/>
    <x v="9"/>
    <x v="2"/>
    <x v="16"/>
    <x v="0"/>
    <s v="New"/>
    <x v="1"/>
    <s v="Hiking Daypack 20L"/>
    <n v="3"/>
    <n v="92.14"/>
    <n v="0.1"/>
    <n v="46.43"/>
    <n v="248.77800000000002"/>
    <n v="139.29"/>
    <n v="109.48800000000003"/>
    <n v="0.44010322456165746"/>
    <n v="2026"/>
    <s v="Q4"/>
    <n v="10"/>
    <s v="Oct"/>
  </r>
  <r>
    <n v="529"/>
    <d v="2026-10-16T00:00:00"/>
    <n v="2026"/>
    <x v="3"/>
    <n v="10"/>
    <x v="9"/>
    <x v="3"/>
    <x v="7"/>
    <x v="2"/>
    <s v="Business"/>
    <x v="2"/>
    <s v="Travel Backpack 35L"/>
    <n v="2"/>
    <n v="165.23"/>
    <n v="0"/>
    <n v="88.87"/>
    <n v="330.46"/>
    <n v="177.74"/>
    <n v="152.71999999999997"/>
    <n v="0.46214367850874533"/>
    <n v="2026"/>
    <s v="Q4"/>
    <n v="10"/>
    <s v="Oct"/>
  </r>
  <r>
    <n v="1815"/>
    <d v="2026-10-16T00:00:00"/>
    <n v="2026"/>
    <x v="3"/>
    <n v="10"/>
    <x v="9"/>
    <x v="3"/>
    <x v="4"/>
    <x v="0"/>
    <s v="Business"/>
    <x v="4"/>
    <s v="Weighted Vest"/>
    <n v="1"/>
    <n v="121.92"/>
    <n v="0"/>
    <n v="71.02"/>
    <n v="121.92"/>
    <n v="71.02"/>
    <n v="50.900000000000006"/>
    <n v="0.41748687664042"/>
    <n v="2026"/>
    <s v="Q4"/>
    <n v="10"/>
    <s v="Oct"/>
  </r>
  <r>
    <n v="1820"/>
    <d v="2026-10-16T00:00:00"/>
    <n v="2026"/>
    <x v="3"/>
    <n v="10"/>
    <x v="9"/>
    <x v="1"/>
    <x v="1"/>
    <x v="0"/>
    <s v="Returning"/>
    <x v="2"/>
    <s v="Insulated Bottle"/>
    <n v="3"/>
    <n v="36.46"/>
    <n v="0.05"/>
    <n v="13.9"/>
    <n v="103.91099999999999"/>
    <n v="41.7"/>
    <n v="62.210999999999984"/>
    <n v="0.5986950370990558"/>
    <n v="2026"/>
    <s v="Q4"/>
    <n v="10"/>
    <s v="Oct"/>
  </r>
  <r>
    <n v="2028"/>
    <d v="2026-10-16T00:00:00"/>
    <n v="2026"/>
    <x v="3"/>
    <n v="10"/>
    <x v="9"/>
    <x v="3"/>
    <x v="4"/>
    <x v="2"/>
    <s v="Business"/>
    <x v="4"/>
    <s v="Training Mat"/>
    <n v="3"/>
    <n v="51.89"/>
    <n v="0.1"/>
    <n v="21.56"/>
    <n v="140.10300000000001"/>
    <n v="64.679999999999993"/>
    <n v="75.423000000000016"/>
    <n v="0.53833965011455864"/>
    <n v="2026"/>
    <s v="Q4"/>
    <n v="10"/>
    <s v="Oct"/>
  </r>
  <r>
    <n v="2741"/>
    <d v="2026-10-16T00:00:00"/>
    <n v="2026"/>
    <x v="3"/>
    <n v="10"/>
    <x v="9"/>
    <x v="3"/>
    <x v="4"/>
    <x v="0"/>
    <s v="Returning"/>
    <x v="4"/>
    <s v="Resistance Band Set"/>
    <n v="1"/>
    <n v="40.75"/>
    <n v="0"/>
    <n v="14.7"/>
    <n v="40.75"/>
    <n v="14.7"/>
    <n v="26.05"/>
    <n v="0.63926380368098157"/>
    <n v="2026"/>
    <s v="Q4"/>
    <n v="10"/>
    <s v="Oct"/>
  </r>
  <r>
    <n v="3602"/>
    <d v="2026-10-16T00:00:00"/>
    <n v="2026"/>
    <x v="3"/>
    <n v="10"/>
    <x v="9"/>
    <x v="2"/>
    <x v="5"/>
    <x v="1"/>
    <s v="Business"/>
    <x v="3"/>
    <s v="Alpine Tent 4P"/>
    <n v="4"/>
    <n v="345.13"/>
    <n v="0.05"/>
    <n v="200.02"/>
    <n v="1311.4939999999999"/>
    <n v="800.08"/>
    <n v="511.41399999999987"/>
    <n v="0.38994764749209671"/>
    <n v="2026"/>
    <s v="Q4"/>
    <n v="10"/>
    <s v="Oct"/>
  </r>
  <r>
    <n v="4116"/>
    <d v="2026-10-16T00:00:00"/>
    <n v="2026"/>
    <x v="3"/>
    <n v="10"/>
    <x v="9"/>
    <x v="1"/>
    <x v="6"/>
    <x v="2"/>
    <s v="New"/>
    <x v="2"/>
    <s v="Insulated Bottle"/>
    <n v="2"/>
    <n v="37.1"/>
    <n v="0"/>
    <n v="13.31"/>
    <n v="74.2"/>
    <n v="26.62"/>
    <n v="47.58"/>
    <n v="0.64123989218328836"/>
    <n v="2026"/>
    <s v="Q4"/>
    <n v="10"/>
    <s v="Oct"/>
  </r>
  <r>
    <n v="4197"/>
    <d v="2026-10-16T00:00:00"/>
    <n v="2026"/>
    <x v="3"/>
    <n v="10"/>
    <x v="9"/>
    <x v="3"/>
    <x v="7"/>
    <x v="3"/>
    <s v="New"/>
    <x v="1"/>
    <s v="Hiking Daypack 20L"/>
    <n v="3"/>
    <n v="94.19"/>
    <n v="0"/>
    <n v="44.89"/>
    <n v="282.57"/>
    <n v="134.67000000000002"/>
    <n v="147.89999999999998"/>
    <n v="0.52341012846374346"/>
    <n v="2026"/>
    <s v="Q4"/>
    <n v="10"/>
    <s v="Oct"/>
  </r>
  <r>
    <n v="360"/>
    <d v="2026-10-17T00:00:00"/>
    <n v="2026"/>
    <x v="3"/>
    <n v="10"/>
    <x v="9"/>
    <x v="3"/>
    <x v="8"/>
    <x v="0"/>
    <s v="Returning"/>
    <x v="3"/>
    <s v="Portable Camp Stove"/>
    <n v="2"/>
    <n v="82.52"/>
    <n v="0.05"/>
    <n v="38.61"/>
    <n v="156.78799999999998"/>
    <n v="77.22"/>
    <n v="79.567999999999984"/>
    <n v="0.50748781794525089"/>
    <n v="2026"/>
    <s v="Q4"/>
    <n v="10"/>
    <s v="Oct"/>
  </r>
  <r>
    <n v="427"/>
    <d v="2026-10-17T00:00:00"/>
    <n v="2026"/>
    <x v="3"/>
    <n v="10"/>
    <x v="9"/>
    <x v="3"/>
    <x v="13"/>
    <x v="0"/>
    <s v="Business"/>
    <x v="1"/>
    <s v="Summit Backpack 45L"/>
    <n v="1"/>
    <n v="155.16"/>
    <n v="0"/>
    <n v="78.84"/>
    <n v="155.16"/>
    <n v="78.84"/>
    <n v="76.319999999999993"/>
    <n v="0.49187935034802782"/>
    <n v="2026"/>
    <s v="Q4"/>
    <n v="10"/>
    <s v="Oct"/>
  </r>
  <r>
    <n v="1018"/>
    <d v="2026-10-17T00:00:00"/>
    <n v="2026"/>
    <x v="3"/>
    <n v="10"/>
    <x v="9"/>
    <x v="3"/>
    <x v="13"/>
    <x v="3"/>
    <s v="Returning"/>
    <x v="2"/>
    <s v="Packing Cube Set"/>
    <n v="1"/>
    <n v="46.36"/>
    <n v="0.05"/>
    <n v="18.399999999999999"/>
    <n v="44.041999999999994"/>
    <n v="18.399999999999999"/>
    <n v="25.641999999999996"/>
    <n v="0.58221697470596245"/>
    <n v="2026"/>
    <s v="Q4"/>
    <n v="10"/>
    <s v="Oct"/>
  </r>
  <r>
    <n v="1179"/>
    <d v="2026-10-17T00:00:00"/>
    <n v="2026"/>
    <x v="3"/>
    <n v="10"/>
    <x v="9"/>
    <x v="2"/>
    <x v="16"/>
    <x v="0"/>
    <s v="Business"/>
    <x v="0"/>
    <s v="Commuter Helmet"/>
    <n v="1"/>
    <n v="81.47"/>
    <n v="0"/>
    <n v="43.67"/>
    <n v="81.47"/>
    <n v="43.67"/>
    <n v="37.799999999999997"/>
    <n v="0.463974469129741"/>
    <n v="2026"/>
    <s v="Q4"/>
    <n v="10"/>
    <s v="Oct"/>
  </r>
  <r>
    <n v="2267"/>
    <d v="2026-10-17T00:00:00"/>
    <n v="2026"/>
    <x v="3"/>
    <n v="10"/>
    <x v="9"/>
    <x v="0"/>
    <x v="15"/>
    <x v="0"/>
    <s v="Returning"/>
    <x v="2"/>
    <s v="Carry-On Duffel"/>
    <n v="1"/>
    <n v="134.31"/>
    <n v="0.05"/>
    <n v="67.239999999999995"/>
    <n v="127.5945"/>
    <n v="67.239999999999995"/>
    <n v="60.354500000000002"/>
    <n v="0.47301803761133909"/>
    <n v="2026"/>
    <s v="Q4"/>
    <n v="10"/>
    <s v="Oct"/>
  </r>
  <r>
    <n v="2656"/>
    <d v="2026-10-17T00:00:00"/>
    <n v="2026"/>
    <x v="3"/>
    <n v="10"/>
    <x v="9"/>
    <x v="2"/>
    <x v="16"/>
    <x v="0"/>
    <s v="New"/>
    <x v="3"/>
    <s v="Compact Sleeping Bag"/>
    <n v="1"/>
    <n v="123.11"/>
    <n v="0"/>
    <n v="58.99"/>
    <n v="123.11"/>
    <n v="58.99"/>
    <n v="64.12"/>
    <n v="0.52083502558687356"/>
    <n v="2026"/>
    <s v="Q4"/>
    <n v="10"/>
    <s v="Oct"/>
  </r>
  <r>
    <n v="2867"/>
    <d v="2026-10-17T00:00:00"/>
    <n v="2026"/>
    <x v="3"/>
    <n v="10"/>
    <x v="9"/>
    <x v="1"/>
    <x v="6"/>
    <x v="0"/>
    <s v="New"/>
    <x v="3"/>
    <s v="Portable Camp Stove"/>
    <n v="1"/>
    <n v="81.239999999999995"/>
    <n v="0"/>
    <n v="38.65"/>
    <n v="81.239999999999995"/>
    <n v="38.65"/>
    <n v="42.589999999999996"/>
    <n v="0.52424913835548992"/>
    <n v="2026"/>
    <s v="Q4"/>
    <n v="10"/>
    <s v="Oct"/>
  </r>
  <r>
    <n v="3335"/>
    <d v="2026-10-17T00:00:00"/>
    <n v="2026"/>
    <x v="3"/>
    <n v="10"/>
    <x v="9"/>
    <x v="0"/>
    <x v="9"/>
    <x v="3"/>
    <s v="Returning"/>
    <x v="1"/>
    <s v="Trekking Poles"/>
    <n v="1"/>
    <n v="70.81"/>
    <n v="0.15"/>
    <n v="32.93"/>
    <n v="60.188499999999998"/>
    <n v="32.93"/>
    <n v="27.258499999999998"/>
    <n v="0.45288551799762411"/>
    <n v="2026"/>
    <s v="Q4"/>
    <n v="10"/>
    <s v="Oct"/>
  </r>
  <r>
    <n v="3770"/>
    <d v="2026-10-17T00:00:00"/>
    <n v="2026"/>
    <x v="3"/>
    <n v="10"/>
    <x v="9"/>
    <x v="3"/>
    <x v="13"/>
    <x v="0"/>
    <s v="Business"/>
    <x v="3"/>
    <s v="Trail Tent 2P"/>
    <n v="6"/>
    <n v="200.26"/>
    <n v="0"/>
    <n v="106.71"/>
    <n v="1201.56"/>
    <n v="640.26"/>
    <n v="561.29999999999995"/>
    <n v="0.46714271447118744"/>
    <n v="2026"/>
    <s v="Q4"/>
    <n v="10"/>
    <s v="Oct"/>
  </r>
  <r>
    <n v="4065"/>
    <d v="2026-10-17T00:00:00"/>
    <n v="2026"/>
    <x v="3"/>
    <n v="10"/>
    <x v="9"/>
    <x v="3"/>
    <x v="4"/>
    <x v="0"/>
    <s v="New"/>
    <x v="4"/>
    <s v="Recovery Roller"/>
    <n v="3"/>
    <n v="36.75"/>
    <n v="0.05"/>
    <n v="13.71"/>
    <n v="104.7375"/>
    <n v="41.13"/>
    <n v="63.607499999999995"/>
    <n v="0.60730397422126747"/>
    <n v="2026"/>
    <s v="Q4"/>
    <n v="10"/>
    <s v="Oct"/>
  </r>
  <r>
    <n v="4222"/>
    <d v="2026-10-17T00:00:00"/>
    <n v="2026"/>
    <x v="3"/>
    <n v="10"/>
    <x v="9"/>
    <x v="2"/>
    <x v="16"/>
    <x v="0"/>
    <s v="Returning"/>
    <x v="1"/>
    <s v="Hiking Daypack 20L"/>
    <n v="2"/>
    <n v="92.41"/>
    <n v="0.1"/>
    <n v="45.42"/>
    <n v="166.33799999999999"/>
    <n v="90.84"/>
    <n v="75.49799999999999"/>
    <n v="0.4538830573891714"/>
    <n v="2026"/>
    <s v="Q4"/>
    <n v="10"/>
    <s v="Oct"/>
  </r>
  <r>
    <n v="4304"/>
    <d v="2026-10-17T00:00:00"/>
    <n v="2026"/>
    <x v="3"/>
    <n v="10"/>
    <x v="9"/>
    <x v="1"/>
    <x v="14"/>
    <x v="2"/>
    <s v="New"/>
    <x v="4"/>
    <s v="Resistance Band Set"/>
    <n v="1"/>
    <n v="40.67"/>
    <n v="0"/>
    <n v="15.09"/>
    <n v="40.67"/>
    <n v="15.09"/>
    <n v="25.580000000000002"/>
    <n v="0.62896483894762722"/>
    <n v="2026"/>
    <s v="Q4"/>
    <n v="10"/>
    <s v="Oct"/>
  </r>
  <r>
    <n v="109"/>
    <d v="2026-10-18T00:00:00"/>
    <n v="2026"/>
    <x v="3"/>
    <n v="10"/>
    <x v="9"/>
    <x v="1"/>
    <x v="1"/>
    <x v="0"/>
    <s v="Returning"/>
    <x v="1"/>
    <s v="Hiking Daypack 20L"/>
    <n v="1"/>
    <n v="90.09"/>
    <n v="0"/>
    <n v="45.17"/>
    <n v="90.09"/>
    <n v="45.17"/>
    <n v="44.92"/>
    <n v="0.49861249861249862"/>
    <n v="2026"/>
    <s v="Q4"/>
    <n v="10"/>
    <s v="Oct"/>
  </r>
  <r>
    <n v="744"/>
    <d v="2026-10-18T00:00:00"/>
    <n v="2026"/>
    <x v="3"/>
    <n v="10"/>
    <x v="9"/>
    <x v="2"/>
    <x v="10"/>
    <x v="0"/>
    <s v="Returning"/>
    <x v="2"/>
    <s v="Insulated Bottle"/>
    <n v="1"/>
    <n v="36.83"/>
    <n v="0"/>
    <n v="13.64"/>
    <n v="36.83"/>
    <n v="13.64"/>
    <n v="23.189999999999998"/>
    <n v="0.62964974205810476"/>
    <n v="2026"/>
    <s v="Q4"/>
    <n v="10"/>
    <s v="Oct"/>
  </r>
  <r>
    <n v="960"/>
    <d v="2026-10-18T00:00:00"/>
    <n v="2026"/>
    <x v="3"/>
    <n v="10"/>
    <x v="9"/>
    <x v="1"/>
    <x v="12"/>
    <x v="3"/>
    <s v="Returning"/>
    <x v="3"/>
    <s v="Trail Tent 2P"/>
    <n v="5"/>
    <n v="196.37"/>
    <n v="0.05"/>
    <n v="103.51"/>
    <n v="932.75749999999994"/>
    <n v="517.55000000000007"/>
    <n v="415.20749999999987"/>
    <n v="0.44513981393877816"/>
    <n v="2026"/>
    <s v="Q4"/>
    <n v="10"/>
    <s v="Oct"/>
  </r>
  <r>
    <n v="1389"/>
    <d v="2026-10-18T00:00:00"/>
    <n v="2026"/>
    <x v="3"/>
    <n v="10"/>
    <x v="9"/>
    <x v="0"/>
    <x v="15"/>
    <x v="0"/>
    <s v="New"/>
    <x v="1"/>
    <s v="Hiking Daypack 20L"/>
    <n v="2"/>
    <n v="93.73"/>
    <n v="0"/>
    <n v="44.79"/>
    <n v="187.46"/>
    <n v="89.58"/>
    <n v="97.88000000000001"/>
    <n v="0.52213805611863873"/>
    <n v="2026"/>
    <s v="Q4"/>
    <n v="10"/>
    <s v="Oct"/>
  </r>
  <r>
    <n v="1493"/>
    <d v="2026-10-18T00:00:00"/>
    <n v="2026"/>
    <x v="3"/>
    <n v="10"/>
    <x v="9"/>
    <x v="2"/>
    <x v="10"/>
    <x v="0"/>
    <s v="Business"/>
    <x v="2"/>
    <s v="Insulated Bottle"/>
    <n v="1"/>
    <n v="36.46"/>
    <n v="0.05"/>
    <n v="13.35"/>
    <n v="34.637"/>
    <n v="13.35"/>
    <n v="21.286999999999999"/>
    <n v="0.61457401045125148"/>
    <n v="2026"/>
    <s v="Q4"/>
    <n v="10"/>
    <s v="Oct"/>
  </r>
  <r>
    <n v="1967"/>
    <d v="2026-10-18T00:00:00"/>
    <n v="2026"/>
    <x v="3"/>
    <n v="10"/>
    <x v="9"/>
    <x v="1"/>
    <x v="14"/>
    <x v="0"/>
    <s v="Returning"/>
    <x v="3"/>
    <s v="Compact Sleeping Bag"/>
    <n v="2"/>
    <n v="125.91"/>
    <n v="0"/>
    <n v="61.95"/>
    <n v="251.82"/>
    <n v="123.9"/>
    <n v="127.91999999999999"/>
    <n v="0.50798189182749576"/>
    <n v="2026"/>
    <s v="Q4"/>
    <n v="10"/>
    <s v="Oct"/>
  </r>
  <r>
    <n v="2132"/>
    <d v="2026-10-18T00:00:00"/>
    <n v="2026"/>
    <x v="3"/>
    <n v="10"/>
    <x v="9"/>
    <x v="3"/>
    <x v="8"/>
    <x v="2"/>
    <s v="New"/>
    <x v="1"/>
    <s v="Hiking Daypack 20L"/>
    <n v="1"/>
    <n v="92.56"/>
    <n v="0.1"/>
    <n v="44.23"/>
    <n v="83.304000000000002"/>
    <n v="44.23"/>
    <n v="39.074000000000005"/>
    <n v="0.46905310669355621"/>
    <n v="2026"/>
    <s v="Q4"/>
    <n v="10"/>
    <s v="Oct"/>
  </r>
  <r>
    <n v="2882"/>
    <d v="2026-10-18T00:00:00"/>
    <n v="2026"/>
    <x v="3"/>
    <n v="10"/>
    <x v="9"/>
    <x v="3"/>
    <x v="8"/>
    <x v="3"/>
    <s v="New"/>
    <x v="1"/>
    <s v="Trekking Poles"/>
    <n v="4"/>
    <n v="70.02"/>
    <n v="0"/>
    <n v="32.86"/>
    <n v="280.08"/>
    <n v="131.44"/>
    <n v="148.63999999999999"/>
    <n v="0.53070551271065403"/>
    <n v="2026"/>
    <s v="Q4"/>
    <n v="10"/>
    <s v="Oct"/>
  </r>
  <r>
    <n v="3345"/>
    <d v="2026-10-18T00:00:00"/>
    <n v="2026"/>
    <x v="3"/>
    <n v="10"/>
    <x v="9"/>
    <x v="0"/>
    <x v="15"/>
    <x v="0"/>
    <s v="Returning"/>
    <x v="0"/>
    <s v="Trail Bike Light"/>
    <n v="3"/>
    <n v="51.62"/>
    <n v="0.1"/>
    <n v="22.94"/>
    <n v="139.374"/>
    <n v="68.820000000000007"/>
    <n v="70.553999999999988"/>
    <n v="0.50622067243531788"/>
    <n v="2026"/>
    <s v="Q4"/>
    <n v="10"/>
    <s v="Oct"/>
  </r>
  <r>
    <n v="4089"/>
    <d v="2026-10-18T00:00:00"/>
    <n v="2026"/>
    <x v="3"/>
    <n v="10"/>
    <x v="9"/>
    <x v="2"/>
    <x v="2"/>
    <x v="0"/>
    <s v="New"/>
    <x v="3"/>
    <s v="Trail Tent 2P"/>
    <n v="1"/>
    <n v="196.39"/>
    <n v="0"/>
    <n v="104.66"/>
    <n v="196.39"/>
    <n v="104.66"/>
    <n v="91.72999999999999"/>
    <n v="0.46708080859514228"/>
    <n v="2026"/>
    <s v="Q4"/>
    <n v="10"/>
    <s v="Oct"/>
  </r>
  <r>
    <n v="4119"/>
    <d v="2026-10-18T00:00:00"/>
    <n v="2026"/>
    <x v="3"/>
    <n v="10"/>
    <x v="9"/>
    <x v="3"/>
    <x v="8"/>
    <x v="1"/>
    <s v="Business"/>
    <x v="4"/>
    <s v="Resistance Band Set"/>
    <n v="10"/>
    <n v="41.26"/>
    <n v="0.1"/>
    <n v="15.06"/>
    <n v="371.34"/>
    <n v="150.6"/>
    <n v="220.73999999999998"/>
    <n v="0.59444175149458711"/>
    <n v="2026"/>
    <s v="Q4"/>
    <n v="10"/>
    <s v="Oct"/>
  </r>
  <r>
    <n v="4968"/>
    <d v="2026-10-18T00:00:00"/>
    <n v="2026"/>
    <x v="3"/>
    <n v="10"/>
    <x v="9"/>
    <x v="2"/>
    <x v="3"/>
    <x v="3"/>
    <s v="New"/>
    <x v="2"/>
    <s v="Insulated Bottle"/>
    <n v="1"/>
    <n v="35.549999999999997"/>
    <n v="0.05"/>
    <n v="13.44"/>
    <n v="33.772499999999994"/>
    <n v="13.44"/>
    <n v="20.332499999999996"/>
    <n v="0.60204308238951809"/>
    <n v="2026"/>
    <s v="Q4"/>
    <n v="10"/>
    <s v="Oct"/>
  </r>
  <r>
    <n v="5197"/>
    <d v="2026-10-18T00:00:00"/>
    <n v="2026"/>
    <x v="3"/>
    <n v="10"/>
    <x v="9"/>
    <x v="3"/>
    <x v="8"/>
    <x v="0"/>
    <s v="New"/>
    <x v="0"/>
    <s v="Trail Bike Light"/>
    <n v="1"/>
    <n v="49.5"/>
    <n v="0"/>
    <n v="22.36"/>
    <n v="49.5"/>
    <n v="22.36"/>
    <n v="27.14"/>
    <n v="0.54828282828282826"/>
    <n v="2026"/>
    <s v="Q4"/>
    <n v="10"/>
    <s v="Oct"/>
  </r>
  <r>
    <n v="66"/>
    <d v="2026-10-19T00:00:00"/>
    <n v="2026"/>
    <x v="3"/>
    <n v="10"/>
    <x v="9"/>
    <x v="0"/>
    <x v="15"/>
    <x v="0"/>
    <s v="Business"/>
    <x v="3"/>
    <s v="Portable Camp Stove"/>
    <n v="1"/>
    <n v="80.58"/>
    <n v="0"/>
    <n v="40.43"/>
    <n v="80.58"/>
    <n v="40.43"/>
    <n v="40.15"/>
    <n v="0.49826259617771157"/>
    <n v="2026"/>
    <s v="Q4"/>
    <n v="10"/>
    <s v="Oct"/>
  </r>
  <r>
    <n v="585"/>
    <d v="2026-10-19T00:00:00"/>
    <n v="2026"/>
    <x v="3"/>
    <n v="10"/>
    <x v="9"/>
    <x v="2"/>
    <x v="5"/>
    <x v="2"/>
    <s v="Business"/>
    <x v="2"/>
    <s v="Travel Backpack 35L"/>
    <n v="2"/>
    <n v="161.59"/>
    <n v="0.05"/>
    <n v="89.57"/>
    <n v="307.02100000000002"/>
    <n v="179.14"/>
    <n v="127.88100000000003"/>
    <n v="0.41652199686666391"/>
    <n v="2026"/>
    <s v="Q4"/>
    <n v="10"/>
    <s v="Oct"/>
  </r>
  <r>
    <n v="856"/>
    <d v="2026-10-19T00:00:00"/>
    <n v="2026"/>
    <x v="3"/>
    <n v="10"/>
    <x v="9"/>
    <x v="3"/>
    <x v="8"/>
    <x v="0"/>
    <s v="Business"/>
    <x v="3"/>
    <s v="Portable Camp Stove"/>
    <n v="1"/>
    <n v="80.319999999999993"/>
    <n v="0"/>
    <n v="39.729999999999997"/>
    <n v="80.319999999999993"/>
    <n v="39.729999999999997"/>
    <n v="40.589999999999996"/>
    <n v="0.50535358565737054"/>
    <n v="2026"/>
    <s v="Q4"/>
    <n v="10"/>
    <s v="Oct"/>
  </r>
  <r>
    <n v="1793"/>
    <d v="2026-10-19T00:00:00"/>
    <n v="2026"/>
    <x v="3"/>
    <n v="10"/>
    <x v="9"/>
    <x v="0"/>
    <x v="9"/>
    <x v="3"/>
    <s v="New"/>
    <x v="2"/>
    <s v="Travel Backpack 35L"/>
    <n v="1"/>
    <n v="164.25"/>
    <n v="0"/>
    <n v="86.6"/>
    <n v="164.25"/>
    <n v="86.6"/>
    <n v="77.650000000000006"/>
    <n v="0.47275494672754947"/>
    <n v="2026"/>
    <s v="Q4"/>
    <n v="10"/>
    <s v="Oct"/>
  </r>
  <r>
    <n v="4763"/>
    <d v="2026-10-19T00:00:00"/>
    <n v="2026"/>
    <x v="3"/>
    <n v="10"/>
    <x v="9"/>
    <x v="3"/>
    <x v="8"/>
    <x v="3"/>
    <s v="New"/>
    <x v="0"/>
    <s v="Cycling Pack 12L"/>
    <n v="6"/>
    <n v="101.6"/>
    <n v="0"/>
    <n v="50.17"/>
    <n v="609.59999999999991"/>
    <n v="301.02"/>
    <n v="308.57999999999993"/>
    <n v="0.50620078740157481"/>
    <n v="2026"/>
    <s v="Q4"/>
    <n v="10"/>
    <s v="Oct"/>
  </r>
  <r>
    <n v="1716"/>
    <d v="2026-10-20T00:00:00"/>
    <n v="2026"/>
    <x v="3"/>
    <n v="10"/>
    <x v="9"/>
    <x v="0"/>
    <x v="0"/>
    <x v="2"/>
    <s v="Returning"/>
    <x v="4"/>
    <s v="Recovery Roller"/>
    <n v="5"/>
    <n v="35.99"/>
    <n v="0"/>
    <n v="14.19"/>
    <n v="179.95000000000002"/>
    <n v="70.95"/>
    <n v="109.00000000000001"/>
    <n v="0.60572381217004723"/>
    <n v="2026"/>
    <s v="Q4"/>
    <n v="10"/>
    <s v="Oct"/>
  </r>
  <r>
    <n v="1759"/>
    <d v="2026-10-20T00:00:00"/>
    <n v="2026"/>
    <x v="3"/>
    <n v="10"/>
    <x v="9"/>
    <x v="3"/>
    <x v="8"/>
    <x v="0"/>
    <s v="Returning"/>
    <x v="4"/>
    <s v="Recovery Roller"/>
    <n v="2"/>
    <n v="36.57"/>
    <n v="0.1"/>
    <n v="13.79"/>
    <n v="65.826000000000008"/>
    <n v="27.58"/>
    <n v="38.246000000000009"/>
    <n v="0.58101661957281325"/>
    <n v="2026"/>
    <s v="Q4"/>
    <n v="10"/>
    <s v="Oct"/>
  </r>
  <r>
    <n v="1811"/>
    <d v="2026-10-20T00:00:00"/>
    <n v="2026"/>
    <x v="3"/>
    <n v="10"/>
    <x v="9"/>
    <x v="1"/>
    <x v="6"/>
    <x v="0"/>
    <s v="New"/>
    <x v="0"/>
    <s v="Compact Repair Kit"/>
    <n v="1"/>
    <n v="40.99"/>
    <n v="0.1"/>
    <n v="17.16"/>
    <n v="36.891000000000005"/>
    <n v="17.16"/>
    <n v="19.731000000000005"/>
    <n v="0.5348458973733432"/>
    <n v="2026"/>
    <s v="Q4"/>
    <n v="10"/>
    <s v="Oct"/>
  </r>
  <r>
    <n v="2918"/>
    <d v="2026-10-20T00:00:00"/>
    <n v="2026"/>
    <x v="3"/>
    <n v="10"/>
    <x v="9"/>
    <x v="3"/>
    <x v="8"/>
    <x v="2"/>
    <s v="Returning"/>
    <x v="3"/>
    <s v="Portable Camp Stove"/>
    <n v="3"/>
    <n v="80.47"/>
    <n v="0"/>
    <n v="40.090000000000003"/>
    <n v="241.41"/>
    <n v="120.27000000000001"/>
    <n v="121.13999999999999"/>
    <n v="0.50180191375667949"/>
    <n v="2026"/>
    <s v="Q4"/>
    <n v="10"/>
    <s v="Oct"/>
  </r>
  <r>
    <n v="4150"/>
    <d v="2026-10-20T00:00:00"/>
    <n v="2026"/>
    <x v="3"/>
    <n v="10"/>
    <x v="9"/>
    <x v="3"/>
    <x v="13"/>
    <x v="2"/>
    <s v="Business"/>
    <x v="1"/>
    <s v="Trail Boots"/>
    <n v="5"/>
    <n v="140.32"/>
    <n v="0"/>
    <n v="80.08"/>
    <n v="701.59999999999991"/>
    <n v="400.4"/>
    <n v="301.19999999999993"/>
    <n v="0.4293044469783352"/>
    <n v="2026"/>
    <s v="Q4"/>
    <n v="10"/>
    <s v="Oct"/>
  </r>
  <r>
    <n v="4830"/>
    <d v="2026-10-20T00:00:00"/>
    <n v="2026"/>
    <x v="3"/>
    <n v="10"/>
    <x v="9"/>
    <x v="1"/>
    <x v="11"/>
    <x v="0"/>
    <s v="New"/>
    <x v="4"/>
    <s v="Weighted Vest"/>
    <n v="3"/>
    <n v="125.93"/>
    <n v="0.1"/>
    <n v="68.45"/>
    <n v="340.01100000000002"/>
    <n v="205.35000000000002"/>
    <n v="134.661"/>
    <n v="0.39604895135745605"/>
    <n v="2026"/>
    <s v="Q4"/>
    <n v="10"/>
    <s v="Oct"/>
  </r>
  <r>
    <n v="4698"/>
    <d v="2026-10-21T00:00:00"/>
    <n v="2026"/>
    <x v="3"/>
    <n v="10"/>
    <x v="9"/>
    <x v="3"/>
    <x v="8"/>
    <x v="0"/>
    <s v="Returning"/>
    <x v="1"/>
    <s v="Trail Boots"/>
    <n v="2"/>
    <n v="141.4"/>
    <n v="0.05"/>
    <n v="77.48"/>
    <n v="268.66000000000003"/>
    <n v="154.96"/>
    <n v="113.70000000000002"/>
    <n v="0.42321149408173903"/>
    <n v="2026"/>
    <s v="Q4"/>
    <n v="10"/>
    <s v="Oct"/>
  </r>
  <r>
    <n v="4846"/>
    <d v="2026-10-21T00:00:00"/>
    <n v="2026"/>
    <x v="3"/>
    <n v="10"/>
    <x v="9"/>
    <x v="0"/>
    <x v="0"/>
    <x v="1"/>
    <s v="Business"/>
    <x v="0"/>
    <s v="Trail Bike Light"/>
    <n v="8"/>
    <n v="51.91"/>
    <n v="0.05"/>
    <n v="22.99"/>
    <n v="394.51599999999996"/>
    <n v="183.92"/>
    <n v="210.59599999999998"/>
    <n v="0.53380851473704483"/>
    <n v="2026"/>
    <s v="Q4"/>
    <n v="10"/>
    <s v="Oct"/>
  </r>
  <r>
    <n v="5024"/>
    <d v="2026-10-21T00:00:00"/>
    <n v="2026"/>
    <x v="3"/>
    <n v="10"/>
    <x v="9"/>
    <x v="3"/>
    <x v="7"/>
    <x v="3"/>
    <s v="Returning"/>
    <x v="3"/>
    <s v="Trail Tent 2P"/>
    <n v="1"/>
    <n v="192.62"/>
    <n v="0"/>
    <n v="102.51"/>
    <n v="192.62"/>
    <n v="102.51"/>
    <n v="90.11"/>
    <n v="0.46781227286886096"/>
    <n v="2026"/>
    <s v="Q4"/>
    <n v="10"/>
    <s v="Oct"/>
  </r>
  <r>
    <n v="1157"/>
    <d v="2026-10-22T00:00:00"/>
    <n v="2026"/>
    <x v="3"/>
    <n v="10"/>
    <x v="9"/>
    <x v="3"/>
    <x v="4"/>
    <x v="0"/>
    <s v="New"/>
    <x v="0"/>
    <s v="Trail Bike Light"/>
    <n v="1"/>
    <n v="51.25"/>
    <n v="0"/>
    <n v="22.58"/>
    <n v="51.25"/>
    <n v="22.58"/>
    <n v="28.67"/>
    <n v="0.55941463414634152"/>
    <n v="2026"/>
    <s v="Q4"/>
    <n v="10"/>
    <s v="Oct"/>
  </r>
  <r>
    <n v="1427"/>
    <d v="2026-10-22T00:00:00"/>
    <n v="2026"/>
    <x v="3"/>
    <n v="10"/>
    <x v="9"/>
    <x v="3"/>
    <x v="4"/>
    <x v="2"/>
    <s v="New"/>
    <x v="2"/>
    <s v="Packing Cube Set"/>
    <n v="1"/>
    <n v="45.97"/>
    <n v="0.05"/>
    <n v="18.760000000000002"/>
    <n v="43.671499999999995"/>
    <n v="18.760000000000002"/>
    <n v="24.911499999999993"/>
    <n v="0.57042922729926826"/>
    <n v="2026"/>
    <s v="Q4"/>
    <n v="10"/>
    <s v="Oct"/>
  </r>
  <r>
    <n v="1622"/>
    <d v="2026-10-22T00:00:00"/>
    <n v="2026"/>
    <x v="3"/>
    <n v="10"/>
    <x v="9"/>
    <x v="2"/>
    <x v="2"/>
    <x v="3"/>
    <s v="Returning"/>
    <x v="3"/>
    <s v="Compact Sleeping Bag"/>
    <n v="1"/>
    <n v="123.29"/>
    <n v="0"/>
    <n v="59.48"/>
    <n v="123.29"/>
    <n v="59.48"/>
    <n v="63.810000000000009"/>
    <n v="0.51756022386243816"/>
    <n v="2026"/>
    <s v="Q4"/>
    <n v="10"/>
    <s v="Oct"/>
  </r>
  <r>
    <n v="1879"/>
    <d v="2026-10-22T00:00:00"/>
    <n v="2026"/>
    <x v="3"/>
    <n v="10"/>
    <x v="9"/>
    <x v="3"/>
    <x v="8"/>
    <x v="1"/>
    <s v="Business"/>
    <x v="2"/>
    <s v="Insulated Bottle"/>
    <n v="8"/>
    <n v="35.83"/>
    <n v="0.05"/>
    <n v="13.89"/>
    <n v="272.30799999999999"/>
    <n v="111.12"/>
    <n v="161.18799999999999"/>
    <n v="0.59193266448286497"/>
    <n v="2026"/>
    <s v="Q4"/>
    <n v="10"/>
    <s v="Oct"/>
  </r>
  <r>
    <n v="2483"/>
    <d v="2026-10-22T00:00:00"/>
    <n v="2026"/>
    <x v="3"/>
    <n v="10"/>
    <x v="9"/>
    <x v="0"/>
    <x v="0"/>
    <x v="0"/>
    <s v="New"/>
    <x v="3"/>
    <s v="Portable Camp Stove"/>
    <n v="1"/>
    <n v="80.56"/>
    <n v="0"/>
    <n v="39.53"/>
    <n v="80.56"/>
    <n v="39.53"/>
    <n v="41.03"/>
    <n v="0.5093098311817279"/>
    <n v="2026"/>
    <s v="Q4"/>
    <n v="10"/>
    <s v="Oct"/>
  </r>
  <r>
    <n v="4451"/>
    <d v="2026-10-22T00:00:00"/>
    <n v="2026"/>
    <x v="3"/>
    <n v="10"/>
    <x v="9"/>
    <x v="3"/>
    <x v="7"/>
    <x v="0"/>
    <s v="New"/>
    <x v="0"/>
    <s v="Compact Repair Kit"/>
    <n v="1"/>
    <n v="40.47"/>
    <n v="0.05"/>
    <n v="16.73"/>
    <n v="38.4465"/>
    <n v="16.73"/>
    <n v="21.7165"/>
    <n v="0.5648498562938109"/>
    <n v="2026"/>
    <s v="Q4"/>
    <n v="10"/>
    <s v="Oct"/>
  </r>
  <r>
    <n v="93"/>
    <d v="2026-10-23T00:00:00"/>
    <n v="2026"/>
    <x v="3"/>
    <n v="10"/>
    <x v="9"/>
    <x v="1"/>
    <x v="12"/>
    <x v="1"/>
    <s v="Business"/>
    <x v="2"/>
    <s v="Carry-On Duffel"/>
    <n v="15"/>
    <n v="133.52000000000001"/>
    <n v="0.2"/>
    <n v="66"/>
    <n v="1602.2400000000002"/>
    <n v="990"/>
    <n v="612.24000000000024"/>
    <n v="0.38211503894547644"/>
    <n v="2026"/>
    <s v="Q4"/>
    <n v="10"/>
    <s v="Oct"/>
  </r>
  <r>
    <n v="265"/>
    <d v="2026-10-23T00:00:00"/>
    <n v="2026"/>
    <x v="3"/>
    <n v="10"/>
    <x v="9"/>
    <x v="1"/>
    <x v="6"/>
    <x v="0"/>
    <s v="Returning"/>
    <x v="0"/>
    <s v="Commuter Helmet"/>
    <n v="1"/>
    <n v="82.28"/>
    <n v="0"/>
    <n v="42.08"/>
    <n v="82.28"/>
    <n v="42.08"/>
    <n v="40.200000000000003"/>
    <n v="0.48857559552746721"/>
    <n v="2026"/>
    <s v="Q4"/>
    <n v="10"/>
    <s v="Oct"/>
  </r>
  <r>
    <n v="555"/>
    <d v="2026-10-23T00:00:00"/>
    <n v="2026"/>
    <x v="3"/>
    <n v="10"/>
    <x v="9"/>
    <x v="1"/>
    <x v="11"/>
    <x v="0"/>
    <s v="New"/>
    <x v="2"/>
    <s v="Insulated Bottle"/>
    <n v="6"/>
    <n v="35.479999999999997"/>
    <n v="0"/>
    <n v="13.37"/>
    <n v="212.88"/>
    <n v="80.22"/>
    <n v="132.66"/>
    <n v="0.62316798196166856"/>
    <n v="2026"/>
    <s v="Q4"/>
    <n v="10"/>
    <s v="Oct"/>
  </r>
  <r>
    <n v="1993"/>
    <d v="2026-10-23T00:00:00"/>
    <n v="2026"/>
    <x v="3"/>
    <n v="10"/>
    <x v="9"/>
    <x v="2"/>
    <x v="3"/>
    <x v="2"/>
    <s v="New"/>
    <x v="1"/>
    <s v="Summit Backpack 45L"/>
    <n v="1"/>
    <n v="152.38"/>
    <n v="0.15"/>
    <n v="78.92"/>
    <n v="129.523"/>
    <n v="78.92"/>
    <n v="50.602999999999994"/>
    <n v="0.39068736826663986"/>
    <n v="2026"/>
    <s v="Q4"/>
    <n v="10"/>
    <s v="Oct"/>
  </r>
  <r>
    <n v="3116"/>
    <d v="2026-10-23T00:00:00"/>
    <n v="2026"/>
    <x v="3"/>
    <n v="10"/>
    <x v="9"/>
    <x v="1"/>
    <x v="1"/>
    <x v="3"/>
    <s v="New"/>
    <x v="1"/>
    <s v="Hiking Daypack 20L"/>
    <n v="1"/>
    <n v="93.64"/>
    <n v="0"/>
    <n v="44.34"/>
    <n v="93.64"/>
    <n v="44.34"/>
    <n v="49.3"/>
    <n v="0.52648440837249033"/>
    <n v="2026"/>
    <s v="Q4"/>
    <n v="10"/>
    <s v="Oct"/>
  </r>
  <r>
    <n v="3631"/>
    <d v="2026-10-23T00:00:00"/>
    <n v="2026"/>
    <x v="3"/>
    <n v="10"/>
    <x v="9"/>
    <x v="3"/>
    <x v="7"/>
    <x v="2"/>
    <s v="Returning"/>
    <x v="4"/>
    <s v="Weighted Vest"/>
    <n v="1"/>
    <n v="123.6"/>
    <n v="0"/>
    <n v="67.3"/>
    <n v="123.6"/>
    <n v="67.3"/>
    <n v="56.3"/>
    <n v="0.45550161812297735"/>
    <n v="2026"/>
    <s v="Q4"/>
    <n v="10"/>
    <s v="Oct"/>
  </r>
  <r>
    <n v="4216"/>
    <d v="2026-10-23T00:00:00"/>
    <n v="2026"/>
    <x v="3"/>
    <n v="10"/>
    <x v="9"/>
    <x v="1"/>
    <x v="1"/>
    <x v="0"/>
    <s v="New"/>
    <x v="4"/>
    <s v="Weighted Vest"/>
    <n v="3"/>
    <n v="124.6"/>
    <n v="0.05"/>
    <n v="69.12"/>
    <n v="355.10999999999996"/>
    <n v="207.36"/>
    <n v="147.74999999999994"/>
    <n v="0.41606826053898782"/>
    <n v="2026"/>
    <s v="Q4"/>
    <n v="10"/>
    <s v="Oct"/>
  </r>
  <r>
    <n v="4956"/>
    <d v="2026-10-23T00:00:00"/>
    <n v="2026"/>
    <x v="3"/>
    <n v="10"/>
    <x v="9"/>
    <x v="3"/>
    <x v="13"/>
    <x v="2"/>
    <s v="Business"/>
    <x v="1"/>
    <s v="Summit Backpack 45L"/>
    <n v="2"/>
    <n v="151.66"/>
    <n v="0"/>
    <n v="77.17"/>
    <n v="303.32"/>
    <n v="154.34"/>
    <n v="148.97999999999999"/>
    <n v="0.49116444678886984"/>
    <n v="2026"/>
    <s v="Q4"/>
    <n v="10"/>
    <s v="Oct"/>
  </r>
  <r>
    <n v="439"/>
    <d v="2026-10-24T00:00:00"/>
    <n v="2026"/>
    <x v="3"/>
    <n v="10"/>
    <x v="9"/>
    <x v="2"/>
    <x v="5"/>
    <x v="2"/>
    <s v="New"/>
    <x v="2"/>
    <s v="Insulated Bottle"/>
    <n v="1"/>
    <n v="36.76"/>
    <n v="0"/>
    <n v="13.18"/>
    <n v="36.76"/>
    <n v="13.18"/>
    <n v="23.58"/>
    <n v="0.64145810663764957"/>
    <n v="2026"/>
    <s v="Q4"/>
    <n v="10"/>
    <s v="Oct"/>
  </r>
  <r>
    <n v="1076"/>
    <d v="2026-10-24T00:00:00"/>
    <n v="2026"/>
    <x v="3"/>
    <n v="10"/>
    <x v="9"/>
    <x v="0"/>
    <x v="9"/>
    <x v="3"/>
    <s v="Returning"/>
    <x v="3"/>
    <s v="Trail Tent 2P"/>
    <n v="1"/>
    <n v="195.67"/>
    <n v="0"/>
    <n v="105.88"/>
    <n v="195.67"/>
    <n v="105.88"/>
    <n v="89.789999999999992"/>
    <n v="0.45888485715745897"/>
    <n v="2026"/>
    <s v="Q4"/>
    <n v="10"/>
    <s v="Oct"/>
  </r>
  <r>
    <n v="1130"/>
    <d v="2026-10-24T00:00:00"/>
    <n v="2026"/>
    <x v="3"/>
    <n v="10"/>
    <x v="9"/>
    <x v="0"/>
    <x v="15"/>
    <x v="2"/>
    <s v="Returning"/>
    <x v="0"/>
    <s v="Compact Repair Kit"/>
    <n v="1"/>
    <n v="40.83"/>
    <n v="0.1"/>
    <n v="16.54"/>
    <n v="36.747"/>
    <n v="16.54"/>
    <n v="20.207000000000001"/>
    <n v="0.54989522954254766"/>
    <n v="2026"/>
    <s v="Q4"/>
    <n v="10"/>
    <s v="Oct"/>
  </r>
  <r>
    <n v="2820"/>
    <d v="2026-10-24T00:00:00"/>
    <n v="2026"/>
    <x v="3"/>
    <n v="10"/>
    <x v="9"/>
    <x v="3"/>
    <x v="7"/>
    <x v="1"/>
    <s v="Business"/>
    <x v="1"/>
    <s v="Trekking Poles"/>
    <n v="6"/>
    <n v="72.73"/>
    <n v="0.05"/>
    <n v="32.700000000000003"/>
    <n v="414.56099999999998"/>
    <n v="196.20000000000002"/>
    <n v="218.36099999999996"/>
    <n v="0.52672827400551425"/>
    <n v="2026"/>
    <s v="Q4"/>
    <n v="10"/>
    <s v="Oct"/>
  </r>
  <r>
    <n v="4213"/>
    <d v="2026-10-24T00:00:00"/>
    <n v="2026"/>
    <x v="3"/>
    <n v="10"/>
    <x v="9"/>
    <x v="1"/>
    <x v="14"/>
    <x v="1"/>
    <s v="Business"/>
    <x v="3"/>
    <s v="Portable Camp Stove"/>
    <n v="4"/>
    <n v="81.23"/>
    <n v="0.1"/>
    <n v="38.96"/>
    <n v="292.428"/>
    <n v="155.84"/>
    <n v="136.58799999999999"/>
    <n v="0.46708249552026482"/>
    <n v="2026"/>
    <s v="Q4"/>
    <n v="10"/>
    <s v="Oct"/>
  </r>
  <r>
    <n v="4375"/>
    <d v="2026-10-24T00:00:00"/>
    <n v="2026"/>
    <x v="3"/>
    <n v="10"/>
    <x v="9"/>
    <x v="1"/>
    <x v="1"/>
    <x v="0"/>
    <s v="Business"/>
    <x v="2"/>
    <s v="Packing Cube Set"/>
    <n v="1"/>
    <n v="46.38"/>
    <n v="0.15"/>
    <n v="17.87"/>
    <n v="39.423000000000002"/>
    <n v="17.87"/>
    <n v="21.553000000000001"/>
    <n v="0.54671131065621592"/>
    <n v="2026"/>
    <s v="Q4"/>
    <n v="10"/>
    <s v="Oct"/>
  </r>
  <r>
    <n v="5072"/>
    <d v="2026-10-24T00:00:00"/>
    <n v="2026"/>
    <x v="3"/>
    <n v="10"/>
    <x v="9"/>
    <x v="3"/>
    <x v="7"/>
    <x v="1"/>
    <s v="Business"/>
    <x v="2"/>
    <s v="Packing Cube Set"/>
    <n v="5"/>
    <n v="45.9"/>
    <n v="0.1"/>
    <n v="17.940000000000001"/>
    <n v="206.55"/>
    <n v="89.7"/>
    <n v="116.85000000000001"/>
    <n v="0.56572258533042852"/>
    <n v="2026"/>
    <s v="Q4"/>
    <n v="10"/>
    <s v="Oct"/>
  </r>
  <r>
    <n v="310"/>
    <d v="2026-10-25T00:00:00"/>
    <n v="2026"/>
    <x v="3"/>
    <n v="10"/>
    <x v="9"/>
    <x v="1"/>
    <x v="12"/>
    <x v="0"/>
    <s v="Business"/>
    <x v="1"/>
    <s v="Trail Boots"/>
    <n v="5"/>
    <n v="144.04"/>
    <n v="0.1"/>
    <n v="78.069999999999993"/>
    <n v="648.17999999999995"/>
    <n v="390.34999999999997"/>
    <n v="257.83"/>
    <n v="0.39777530932765592"/>
    <n v="2026"/>
    <s v="Q4"/>
    <n v="10"/>
    <s v="Oct"/>
  </r>
  <r>
    <n v="317"/>
    <d v="2026-10-25T00:00:00"/>
    <n v="2026"/>
    <x v="3"/>
    <n v="10"/>
    <x v="9"/>
    <x v="2"/>
    <x v="10"/>
    <x v="3"/>
    <s v="New"/>
    <x v="0"/>
    <s v="Commuter Helmet"/>
    <n v="2"/>
    <n v="80.69"/>
    <n v="0.05"/>
    <n v="43.81"/>
    <n v="153.31099999999998"/>
    <n v="87.62"/>
    <n v="65.690999999999974"/>
    <n v="0.42848197454846676"/>
    <n v="2026"/>
    <s v="Q4"/>
    <n v="10"/>
    <s v="Oct"/>
  </r>
  <r>
    <n v="684"/>
    <d v="2026-10-25T00:00:00"/>
    <n v="2026"/>
    <x v="3"/>
    <n v="10"/>
    <x v="9"/>
    <x v="3"/>
    <x v="4"/>
    <x v="0"/>
    <s v="Business"/>
    <x v="3"/>
    <s v="Trail Tent 2P"/>
    <n v="1"/>
    <n v="191.91"/>
    <n v="0"/>
    <n v="101.89"/>
    <n v="191.91"/>
    <n v="101.89"/>
    <n v="90.02"/>
    <n v="0.46907404512531914"/>
    <n v="2026"/>
    <s v="Q4"/>
    <n v="10"/>
    <s v="Oct"/>
  </r>
  <r>
    <n v="1430"/>
    <d v="2026-10-25T00:00:00"/>
    <n v="2026"/>
    <x v="3"/>
    <n v="10"/>
    <x v="9"/>
    <x v="3"/>
    <x v="13"/>
    <x v="2"/>
    <s v="New"/>
    <x v="4"/>
    <s v="Recovery Roller"/>
    <n v="1"/>
    <n v="36.630000000000003"/>
    <n v="0.05"/>
    <n v="13.97"/>
    <n v="34.798500000000004"/>
    <n v="13.97"/>
    <n v="20.828500000000005"/>
    <n v="0.59854591433538806"/>
    <n v="2026"/>
    <s v="Q4"/>
    <n v="10"/>
    <s v="Oct"/>
  </r>
  <r>
    <n v="2049"/>
    <d v="2026-10-25T00:00:00"/>
    <n v="2026"/>
    <x v="3"/>
    <n v="10"/>
    <x v="9"/>
    <x v="3"/>
    <x v="4"/>
    <x v="1"/>
    <s v="Business"/>
    <x v="2"/>
    <s v="Insulated Bottle"/>
    <n v="6"/>
    <n v="35.380000000000003"/>
    <n v="0.05"/>
    <n v="13.9"/>
    <n v="201.66600000000003"/>
    <n v="83.4"/>
    <n v="118.26600000000002"/>
    <n v="0.58644491386748387"/>
    <n v="2026"/>
    <s v="Q4"/>
    <n v="10"/>
    <s v="Oct"/>
  </r>
  <r>
    <n v="2199"/>
    <d v="2026-10-25T00:00:00"/>
    <n v="2026"/>
    <x v="3"/>
    <n v="10"/>
    <x v="9"/>
    <x v="1"/>
    <x v="12"/>
    <x v="3"/>
    <s v="Returning"/>
    <x v="2"/>
    <s v="Carry-On Duffel"/>
    <n v="1"/>
    <n v="132.63"/>
    <n v="0.05"/>
    <n v="67.489999999999995"/>
    <n v="125.99849999999999"/>
    <n v="67.489999999999995"/>
    <n v="58.508499999999998"/>
    <n v="0.46435870268296847"/>
    <n v="2026"/>
    <s v="Q4"/>
    <n v="10"/>
    <s v="Oct"/>
  </r>
  <r>
    <n v="2954"/>
    <d v="2026-10-25T00:00:00"/>
    <n v="2026"/>
    <x v="3"/>
    <n v="10"/>
    <x v="9"/>
    <x v="3"/>
    <x v="4"/>
    <x v="0"/>
    <s v="New"/>
    <x v="1"/>
    <s v="Trekking Poles"/>
    <n v="1"/>
    <n v="71.17"/>
    <n v="0"/>
    <n v="32.57"/>
    <n v="71.17"/>
    <n v="32.57"/>
    <n v="38.6"/>
    <n v="0.54236335534635383"/>
    <n v="2026"/>
    <s v="Q4"/>
    <n v="10"/>
    <s v="Oct"/>
  </r>
  <r>
    <n v="3218"/>
    <d v="2026-10-25T00:00:00"/>
    <n v="2026"/>
    <x v="3"/>
    <n v="10"/>
    <x v="9"/>
    <x v="0"/>
    <x v="15"/>
    <x v="1"/>
    <s v="Business"/>
    <x v="2"/>
    <s v="Carry-On Duffel"/>
    <n v="6"/>
    <n v="132.08000000000001"/>
    <n v="0.1"/>
    <n v="67.61"/>
    <n v="713.23200000000008"/>
    <n v="405.65999999999997"/>
    <n v="307.57200000000012"/>
    <n v="0.43123696076451995"/>
    <n v="2026"/>
    <s v="Q4"/>
    <n v="10"/>
    <s v="Oct"/>
  </r>
  <r>
    <n v="3965"/>
    <d v="2026-10-25T00:00:00"/>
    <n v="2026"/>
    <x v="3"/>
    <n v="10"/>
    <x v="9"/>
    <x v="1"/>
    <x v="11"/>
    <x v="2"/>
    <s v="Returning"/>
    <x v="3"/>
    <s v="Portable Camp Stove"/>
    <n v="3"/>
    <n v="82.75"/>
    <n v="0.05"/>
    <n v="38.53"/>
    <n v="235.83749999999998"/>
    <n v="115.59"/>
    <n v="120.24749999999997"/>
    <n v="0.50987438384480832"/>
    <n v="2026"/>
    <s v="Q4"/>
    <n v="10"/>
    <s v="Oct"/>
  </r>
  <r>
    <n v="2278"/>
    <d v="2026-10-26T00:00:00"/>
    <n v="2026"/>
    <x v="3"/>
    <n v="10"/>
    <x v="9"/>
    <x v="0"/>
    <x v="15"/>
    <x v="0"/>
    <s v="Returning"/>
    <x v="4"/>
    <s v="Training Mat"/>
    <n v="5"/>
    <n v="51.5"/>
    <n v="0.1"/>
    <n v="21.38"/>
    <n v="231.75"/>
    <n v="106.89999999999999"/>
    <n v="124.85000000000001"/>
    <n v="0.53872707659115426"/>
    <n v="2026"/>
    <s v="Q4"/>
    <n v="10"/>
    <s v="Oct"/>
  </r>
  <r>
    <n v="3132"/>
    <d v="2026-10-26T00:00:00"/>
    <n v="2026"/>
    <x v="3"/>
    <n v="10"/>
    <x v="9"/>
    <x v="2"/>
    <x v="5"/>
    <x v="0"/>
    <s v="New"/>
    <x v="1"/>
    <s v="Trail Boots"/>
    <n v="3"/>
    <n v="140.49"/>
    <n v="0.05"/>
    <n v="77.45"/>
    <n v="400.3965"/>
    <n v="232.35000000000002"/>
    <n v="168.04649999999998"/>
    <n v="0.41970022215478903"/>
    <n v="2026"/>
    <s v="Q4"/>
    <n v="10"/>
    <s v="Oct"/>
  </r>
  <r>
    <n v="3144"/>
    <d v="2026-10-26T00:00:00"/>
    <n v="2026"/>
    <x v="3"/>
    <n v="10"/>
    <x v="9"/>
    <x v="2"/>
    <x v="2"/>
    <x v="3"/>
    <s v="New"/>
    <x v="4"/>
    <s v="Recovery Roller"/>
    <n v="4"/>
    <n v="36.200000000000003"/>
    <n v="0.15"/>
    <n v="13.53"/>
    <n v="123.08000000000001"/>
    <n v="54.12"/>
    <n v="68.960000000000008"/>
    <n v="0.56028599285017877"/>
    <n v="2026"/>
    <s v="Q4"/>
    <n v="10"/>
    <s v="Oct"/>
  </r>
  <r>
    <n v="3501"/>
    <d v="2026-10-26T00:00:00"/>
    <n v="2026"/>
    <x v="3"/>
    <n v="10"/>
    <x v="9"/>
    <x v="3"/>
    <x v="7"/>
    <x v="2"/>
    <s v="New"/>
    <x v="3"/>
    <s v="Compact Sleeping Bag"/>
    <n v="1"/>
    <n v="120.5"/>
    <n v="0.05"/>
    <n v="61.71"/>
    <n v="114.47499999999999"/>
    <n v="61.71"/>
    <n v="52.764999999999993"/>
    <n v="0.4609303341340904"/>
    <n v="2026"/>
    <s v="Q4"/>
    <n v="10"/>
    <s v="Oct"/>
  </r>
  <r>
    <n v="458"/>
    <d v="2026-10-27T00:00:00"/>
    <n v="2026"/>
    <x v="3"/>
    <n v="10"/>
    <x v="9"/>
    <x v="2"/>
    <x v="2"/>
    <x v="2"/>
    <s v="Business"/>
    <x v="0"/>
    <s v="Cycling Pack 12L"/>
    <n v="1"/>
    <n v="102.44"/>
    <n v="0.05"/>
    <n v="49.14"/>
    <n v="97.317999999999998"/>
    <n v="49.14"/>
    <n v="48.177999999999997"/>
    <n v="0.49505744055570394"/>
    <n v="2026"/>
    <s v="Q4"/>
    <n v="10"/>
    <s v="Oct"/>
  </r>
  <r>
    <n v="1065"/>
    <d v="2026-10-27T00:00:00"/>
    <n v="2026"/>
    <x v="3"/>
    <n v="10"/>
    <x v="9"/>
    <x v="2"/>
    <x v="5"/>
    <x v="0"/>
    <s v="New"/>
    <x v="4"/>
    <s v="Weighted Vest"/>
    <n v="6"/>
    <n v="121.58"/>
    <n v="0.15"/>
    <n v="68.86"/>
    <n v="620.05799999999999"/>
    <n v="413.15999999999997"/>
    <n v="206.89800000000002"/>
    <n v="0.33367523683268346"/>
    <n v="2026"/>
    <s v="Q4"/>
    <n v="10"/>
    <s v="Oct"/>
  </r>
  <r>
    <n v="1707"/>
    <d v="2026-10-27T00:00:00"/>
    <n v="2026"/>
    <x v="3"/>
    <n v="10"/>
    <x v="9"/>
    <x v="2"/>
    <x v="16"/>
    <x v="0"/>
    <s v="New"/>
    <x v="2"/>
    <s v="Insulated Bottle"/>
    <n v="2"/>
    <n v="35.36"/>
    <n v="0"/>
    <n v="13.33"/>
    <n v="70.72"/>
    <n v="26.66"/>
    <n v="44.06"/>
    <n v="0.62302036199095023"/>
    <n v="2026"/>
    <s v="Q4"/>
    <n v="10"/>
    <s v="Oct"/>
  </r>
  <r>
    <n v="1989"/>
    <d v="2026-10-27T00:00:00"/>
    <n v="2026"/>
    <x v="3"/>
    <n v="10"/>
    <x v="9"/>
    <x v="3"/>
    <x v="4"/>
    <x v="0"/>
    <s v="New"/>
    <x v="3"/>
    <s v="Alpine Tent 4P"/>
    <n v="2"/>
    <n v="335.73"/>
    <n v="0"/>
    <n v="199.44"/>
    <n v="671.46"/>
    <n v="398.88"/>
    <n v="272.58000000000004"/>
    <n v="0.4059512107943884"/>
    <n v="2026"/>
    <s v="Q4"/>
    <n v="10"/>
    <s v="Oct"/>
  </r>
  <r>
    <n v="2852"/>
    <d v="2026-10-27T00:00:00"/>
    <n v="2026"/>
    <x v="3"/>
    <n v="10"/>
    <x v="9"/>
    <x v="1"/>
    <x v="12"/>
    <x v="1"/>
    <s v="Business"/>
    <x v="1"/>
    <s v="Trail Boots"/>
    <n v="3"/>
    <n v="141.96"/>
    <n v="0.1"/>
    <n v="77.42"/>
    <n v="383.29200000000003"/>
    <n v="232.26"/>
    <n v="151.03200000000004"/>
    <n v="0.39403900942362485"/>
    <n v="2026"/>
    <s v="Q4"/>
    <n v="10"/>
    <s v="Oct"/>
  </r>
  <r>
    <n v="4762"/>
    <d v="2026-10-27T00:00:00"/>
    <n v="2026"/>
    <x v="3"/>
    <n v="10"/>
    <x v="9"/>
    <x v="1"/>
    <x v="12"/>
    <x v="3"/>
    <s v="New"/>
    <x v="4"/>
    <s v="Training Mat"/>
    <n v="2"/>
    <n v="51.76"/>
    <n v="0"/>
    <n v="21.64"/>
    <n v="103.52"/>
    <n v="43.28"/>
    <n v="60.239999999999995"/>
    <n v="0.58191653786707875"/>
    <n v="2026"/>
    <s v="Q4"/>
    <n v="10"/>
    <s v="Oct"/>
  </r>
  <r>
    <n v="4997"/>
    <d v="2026-10-27T00:00:00"/>
    <n v="2026"/>
    <x v="3"/>
    <n v="10"/>
    <x v="9"/>
    <x v="3"/>
    <x v="7"/>
    <x v="0"/>
    <s v="Returning"/>
    <x v="3"/>
    <s v="Trail Tent 2P"/>
    <n v="3"/>
    <n v="194.09"/>
    <n v="0.1"/>
    <n v="105.84"/>
    <n v="524.04300000000001"/>
    <n v="317.52"/>
    <n v="206.52300000000002"/>
    <n v="0.39409552269565667"/>
    <n v="2026"/>
    <s v="Q4"/>
    <n v="10"/>
    <s v="Oct"/>
  </r>
  <r>
    <n v="1238"/>
    <d v="2026-10-28T00:00:00"/>
    <n v="2026"/>
    <x v="3"/>
    <n v="10"/>
    <x v="9"/>
    <x v="1"/>
    <x v="12"/>
    <x v="0"/>
    <s v="Returning"/>
    <x v="3"/>
    <s v="Compact Sleeping Bag"/>
    <n v="1"/>
    <n v="125.39"/>
    <n v="0.05"/>
    <n v="61.19"/>
    <n v="119.12049999999999"/>
    <n v="61.19"/>
    <n v="57.930499999999995"/>
    <n v="0.48631847582909743"/>
    <n v="2026"/>
    <s v="Q4"/>
    <n v="10"/>
    <s v="Oct"/>
  </r>
  <r>
    <n v="2622"/>
    <d v="2026-10-28T00:00:00"/>
    <n v="2026"/>
    <x v="3"/>
    <n v="10"/>
    <x v="9"/>
    <x v="0"/>
    <x v="15"/>
    <x v="3"/>
    <s v="New"/>
    <x v="3"/>
    <s v="Portable Camp Stove"/>
    <n v="3"/>
    <n v="83.73"/>
    <n v="0.15"/>
    <n v="39.43"/>
    <n v="213.51149999999998"/>
    <n v="118.28999999999999"/>
    <n v="95.221499999999992"/>
    <n v="0.44597831966896395"/>
    <n v="2026"/>
    <s v="Q4"/>
    <n v="10"/>
    <s v="Oct"/>
  </r>
  <r>
    <n v="3106"/>
    <d v="2026-10-28T00:00:00"/>
    <n v="2026"/>
    <x v="3"/>
    <n v="10"/>
    <x v="9"/>
    <x v="3"/>
    <x v="8"/>
    <x v="3"/>
    <s v="Business"/>
    <x v="4"/>
    <s v="Recovery Roller"/>
    <n v="3"/>
    <n v="36.99"/>
    <n v="0.05"/>
    <n v="14.14"/>
    <n v="105.42149999999999"/>
    <n v="42.42"/>
    <n v="63.001499999999993"/>
    <n v="0.59761528720422297"/>
    <n v="2026"/>
    <s v="Q4"/>
    <n v="10"/>
    <s v="Oct"/>
  </r>
  <r>
    <n v="3274"/>
    <d v="2026-10-28T00:00:00"/>
    <n v="2026"/>
    <x v="3"/>
    <n v="10"/>
    <x v="9"/>
    <x v="3"/>
    <x v="7"/>
    <x v="3"/>
    <s v="New"/>
    <x v="4"/>
    <s v="Resistance Band Set"/>
    <n v="1"/>
    <n v="39.42"/>
    <n v="0"/>
    <n v="14.58"/>
    <n v="39.42"/>
    <n v="14.58"/>
    <n v="24.840000000000003"/>
    <n v="0.63013698630136994"/>
    <n v="2026"/>
    <s v="Q4"/>
    <n v="10"/>
    <s v="Oct"/>
  </r>
  <r>
    <n v="3542"/>
    <d v="2026-10-28T00:00:00"/>
    <n v="2026"/>
    <x v="3"/>
    <n v="10"/>
    <x v="9"/>
    <x v="3"/>
    <x v="4"/>
    <x v="0"/>
    <s v="New"/>
    <x v="0"/>
    <s v="Trail Bike Light"/>
    <n v="2"/>
    <n v="50.66"/>
    <n v="0"/>
    <n v="22.02"/>
    <n v="101.32"/>
    <n v="44.04"/>
    <n v="57.279999999999994"/>
    <n v="0.56533754441373862"/>
    <n v="2026"/>
    <s v="Q4"/>
    <n v="10"/>
    <s v="Oct"/>
  </r>
  <r>
    <n v="3704"/>
    <d v="2026-10-28T00:00:00"/>
    <n v="2026"/>
    <x v="3"/>
    <n v="10"/>
    <x v="9"/>
    <x v="1"/>
    <x v="12"/>
    <x v="0"/>
    <s v="Returning"/>
    <x v="1"/>
    <s v="Trekking Poles"/>
    <n v="4"/>
    <n v="71.959999999999994"/>
    <n v="0.1"/>
    <n v="31.51"/>
    <n v="259.05599999999998"/>
    <n v="126.04"/>
    <n v="133.01599999999996"/>
    <n v="0.51346427027360864"/>
    <n v="2026"/>
    <s v="Q4"/>
    <n v="10"/>
    <s v="Oct"/>
  </r>
  <r>
    <n v="4699"/>
    <d v="2026-10-28T00:00:00"/>
    <n v="2026"/>
    <x v="3"/>
    <n v="10"/>
    <x v="9"/>
    <x v="2"/>
    <x v="5"/>
    <x v="2"/>
    <s v="Returning"/>
    <x v="0"/>
    <s v="Trail Bike Light"/>
    <n v="1"/>
    <n v="49.72"/>
    <n v="0.05"/>
    <n v="22.5"/>
    <n v="47.233999999999995"/>
    <n v="22.5"/>
    <n v="24.733999999999995"/>
    <n v="0.52364821950290041"/>
    <n v="2026"/>
    <s v="Q4"/>
    <n v="10"/>
    <s v="Oct"/>
  </r>
  <r>
    <n v="1226"/>
    <d v="2026-10-29T00:00:00"/>
    <n v="2026"/>
    <x v="3"/>
    <n v="10"/>
    <x v="9"/>
    <x v="0"/>
    <x v="0"/>
    <x v="3"/>
    <s v="Returning"/>
    <x v="2"/>
    <s v="Insulated Bottle"/>
    <n v="1"/>
    <n v="36.58"/>
    <n v="0"/>
    <n v="13.5"/>
    <n v="36.58"/>
    <n v="13.5"/>
    <n v="23.08"/>
    <n v="0.63094587206123565"/>
    <n v="2026"/>
    <s v="Q4"/>
    <n v="10"/>
    <s v="Oct"/>
  </r>
  <r>
    <n v="1245"/>
    <d v="2026-10-29T00:00:00"/>
    <n v="2026"/>
    <x v="3"/>
    <n v="10"/>
    <x v="9"/>
    <x v="1"/>
    <x v="6"/>
    <x v="3"/>
    <s v="Returning"/>
    <x v="4"/>
    <s v="Resistance Band Set"/>
    <n v="2"/>
    <n v="41.06"/>
    <n v="0.05"/>
    <n v="15.07"/>
    <n v="78.013999999999996"/>
    <n v="30.14"/>
    <n v="47.873999999999995"/>
    <n v="0.6136590868305688"/>
    <n v="2026"/>
    <s v="Q4"/>
    <n v="10"/>
    <s v="Oct"/>
  </r>
  <r>
    <n v="1477"/>
    <d v="2026-10-29T00:00:00"/>
    <n v="2026"/>
    <x v="3"/>
    <n v="10"/>
    <x v="9"/>
    <x v="1"/>
    <x v="14"/>
    <x v="3"/>
    <s v="Returning"/>
    <x v="3"/>
    <s v="Compact Sleeping Bag"/>
    <n v="1"/>
    <n v="121.78"/>
    <n v="0.15"/>
    <n v="61.55"/>
    <n v="103.51300000000001"/>
    <n v="61.55"/>
    <n v="41.963000000000008"/>
    <n v="0.40538869513974096"/>
    <n v="2026"/>
    <s v="Q4"/>
    <n v="10"/>
    <s v="Oct"/>
  </r>
  <r>
    <n v="1575"/>
    <d v="2026-10-29T00:00:00"/>
    <n v="2026"/>
    <x v="3"/>
    <n v="10"/>
    <x v="9"/>
    <x v="3"/>
    <x v="7"/>
    <x v="1"/>
    <s v="Returning"/>
    <x v="2"/>
    <s v="Carry-On Duffel"/>
    <n v="5"/>
    <n v="130.68"/>
    <n v="0.2"/>
    <n v="67.209999999999994"/>
    <n v="522.72000000000014"/>
    <n v="336.04999999999995"/>
    <n v="186.67000000000019"/>
    <n v="0.35711279461279488"/>
    <n v="2026"/>
    <s v="Q4"/>
    <n v="10"/>
    <s v="Oct"/>
  </r>
  <r>
    <n v="2830"/>
    <d v="2026-10-29T00:00:00"/>
    <n v="2026"/>
    <x v="3"/>
    <n v="10"/>
    <x v="9"/>
    <x v="2"/>
    <x v="2"/>
    <x v="0"/>
    <s v="New"/>
    <x v="2"/>
    <s v="Travel Backpack 35L"/>
    <n v="1"/>
    <n v="161.94999999999999"/>
    <n v="0"/>
    <n v="86.61"/>
    <n v="161.94999999999999"/>
    <n v="86.61"/>
    <n v="75.339999999999989"/>
    <n v="0.46520531028095086"/>
    <n v="2026"/>
    <s v="Q4"/>
    <n v="10"/>
    <s v="Oct"/>
  </r>
  <r>
    <n v="2884"/>
    <d v="2026-10-29T00:00:00"/>
    <n v="2026"/>
    <x v="3"/>
    <n v="10"/>
    <x v="9"/>
    <x v="0"/>
    <x v="15"/>
    <x v="2"/>
    <s v="Returning"/>
    <x v="0"/>
    <s v="Commuter Helmet"/>
    <n v="2"/>
    <n v="83.6"/>
    <n v="0"/>
    <n v="43.01"/>
    <n v="167.2"/>
    <n v="86.02"/>
    <n v="81.179999999999993"/>
    <n v="0.48552631578947369"/>
    <n v="2026"/>
    <s v="Q4"/>
    <n v="10"/>
    <s v="Oct"/>
  </r>
  <r>
    <n v="3093"/>
    <d v="2026-10-29T00:00:00"/>
    <n v="2026"/>
    <x v="3"/>
    <n v="10"/>
    <x v="9"/>
    <x v="3"/>
    <x v="4"/>
    <x v="1"/>
    <s v="Business"/>
    <x v="3"/>
    <s v="Trail Tent 2P"/>
    <n v="3"/>
    <n v="194.19"/>
    <n v="0.15"/>
    <n v="104.22"/>
    <n v="495.18449999999996"/>
    <n v="312.65999999999997"/>
    <n v="182.52449999999999"/>
    <n v="0.36859897674503139"/>
    <n v="2026"/>
    <s v="Q4"/>
    <n v="10"/>
    <s v="Oct"/>
  </r>
  <r>
    <n v="3613"/>
    <d v="2026-10-29T00:00:00"/>
    <n v="2026"/>
    <x v="3"/>
    <n v="10"/>
    <x v="9"/>
    <x v="1"/>
    <x v="12"/>
    <x v="0"/>
    <s v="Returning"/>
    <x v="2"/>
    <s v="Travel Backpack 35L"/>
    <n v="3"/>
    <n v="167.41"/>
    <n v="0"/>
    <n v="85.33"/>
    <n v="502.23"/>
    <n v="255.99"/>
    <n v="246.24"/>
    <n v="0.49029329191804549"/>
    <n v="2026"/>
    <s v="Q4"/>
    <n v="10"/>
    <s v="Oct"/>
  </r>
  <r>
    <n v="4496"/>
    <d v="2026-10-29T00:00:00"/>
    <n v="2026"/>
    <x v="3"/>
    <n v="10"/>
    <x v="9"/>
    <x v="3"/>
    <x v="8"/>
    <x v="0"/>
    <s v="Returning"/>
    <x v="4"/>
    <s v="Resistance Band Set"/>
    <n v="2"/>
    <n v="40.83"/>
    <n v="0.1"/>
    <n v="14.91"/>
    <n v="73.494"/>
    <n v="29.82"/>
    <n v="43.673999999999999"/>
    <n v="0.59425259204833047"/>
    <n v="2026"/>
    <s v="Q4"/>
    <n v="10"/>
    <s v="Oct"/>
  </r>
  <r>
    <n v="5194"/>
    <d v="2026-10-29T00:00:00"/>
    <n v="2026"/>
    <x v="3"/>
    <n v="10"/>
    <x v="9"/>
    <x v="0"/>
    <x v="9"/>
    <x v="1"/>
    <s v="Business"/>
    <x v="3"/>
    <s v="Portable Camp Stove"/>
    <n v="12"/>
    <n v="80.84"/>
    <n v="0.1"/>
    <n v="38.39"/>
    <n v="873.072"/>
    <n v="460.68"/>
    <n v="412.392"/>
    <n v="0.4723459233602727"/>
    <n v="2026"/>
    <s v="Q4"/>
    <n v="10"/>
    <s v="Oct"/>
  </r>
  <r>
    <n v="339"/>
    <d v="2026-10-30T00:00:00"/>
    <n v="2026"/>
    <x v="3"/>
    <n v="10"/>
    <x v="9"/>
    <x v="3"/>
    <x v="13"/>
    <x v="0"/>
    <s v="Returning"/>
    <x v="0"/>
    <s v="Compact Repair Kit"/>
    <n v="1"/>
    <n v="39.65"/>
    <n v="0"/>
    <n v="16.38"/>
    <n v="39.65"/>
    <n v="16.38"/>
    <n v="23.27"/>
    <n v="0.58688524590163937"/>
    <n v="2026"/>
    <s v="Q4"/>
    <n v="10"/>
    <s v="Oct"/>
  </r>
  <r>
    <n v="1199"/>
    <d v="2026-10-30T00:00:00"/>
    <n v="2026"/>
    <x v="3"/>
    <n v="10"/>
    <x v="9"/>
    <x v="1"/>
    <x v="12"/>
    <x v="0"/>
    <s v="New"/>
    <x v="0"/>
    <s v="Cycling Pack 12L"/>
    <n v="1"/>
    <n v="102.47"/>
    <n v="0.1"/>
    <n v="49.75"/>
    <n v="92.222999999999999"/>
    <n v="49.75"/>
    <n v="42.472999999999999"/>
    <n v="0.46054671828068922"/>
    <n v="2026"/>
    <s v="Q4"/>
    <n v="10"/>
    <s v="Oct"/>
  </r>
  <r>
    <n v="1253"/>
    <d v="2026-10-30T00:00:00"/>
    <n v="2026"/>
    <x v="3"/>
    <n v="10"/>
    <x v="9"/>
    <x v="3"/>
    <x v="13"/>
    <x v="2"/>
    <s v="Business"/>
    <x v="4"/>
    <s v="Resistance Band Set"/>
    <n v="2"/>
    <n v="40.43"/>
    <n v="0"/>
    <n v="14.88"/>
    <n v="80.86"/>
    <n v="29.76"/>
    <n v="51.099999999999994"/>
    <n v="0.63195646796932969"/>
    <n v="2026"/>
    <s v="Q4"/>
    <n v="10"/>
    <s v="Oct"/>
  </r>
  <r>
    <n v="1407"/>
    <d v="2026-10-30T00:00:00"/>
    <n v="2026"/>
    <x v="3"/>
    <n v="10"/>
    <x v="9"/>
    <x v="3"/>
    <x v="8"/>
    <x v="2"/>
    <s v="Business"/>
    <x v="2"/>
    <s v="Insulated Bottle"/>
    <n v="2"/>
    <n v="35.880000000000003"/>
    <n v="0.05"/>
    <n v="13.52"/>
    <n v="68.171999999999997"/>
    <n v="27.04"/>
    <n v="41.131999999999998"/>
    <n v="0.60335621662852779"/>
    <n v="2026"/>
    <s v="Q4"/>
    <n v="10"/>
    <s v="Oct"/>
  </r>
  <r>
    <n v="2532"/>
    <d v="2026-10-30T00:00:00"/>
    <n v="2026"/>
    <x v="3"/>
    <n v="10"/>
    <x v="9"/>
    <x v="0"/>
    <x v="15"/>
    <x v="3"/>
    <s v="New"/>
    <x v="0"/>
    <s v="Commuter Helmet"/>
    <n v="1"/>
    <n v="80.400000000000006"/>
    <n v="0"/>
    <n v="43.34"/>
    <n v="80.400000000000006"/>
    <n v="43.34"/>
    <n v="37.06"/>
    <n v="0.46094527363184079"/>
    <n v="2026"/>
    <s v="Q4"/>
    <n v="10"/>
    <s v="Oct"/>
  </r>
  <r>
    <n v="307"/>
    <d v="2026-10-31T00:00:00"/>
    <n v="2026"/>
    <x v="3"/>
    <n v="10"/>
    <x v="9"/>
    <x v="3"/>
    <x v="8"/>
    <x v="0"/>
    <s v="Returning"/>
    <x v="4"/>
    <s v="Recovery Roller"/>
    <n v="1"/>
    <n v="37.08"/>
    <n v="0"/>
    <n v="13.62"/>
    <n v="37.08"/>
    <n v="13.62"/>
    <n v="23.46"/>
    <n v="0.63268608414239491"/>
    <n v="2026"/>
    <s v="Q4"/>
    <n v="10"/>
    <s v="Oct"/>
  </r>
  <r>
    <n v="3257"/>
    <d v="2026-10-31T00:00:00"/>
    <n v="2026"/>
    <x v="3"/>
    <n v="10"/>
    <x v="9"/>
    <x v="3"/>
    <x v="4"/>
    <x v="2"/>
    <s v="New"/>
    <x v="2"/>
    <s v="Travel Backpack 35L"/>
    <n v="6"/>
    <n v="165.92"/>
    <n v="0"/>
    <n v="87.55"/>
    <n v="995.52"/>
    <n v="525.29999999999995"/>
    <n v="470.22"/>
    <n v="0.4723360655737705"/>
    <n v="2026"/>
    <s v="Q4"/>
    <n v="10"/>
    <s v="Oct"/>
  </r>
  <r>
    <n v="3739"/>
    <d v="2026-10-31T00:00:00"/>
    <n v="2026"/>
    <x v="3"/>
    <n v="10"/>
    <x v="9"/>
    <x v="1"/>
    <x v="12"/>
    <x v="3"/>
    <s v="New"/>
    <x v="2"/>
    <s v="Carry-On Duffel"/>
    <n v="1"/>
    <n v="135.19"/>
    <n v="0"/>
    <n v="68.319999999999993"/>
    <n v="135.19"/>
    <n v="68.319999999999993"/>
    <n v="66.87"/>
    <n v="0.49463717730601381"/>
    <n v="2026"/>
    <s v="Q4"/>
    <n v="10"/>
    <s v="Oct"/>
  </r>
  <r>
    <n v="77"/>
    <d v="2026-11-01T00:00:00"/>
    <n v="2026"/>
    <x v="3"/>
    <n v="11"/>
    <x v="10"/>
    <x v="1"/>
    <x v="11"/>
    <x v="0"/>
    <s v="New"/>
    <x v="2"/>
    <s v="Carry-On Duffel"/>
    <n v="2"/>
    <n v="133.96"/>
    <n v="0.1"/>
    <n v="65.44"/>
    <n v="241.12800000000001"/>
    <n v="130.88"/>
    <n v="110.24800000000002"/>
    <n v="0.4572177432732823"/>
    <n v="2026"/>
    <s v="Q4"/>
    <n v="11"/>
    <s v="Nov"/>
  </r>
  <r>
    <n v="461"/>
    <d v="2026-11-01T00:00:00"/>
    <n v="2026"/>
    <x v="3"/>
    <n v="11"/>
    <x v="10"/>
    <x v="1"/>
    <x v="11"/>
    <x v="3"/>
    <s v="Business"/>
    <x v="0"/>
    <s v="Trail Bike Light"/>
    <n v="3"/>
    <n v="51.67"/>
    <n v="0.05"/>
    <n v="22.8"/>
    <n v="147.25949999999997"/>
    <n v="68.400000000000006"/>
    <n v="78.859499999999969"/>
    <n v="0.53551383781691497"/>
    <n v="2026"/>
    <s v="Q4"/>
    <n v="11"/>
    <s v="Nov"/>
  </r>
  <r>
    <n v="732"/>
    <d v="2026-11-01T00:00:00"/>
    <n v="2026"/>
    <x v="3"/>
    <n v="11"/>
    <x v="10"/>
    <x v="1"/>
    <x v="1"/>
    <x v="3"/>
    <s v="Returning"/>
    <x v="1"/>
    <s v="Summit Backpack 45L"/>
    <n v="1"/>
    <n v="150.46"/>
    <n v="0.15"/>
    <n v="78.39"/>
    <n v="127.89100000000001"/>
    <n v="78.39"/>
    <n v="49.501000000000005"/>
    <n v="0.38705616501552104"/>
    <n v="2026"/>
    <s v="Q4"/>
    <n v="11"/>
    <s v="Nov"/>
  </r>
  <r>
    <n v="919"/>
    <d v="2026-11-01T00:00:00"/>
    <n v="2026"/>
    <x v="3"/>
    <n v="11"/>
    <x v="10"/>
    <x v="3"/>
    <x v="13"/>
    <x v="0"/>
    <s v="New"/>
    <x v="0"/>
    <s v="Cycling Pack 12L"/>
    <n v="1"/>
    <n v="103.53"/>
    <n v="0.1"/>
    <n v="51.75"/>
    <n v="93.177000000000007"/>
    <n v="51.75"/>
    <n v="41.427000000000007"/>
    <n v="0.4446054283782479"/>
    <n v="2026"/>
    <s v="Q4"/>
    <n v="11"/>
    <s v="Nov"/>
  </r>
  <r>
    <n v="949"/>
    <d v="2026-11-01T00:00:00"/>
    <n v="2026"/>
    <x v="3"/>
    <n v="11"/>
    <x v="10"/>
    <x v="2"/>
    <x v="2"/>
    <x v="0"/>
    <s v="Returning"/>
    <x v="0"/>
    <s v="Cycling Pack 12L"/>
    <n v="4"/>
    <n v="103.33"/>
    <n v="0"/>
    <n v="49.15"/>
    <n v="413.32"/>
    <n v="196.6"/>
    <n v="216.72"/>
    <n v="0.5243394948224136"/>
    <n v="2026"/>
    <s v="Q4"/>
    <n v="11"/>
    <s v="Nov"/>
  </r>
  <r>
    <n v="1185"/>
    <d v="2026-11-01T00:00:00"/>
    <n v="2026"/>
    <x v="3"/>
    <n v="11"/>
    <x v="10"/>
    <x v="3"/>
    <x v="8"/>
    <x v="1"/>
    <s v="Business"/>
    <x v="2"/>
    <s v="Insulated Bottle"/>
    <n v="5"/>
    <n v="37.08"/>
    <n v="0.15"/>
    <n v="13.27"/>
    <n v="157.58999999999997"/>
    <n v="66.349999999999994"/>
    <n v="91.239999999999981"/>
    <n v="0.57897074687480166"/>
    <n v="2026"/>
    <s v="Q4"/>
    <n v="11"/>
    <s v="Nov"/>
  </r>
  <r>
    <n v="1248"/>
    <d v="2026-11-01T00:00:00"/>
    <n v="2026"/>
    <x v="3"/>
    <n v="11"/>
    <x v="10"/>
    <x v="0"/>
    <x v="0"/>
    <x v="1"/>
    <s v="Business"/>
    <x v="2"/>
    <s v="Carry-On Duffel"/>
    <n v="5"/>
    <n v="132.33000000000001"/>
    <n v="0.2"/>
    <n v="65.2"/>
    <n v="529.32000000000005"/>
    <n v="326"/>
    <n v="203.32000000000005"/>
    <n v="0.3841154689034989"/>
    <n v="2026"/>
    <s v="Q4"/>
    <n v="11"/>
    <s v="Nov"/>
  </r>
  <r>
    <n v="2129"/>
    <d v="2026-11-01T00:00:00"/>
    <n v="2026"/>
    <x v="3"/>
    <n v="11"/>
    <x v="10"/>
    <x v="3"/>
    <x v="13"/>
    <x v="2"/>
    <s v="New"/>
    <x v="0"/>
    <s v="Trail Bike Light"/>
    <n v="2"/>
    <n v="50.43"/>
    <n v="0"/>
    <n v="22.54"/>
    <n v="100.86"/>
    <n v="45.08"/>
    <n v="55.78"/>
    <n v="0.55304382312115807"/>
    <n v="2026"/>
    <s v="Q4"/>
    <n v="11"/>
    <s v="Nov"/>
  </r>
  <r>
    <n v="2850"/>
    <d v="2026-11-01T00:00:00"/>
    <n v="2026"/>
    <x v="3"/>
    <n v="11"/>
    <x v="10"/>
    <x v="2"/>
    <x v="2"/>
    <x v="1"/>
    <s v="Returning"/>
    <x v="4"/>
    <s v="Training Mat"/>
    <n v="3"/>
    <n v="50.05"/>
    <n v="0.15"/>
    <n v="22.36"/>
    <n v="127.62749999999998"/>
    <n v="67.08"/>
    <n v="60.547499999999985"/>
    <n v="0.47440794499618022"/>
    <n v="2026"/>
    <s v="Q4"/>
    <n v="11"/>
    <s v="Nov"/>
  </r>
  <r>
    <n v="3477"/>
    <d v="2026-11-01T00:00:00"/>
    <n v="2026"/>
    <x v="3"/>
    <n v="11"/>
    <x v="10"/>
    <x v="3"/>
    <x v="13"/>
    <x v="0"/>
    <s v="Returning"/>
    <x v="3"/>
    <s v="Trail Tent 2P"/>
    <n v="1"/>
    <n v="197.14"/>
    <n v="0.05"/>
    <n v="102.87"/>
    <n v="187.28299999999999"/>
    <n v="102.87"/>
    <n v="84.412999999999982"/>
    <n v="0.45072430492890431"/>
    <n v="2026"/>
    <s v="Q4"/>
    <n v="11"/>
    <s v="Nov"/>
  </r>
  <r>
    <n v="4673"/>
    <d v="2026-11-01T00:00:00"/>
    <n v="2026"/>
    <x v="3"/>
    <n v="11"/>
    <x v="10"/>
    <x v="0"/>
    <x v="0"/>
    <x v="1"/>
    <s v="Business"/>
    <x v="1"/>
    <s v="Trekking Poles"/>
    <n v="5"/>
    <n v="72.13"/>
    <n v="0.1"/>
    <n v="31.41"/>
    <n v="324.58499999999998"/>
    <n v="157.05000000000001"/>
    <n v="167.53499999999997"/>
    <n v="0.51615139331762094"/>
    <n v="2026"/>
    <s v="Q4"/>
    <n v="11"/>
    <s v="Nov"/>
  </r>
  <r>
    <n v="4679"/>
    <d v="2026-11-01T00:00:00"/>
    <n v="2026"/>
    <x v="3"/>
    <n v="11"/>
    <x v="10"/>
    <x v="1"/>
    <x v="12"/>
    <x v="1"/>
    <s v="Returning"/>
    <x v="3"/>
    <s v="Alpine Tent 4P"/>
    <n v="8"/>
    <n v="341.51"/>
    <n v="0.1"/>
    <n v="200.1"/>
    <n v="2458.8719999999998"/>
    <n v="1600.8"/>
    <n v="858.07199999999989"/>
    <n v="0.34896977150498276"/>
    <n v="2026"/>
    <s v="Q4"/>
    <n v="11"/>
    <s v="Nov"/>
  </r>
  <r>
    <n v="4809"/>
    <d v="2026-11-01T00:00:00"/>
    <n v="2026"/>
    <x v="3"/>
    <n v="11"/>
    <x v="10"/>
    <x v="1"/>
    <x v="11"/>
    <x v="0"/>
    <s v="New"/>
    <x v="2"/>
    <s v="Insulated Bottle"/>
    <n v="1"/>
    <n v="36.47"/>
    <n v="0.05"/>
    <n v="13.88"/>
    <n v="34.646499999999996"/>
    <n v="13.88"/>
    <n v="20.766499999999994"/>
    <n v="0.59938233299178834"/>
    <n v="2026"/>
    <s v="Q4"/>
    <n v="11"/>
    <s v="Nov"/>
  </r>
  <r>
    <n v="4849"/>
    <d v="2026-11-01T00:00:00"/>
    <n v="2026"/>
    <x v="3"/>
    <n v="11"/>
    <x v="10"/>
    <x v="0"/>
    <x v="0"/>
    <x v="0"/>
    <s v="New"/>
    <x v="2"/>
    <s v="Insulated Bottle"/>
    <n v="4"/>
    <n v="35.69"/>
    <n v="0.15"/>
    <n v="13.52"/>
    <n v="121.34599999999999"/>
    <n v="54.08"/>
    <n v="67.265999999999991"/>
    <n v="0.55433224004087478"/>
    <n v="2026"/>
    <s v="Q4"/>
    <n v="11"/>
    <s v="Nov"/>
  </r>
  <r>
    <n v="436"/>
    <d v="2026-11-02T00:00:00"/>
    <n v="2026"/>
    <x v="3"/>
    <n v="11"/>
    <x v="10"/>
    <x v="2"/>
    <x v="10"/>
    <x v="0"/>
    <s v="New"/>
    <x v="2"/>
    <s v="Insulated Bottle"/>
    <n v="2"/>
    <n v="35.340000000000003"/>
    <n v="0.1"/>
    <n v="13.82"/>
    <n v="63.612000000000009"/>
    <n v="27.64"/>
    <n v="35.972000000000008"/>
    <n v="0.56549078790165386"/>
    <n v="2026"/>
    <s v="Q4"/>
    <n v="11"/>
    <s v="Nov"/>
  </r>
  <r>
    <n v="879"/>
    <d v="2026-11-02T00:00:00"/>
    <n v="2026"/>
    <x v="3"/>
    <n v="11"/>
    <x v="10"/>
    <x v="2"/>
    <x v="10"/>
    <x v="0"/>
    <s v="New"/>
    <x v="2"/>
    <s v="Packing Cube Set"/>
    <n v="4"/>
    <n v="46.8"/>
    <n v="0.05"/>
    <n v="18.52"/>
    <n v="177.83999999999997"/>
    <n v="74.08"/>
    <n v="103.75999999999998"/>
    <n v="0.58344579397210972"/>
    <n v="2026"/>
    <s v="Q4"/>
    <n v="11"/>
    <s v="Nov"/>
  </r>
  <r>
    <n v="955"/>
    <d v="2026-11-02T00:00:00"/>
    <n v="2026"/>
    <x v="3"/>
    <n v="11"/>
    <x v="10"/>
    <x v="3"/>
    <x v="13"/>
    <x v="2"/>
    <s v="New"/>
    <x v="3"/>
    <s v="Trail Tent 2P"/>
    <n v="1"/>
    <n v="198.34"/>
    <n v="0.05"/>
    <n v="103.2"/>
    <n v="188.423"/>
    <n v="103.2"/>
    <n v="85.222999999999999"/>
    <n v="0.45229616341954004"/>
    <n v="2026"/>
    <s v="Q4"/>
    <n v="11"/>
    <s v="Nov"/>
  </r>
  <r>
    <n v="1068"/>
    <d v="2026-11-02T00:00:00"/>
    <n v="2026"/>
    <x v="3"/>
    <n v="11"/>
    <x v="10"/>
    <x v="1"/>
    <x v="6"/>
    <x v="0"/>
    <s v="Returning"/>
    <x v="4"/>
    <s v="Weighted Vest"/>
    <n v="5"/>
    <n v="122.26"/>
    <n v="0.1"/>
    <n v="68.3"/>
    <n v="550.17000000000007"/>
    <n v="341.5"/>
    <n v="208.67000000000007"/>
    <n v="0.37928276714470083"/>
    <n v="2026"/>
    <s v="Q4"/>
    <n v="11"/>
    <s v="Nov"/>
  </r>
  <r>
    <n v="1733"/>
    <d v="2026-11-02T00:00:00"/>
    <n v="2026"/>
    <x v="3"/>
    <n v="11"/>
    <x v="10"/>
    <x v="0"/>
    <x v="9"/>
    <x v="1"/>
    <s v="Returning"/>
    <x v="1"/>
    <s v="Trekking Poles"/>
    <n v="3"/>
    <n v="71.12"/>
    <n v="0.15"/>
    <n v="33.090000000000003"/>
    <n v="181.35599999999999"/>
    <n v="99.27000000000001"/>
    <n v="82.085999999999984"/>
    <n v="0.45262356911268437"/>
    <n v="2026"/>
    <s v="Q4"/>
    <n v="11"/>
    <s v="Nov"/>
  </r>
  <r>
    <n v="3270"/>
    <d v="2026-11-02T00:00:00"/>
    <n v="2026"/>
    <x v="3"/>
    <n v="11"/>
    <x v="10"/>
    <x v="1"/>
    <x v="12"/>
    <x v="2"/>
    <s v="Returning"/>
    <x v="0"/>
    <s v="Commuter Helmet"/>
    <n v="2"/>
    <n v="81.900000000000006"/>
    <n v="0.15"/>
    <n v="41.91"/>
    <n v="139.23000000000002"/>
    <n v="83.82"/>
    <n v="55.410000000000025"/>
    <n v="0.39797457444516282"/>
    <n v="2026"/>
    <s v="Q4"/>
    <n v="11"/>
    <s v="Nov"/>
  </r>
  <r>
    <n v="3484"/>
    <d v="2026-11-02T00:00:00"/>
    <n v="2026"/>
    <x v="3"/>
    <n v="11"/>
    <x v="10"/>
    <x v="2"/>
    <x v="2"/>
    <x v="3"/>
    <s v="Returning"/>
    <x v="2"/>
    <s v="Travel Backpack 35L"/>
    <n v="4"/>
    <n v="165.12"/>
    <n v="0.05"/>
    <n v="89.65"/>
    <n v="627.45600000000002"/>
    <n v="358.6"/>
    <n v="268.85599999999999"/>
    <n v="0.42848582211342306"/>
    <n v="2026"/>
    <s v="Q4"/>
    <n v="11"/>
    <s v="Nov"/>
  </r>
  <r>
    <n v="3608"/>
    <d v="2026-11-02T00:00:00"/>
    <n v="2026"/>
    <x v="3"/>
    <n v="11"/>
    <x v="10"/>
    <x v="3"/>
    <x v="8"/>
    <x v="2"/>
    <s v="New"/>
    <x v="1"/>
    <s v="Hiking Daypack 20L"/>
    <n v="1"/>
    <n v="91.35"/>
    <n v="0"/>
    <n v="45.5"/>
    <n v="91.35"/>
    <n v="45.5"/>
    <n v="45.849999999999994"/>
    <n v="0.50191570881226055"/>
    <n v="2026"/>
    <s v="Q4"/>
    <n v="11"/>
    <s v="Nov"/>
  </r>
  <r>
    <n v="4036"/>
    <d v="2026-11-02T00:00:00"/>
    <n v="2026"/>
    <x v="3"/>
    <n v="11"/>
    <x v="10"/>
    <x v="2"/>
    <x v="3"/>
    <x v="0"/>
    <s v="Business"/>
    <x v="4"/>
    <s v="Recovery Roller"/>
    <n v="1"/>
    <n v="36.96"/>
    <n v="0.1"/>
    <n v="14.18"/>
    <n v="33.264000000000003"/>
    <n v="14.18"/>
    <n v="19.084000000000003"/>
    <n v="0.57371332371332373"/>
    <n v="2026"/>
    <s v="Q4"/>
    <n v="11"/>
    <s v="Nov"/>
  </r>
  <r>
    <n v="408"/>
    <d v="2026-11-03T00:00:00"/>
    <n v="2026"/>
    <x v="3"/>
    <n v="11"/>
    <x v="10"/>
    <x v="3"/>
    <x v="13"/>
    <x v="0"/>
    <s v="Returning"/>
    <x v="0"/>
    <s v="Trail Bike Light"/>
    <n v="1"/>
    <n v="49.61"/>
    <n v="0"/>
    <n v="22.8"/>
    <n v="49.61"/>
    <n v="22.8"/>
    <n v="26.81"/>
    <n v="0.54041523886313236"/>
    <n v="2026"/>
    <s v="Q4"/>
    <n v="11"/>
    <s v="Nov"/>
  </r>
  <r>
    <n v="939"/>
    <d v="2026-11-03T00:00:00"/>
    <n v="2026"/>
    <x v="3"/>
    <n v="11"/>
    <x v="10"/>
    <x v="1"/>
    <x v="11"/>
    <x v="2"/>
    <s v="Returning"/>
    <x v="0"/>
    <s v="Trail Bike Light"/>
    <n v="1"/>
    <n v="49.76"/>
    <n v="0.1"/>
    <n v="21.94"/>
    <n v="44.783999999999999"/>
    <n v="21.94"/>
    <n v="22.843999999999998"/>
    <n v="0.51009289031797067"/>
    <n v="2026"/>
    <s v="Q4"/>
    <n v="11"/>
    <s v="Nov"/>
  </r>
  <r>
    <n v="1022"/>
    <d v="2026-11-03T00:00:00"/>
    <n v="2026"/>
    <x v="3"/>
    <n v="11"/>
    <x v="10"/>
    <x v="3"/>
    <x v="7"/>
    <x v="0"/>
    <s v="Returning"/>
    <x v="0"/>
    <s v="Compact Repair Kit"/>
    <n v="1"/>
    <n v="39.97"/>
    <n v="0.1"/>
    <n v="16.93"/>
    <n v="35.972999999999999"/>
    <n v="16.93"/>
    <n v="19.042999999999999"/>
    <n v="0.52936924915909156"/>
    <n v="2026"/>
    <s v="Q4"/>
    <n v="11"/>
    <s v="Nov"/>
  </r>
  <r>
    <n v="1997"/>
    <d v="2026-11-03T00:00:00"/>
    <n v="2026"/>
    <x v="3"/>
    <n v="11"/>
    <x v="10"/>
    <x v="1"/>
    <x v="12"/>
    <x v="3"/>
    <s v="Returning"/>
    <x v="3"/>
    <s v="Alpine Tent 4P"/>
    <n v="2"/>
    <n v="335.46"/>
    <n v="0.1"/>
    <n v="199.87"/>
    <n v="603.82799999999997"/>
    <n v="399.74"/>
    <n v="204.08799999999997"/>
    <n v="0.33799028862523761"/>
    <n v="2026"/>
    <s v="Q4"/>
    <n v="11"/>
    <s v="Nov"/>
  </r>
  <r>
    <n v="3978"/>
    <d v="2026-11-03T00:00:00"/>
    <n v="2026"/>
    <x v="3"/>
    <n v="11"/>
    <x v="10"/>
    <x v="1"/>
    <x v="12"/>
    <x v="0"/>
    <s v="New"/>
    <x v="1"/>
    <s v="Summit Backpack 45L"/>
    <n v="4"/>
    <n v="154.46"/>
    <n v="0.05"/>
    <n v="80.48"/>
    <n v="586.94799999999998"/>
    <n v="321.92"/>
    <n v="265.02799999999996"/>
    <n v="0.45153574081519993"/>
    <n v="2026"/>
    <s v="Q4"/>
    <n v="11"/>
    <s v="Nov"/>
  </r>
  <r>
    <n v="4715"/>
    <d v="2026-11-03T00:00:00"/>
    <n v="2026"/>
    <x v="3"/>
    <n v="11"/>
    <x v="10"/>
    <x v="0"/>
    <x v="0"/>
    <x v="1"/>
    <s v="Business"/>
    <x v="4"/>
    <s v="Resistance Band Set"/>
    <n v="10"/>
    <n v="39.869999999999997"/>
    <n v="0.15"/>
    <n v="14.31"/>
    <n v="338.89499999999998"/>
    <n v="143.1"/>
    <n v="195.79499999999999"/>
    <n v="0.57774531934670026"/>
    <n v="2026"/>
    <s v="Q4"/>
    <n v="11"/>
    <s v="Nov"/>
  </r>
  <r>
    <n v="145"/>
    <d v="2026-11-04T00:00:00"/>
    <n v="2026"/>
    <x v="3"/>
    <n v="11"/>
    <x v="10"/>
    <x v="0"/>
    <x v="15"/>
    <x v="0"/>
    <s v="Business"/>
    <x v="1"/>
    <s v="Hiking Daypack 20L"/>
    <n v="2"/>
    <n v="93.19"/>
    <n v="0.2"/>
    <n v="45.7"/>
    <n v="149.10400000000001"/>
    <n v="91.4"/>
    <n v="57.704000000000008"/>
    <n v="0.38700504345959869"/>
    <n v="2026"/>
    <s v="Q4"/>
    <n v="11"/>
    <s v="Nov"/>
  </r>
  <r>
    <n v="465"/>
    <d v="2026-11-04T00:00:00"/>
    <n v="2026"/>
    <x v="3"/>
    <n v="11"/>
    <x v="10"/>
    <x v="1"/>
    <x v="12"/>
    <x v="0"/>
    <s v="Returning"/>
    <x v="4"/>
    <s v="Resistance Band Set"/>
    <n v="3"/>
    <n v="41.29"/>
    <n v="0.05"/>
    <n v="14.43"/>
    <n v="117.6765"/>
    <n v="43.29"/>
    <n v="74.386500000000012"/>
    <n v="0.63212706020318421"/>
    <n v="2026"/>
    <s v="Q4"/>
    <n v="11"/>
    <s v="Nov"/>
  </r>
  <r>
    <n v="1449"/>
    <d v="2026-11-04T00:00:00"/>
    <n v="2026"/>
    <x v="3"/>
    <n v="11"/>
    <x v="10"/>
    <x v="3"/>
    <x v="8"/>
    <x v="0"/>
    <s v="Returning"/>
    <x v="0"/>
    <s v="Trail Bike Light"/>
    <n v="1"/>
    <n v="50.76"/>
    <n v="0.1"/>
    <n v="22.72"/>
    <n v="45.683999999999997"/>
    <n v="22.72"/>
    <n v="22.963999999999999"/>
    <n v="0.50267051921898254"/>
    <n v="2026"/>
    <s v="Q4"/>
    <n v="11"/>
    <s v="Nov"/>
  </r>
  <r>
    <n v="1802"/>
    <d v="2026-11-04T00:00:00"/>
    <n v="2026"/>
    <x v="3"/>
    <n v="11"/>
    <x v="10"/>
    <x v="2"/>
    <x v="16"/>
    <x v="2"/>
    <s v="Business"/>
    <x v="2"/>
    <s v="Insulated Bottle"/>
    <n v="1"/>
    <n v="35.94"/>
    <n v="0.05"/>
    <n v="13.39"/>
    <n v="34.142999999999994"/>
    <n v="13.39"/>
    <n v="20.752999999999993"/>
    <n v="0.60782590867820629"/>
    <n v="2026"/>
    <s v="Q4"/>
    <n v="11"/>
    <s v="Nov"/>
  </r>
  <r>
    <n v="2645"/>
    <d v="2026-11-04T00:00:00"/>
    <n v="2026"/>
    <x v="3"/>
    <n v="11"/>
    <x v="10"/>
    <x v="0"/>
    <x v="15"/>
    <x v="2"/>
    <s v="New"/>
    <x v="1"/>
    <s v="Trekking Poles"/>
    <n v="4"/>
    <n v="70.010000000000005"/>
    <n v="0.05"/>
    <n v="31.43"/>
    <n v="266.03800000000001"/>
    <n v="125.72"/>
    <n v="140.31800000000001"/>
    <n v="0.52743593020545942"/>
    <n v="2026"/>
    <s v="Q4"/>
    <n v="11"/>
    <s v="Nov"/>
  </r>
  <r>
    <n v="3539"/>
    <d v="2026-11-04T00:00:00"/>
    <n v="2026"/>
    <x v="3"/>
    <n v="11"/>
    <x v="10"/>
    <x v="0"/>
    <x v="15"/>
    <x v="3"/>
    <s v="Returning"/>
    <x v="1"/>
    <s v="Summit Backpack 45L"/>
    <n v="3"/>
    <n v="152.32"/>
    <n v="0.1"/>
    <n v="79.36"/>
    <n v="411.26400000000001"/>
    <n v="238.07999999999998"/>
    <n v="173.18400000000003"/>
    <n v="0.42110177404295057"/>
    <n v="2026"/>
    <s v="Q4"/>
    <n v="11"/>
    <s v="Nov"/>
  </r>
  <r>
    <n v="4309"/>
    <d v="2026-11-04T00:00:00"/>
    <n v="2026"/>
    <x v="3"/>
    <n v="11"/>
    <x v="10"/>
    <x v="3"/>
    <x v="8"/>
    <x v="0"/>
    <s v="Business"/>
    <x v="0"/>
    <s v="Trail Bike Light"/>
    <n v="1"/>
    <n v="50.32"/>
    <n v="0.05"/>
    <n v="22.46"/>
    <n v="47.803999999999995"/>
    <n v="22.46"/>
    <n v="25.343999999999994"/>
    <n v="0.53016483976236295"/>
    <n v="2026"/>
    <s v="Q4"/>
    <n v="11"/>
    <s v="Nov"/>
  </r>
  <r>
    <n v="4355"/>
    <d v="2026-11-04T00:00:00"/>
    <n v="2026"/>
    <x v="3"/>
    <n v="11"/>
    <x v="10"/>
    <x v="2"/>
    <x v="2"/>
    <x v="2"/>
    <s v="Returning"/>
    <x v="1"/>
    <s v="Summit Backpack 45L"/>
    <n v="2"/>
    <n v="151.04"/>
    <n v="0.15"/>
    <n v="76.97"/>
    <n v="256.76799999999997"/>
    <n v="153.94"/>
    <n v="102.82799999999997"/>
    <n v="0.40047046360917243"/>
    <n v="2026"/>
    <s v="Q4"/>
    <n v="11"/>
    <s v="Nov"/>
  </r>
  <r>
    <n v="5052"/>
    <d v="2026-11-04T00:00:00"/>
    <n v="2026"/>
    <x v="3"/>
    <n v="11"/>
    <x v="10"/>
    <x v="0"/>
    <x v="15"/>
    <x v="3"/>
    <s v="Returning"/>
    <x v="0"/>
    <s v="Compact Repair Kit"/>
    <n v="3"/>
    <n v="41.12"/>
    <n v="0.1"/>
    <n v="16.670000000000002"/>
    <n v="111.02399999999999"/>
    <n v="50.010000000000005"/>
    <n v="61.013999999999982"/>
    <n v="0.54955685257241671"/>
    <n v="2026"/>
    <s v="Q4"/>
    <n v="11"/>
    <s v="Nov"/>
  </r>
  <r>
    <n v="9"/>
    <d v="2026-11-05T00:00:00"/>
    <n v="2026"/>
    <x v="3"/>
    <n v="11"/>
    <x v="10"/>
    <x v="0"/>
    <x v="15"/>
    <x v="0"/>
    <s v="New"/>
    <x v="1"/>
    <s v="Trail Boots"/>
    <n v="1"/>
    <n v="140.59"/>
    <n v="0.1"/>
    <n v="79.510000000000005"/>
    <n v="126.53100000000001"/>
    <n v="79.510000000000005"/>
    <n v="47.021000000000001"/>
    <n v="0.37161644182058151"/>
    <n v="2026"/>
    <s v="Q4"/>
    <n v="11"/>
    <s v="Nov"/>
  </r>
  <r>
    <n v="703"/>
    <d v="2026-11-05T00:00:00"/>
    <n v="2026"/>
    <x v="3"/>
    <n v="11"/>
    <x v="10"/>
    <x v="1"/>
    <x v="14"/>
    <x v="0"/>
    <s v="Returning"/>
    <x v="2"/>
    <s v="Travel Backpack 35L"/>
    <n v="2"/>
    <n v="160.68"/>
    <n v="0"/>
    <n v="89.49"/>
    <n v="321.36"/>
    <n v="178.98"/>
    <n v="142.38000000000002"/>
    <n v="0.4430545182972368"/>
    <n v="2026"/>
    <s v="Q4"/>
    <n v="11"/>
    <s v="Nov"/>
  </r>
  <r>
    <n v="1627"/>
    <d v="2026-11-05T00:00:00"/>
    <n v="2026"/>
    <x v="3"/>
    <n v="11"/>
    <x v="10"/>
    <x v="3"/>
    <x v="4"/>
    <x v="0"/>
    <s v="Returning"/>
    <x v="4"/>
    <s v="Training Mat"/>
    <n v="6"/>
    <n v="49.7"/>
    <n v="0"/>
    <n v="22.34"/>
    <n v="298.20000000000005"/>
    <n v="134.04"/>
    <n v="164.16000000000005"/>
    <n v="0.55050301810865199"/>
    <n v="2026"/>
    <s v="Q4"/>
    <n v="11"/>
    <s v="Nov"/>
  </r>
  <r>
    <n v="1760"/>
    <d v="2026-11-05T00:00:00"/>
    <n v="2026"/>
    <x v="3"/>
    <n v="11"/>
    <x v="10"/>
    <x v="1"/>
    <x v="11"/>
    <x v="2"/>
    <s v="Returning"/>
    <x v="0"/>
    <s v="Commuter Helmet"/>
    <n v="3"/>
    <n v="80.400000000000006"/>
    <n v="0.05"/>
    <n v="42.82"/>
    <n v="229.14000000000001"/>
    <n v="128.46"/>
    <n v="100.68"/>
    <n v="0.43938203718250851"/>
    <n v="2026"/>
    <s v="Q4"/>
    <n v="11"/>
    <s v="Nov"/>
  </r>
  <r>
    <n v="2268"/>
    <d v="2026-11-05T00:00:00"/>
    <n v="2026"/>
    <x v="3"/>
    <n v="11"/>
    <x v="10"/>
    <x v="1"/>
    <x v="1"/>
    <x v="2"/>
    <s v="New"/>
    <x v="1"/>
    <s v="Summit Backpack 45L"/>
    <n v="4"/>
    <n v="151.38999999999999"/>
    <n v="0.05"/>
    <n v="80.66"/>
    <n v="575.28199999999993"/>
    <n v="322.64"/>
    <n v="252.64199999999994"/>
    <n v="0.43916201097896329"/>
    <n v="2026"/>
    <s v="Q4"/>
    <n v="11"/>
    <s v="Nov"/>
  </r>
  <r>
    <n v="2636"/>
    <d v="2026-11-05T00:00:00"/>
    <n v="2026"/>
    <x v="3"/>
    <n v="11"/>
    <x v="10"/>
    <x v="1"/>
    <x v="14"/>
    <x v="2"/>
    <s v="Business"/>
    <x v="2"/>
    <s v="Packing Cube Set"/>
    <n v="2"/>
    <n v="45.44"/>
    <n v="0.05"/>
    <n v="18.2"/>
    <n v="86.335999999999999"/>
    <n v="36.4"/>
    <n v="49.936"/>
    <n v="0.57839140103780584"/>
    <n v="2026"/>
    <s v="Q4"/>
    <n v="11"/>
    <s v="Nov"/>
  </r>
  <r>
    <n v="3255"/>
    <d v="2026-11-05T00:00:00"/>
    <n v="2026"/>
    <x v="3"/>
    <n v="11"/>
    <x v="10"/>
    <x v="3"/>
    <x v="13"/>
    <x v="0"/>
    <s v="New"/>
    <x v="1"/>
    <s v="Trekking Poles"/>
    <n v="2"/>
    <n v="70.790000000000006"/>
    <n v="0.15"/>
    <n v="33.32"/>
    <n v="120.343"/>
    <n v="66.64"/>
    <n v="53.703000000000003"/>
    <n v="0.44624947026416162"/>
    <n v="2026"/>
    <s v="Q4"/>
    <n v="11"/>
    <s v="Nov"/>
  </r>
  <r>
    <n v="4326"/>
    <d v="2026-11-05T00:00:00"/>
    <n v="2026"/>
    <x v="3"/>
    <n v="11"/>
    <x v="10"/>
    <x v="2"/>
    <x v="5"/>
    <x v="2"/>
    <s v="Returning"/>
    <x v="2"/>
    <s v="Insulated Bottle"/>
    <n v="1"/>
    <n v="35.630000000000003"/>
    <n v="0"/>
    <n v="13.47"/>
    <n v="35.630000000000003"/>
    <n v="13.47"/>
    <n v="22.160000000000004"/>
    <n v="0.62194779680044909"/>
    <n v="2026"/>
    <s v="Q4"/>
    <n v="11"/>
    <s v="Nov"/>
  </r>
  <r>
    <n v="4346"/>
    <d v="2026-11-05T00:00:00"/>
    <n v="2026"/>
    <x v="3"/>
    <n v="11"/>
    <x v="10"/>
    <x v="0"/>
    <x v="15"/>
    <x v="0"/>
    <s v="Business"/>
    <x v="1"/>
    <s v="Trekking Poles"/>
    <n v="3"/>
    <n v="73.010000000000005"/>
    <n v="0.15"/>
    <n v="32.49"/>
    <n v="186.17550000000003"/>
    <n v="97.47"/>
    <n v="88.705500000000029"/>
    <n v="0.47646172562984934"/>
    <n v="2026"/>
    <s v="Q4"/>
    <n v="11"/>
    <s v="Nov"/>
  </r>
  <r>
    <n v="266"/>
    <d v="2026-11-06T00:00:00"/>
    <n v="2026"/>
    <x v="3"/>
    <n v="11"/>
    <x v="10"/>
    <x v="1"/>
    <x v="1"/>
    <x v="3"/>
    <s v="Business"/>
    <x v="1"/>
    <s v="Hiking Daypack 20L"/>
    <n v="1"/>
    <n v="93.48"/>
    <n v="0.05"/>
    <n v="46.34"/>
    <n v="88.805999999999997"/>
    <n v="46.34"/>
    <n v="42.465999999999994"/>
    <n v="0.47818841069297113"/>
    <n v="2026"/>
    <s v="Q4"/>
    <n v="11"/>
    <s v="Nov"/>
  </r>
  <r>
    <n v="274"/>
    <d v="2026-11-06T00:00:00"/>
    <n v="2026"/>
    <x v="3"/>
    <n v="11"/>
    <x v="10"/>
    <x v="1"/>
    <x v="1"/>
    <x v="0"/>
    <s v="Business"/>
    <x v="0"/>
    <s v="Commuter Helmet"/>
    <n v="1"/>
    <n v="82.89"/>
    <n v="0"/>
    <n v="41.44"/>
    <n v="82.89"/>
    <n v="41.44"/>
    <n v="41.45"/>
    <n v="0.50006032090722652"/>
    <n v="2026"/>
    <s v="Q4"/>
    <n v="11"/>
    <s v="Nov"/>
  </r>
  <r>
    <n v="1135"/>
    <d v="2026-11-06T00:00:00"/>
    <n v="2026"/>
    <x v="3"/>
    <n v="11"/>
    <x v="10"/>
    <x v="3"/>
    <x v="7"/>
    <x v="0"/>
    <s v="New"/>
    <x v="2"/>
    <s v="Insulated Bottle"/>
    <n v="2"/>
    <n v="35.71"/>
    <n v="0.2"/>
    <n v="13.48"/>
    <n v="57.136000000000003"/>
    <n v="26.96"/>
    <n v="30.176000000000002"/>
    <n v="0.52814337720526461"/>
    <n v="2026"/>
    <s v="Q4"/>
    <n v="11"/>
    <s v="Nov"/>
  </r>
  <r>
    <n v="2166"/>
    <d v="2026-11-06T00:00:00"/>
    <n v="2026"/>
    <x v="3"/>
    <n v="11"/>
    <x v="10"/>
    <x v="3"/>
    <x v="13"/>
    <x v="2"/>
    <s v="New"/>
    <x v="4"/>
    <s v="Resistance Band Set"/>
    <n v="1"/>
    <n v="40.380000000000003"/>
    <n v="0.15"/>
    <n v="14.53"/>
    <n v="34.323"/>
    <n v="14.53"/>
    <n v="19.792999999999999"/>
    <n v="0.57666870611543275"/>
    <n v="2026"/>
    <s v="Q4"/>
    <n v="11"/>
    <s v="Nov"/>
  </r>
  <r>
    <n v="3620"/>
    <d v="2026-11-06T00:00:00"/>
    <n v="2026"/>
    <x v="3"/>
    <n v="11"/>
    <x v="10"/>
    <x v="1"/>
    <x v="12"/>
    <x v="3"/>
    <s v="New"/>
    <x v="1"/>
    <s v="Trail Boots"/>
    <n v="1"/>
    <n v="142"/>
    <n v="0.05"/>
    <n v="81.099999999999994"/>
    <n v="134.9"/>
    <n v="81.099999999999994"/>
    <n v="53.800000000000011"/>
    <n v="0.39881393624907346"/>
    <n v="2026"/>
    <s v="Q4"/>
    <n v="11"/>
    <s v="Nov"/>
  </r>
  <r>
    <n v="3986"/>
    <d v="2026-11-06T00:00:00"/>
    <n v="2026"/>
    <x v="3"/>
    <n v="11"/>
    <x v="10"/>
    <x v="0"/>
    <x v="15"/>
    <x v="3"/>
    <s v="New"/>
    <x v="2"/>
    <s v="Insulated Bottle"/>
    <n v="2"/>
    <n v="36.29"/>
    <n v="0.15"/>
    <n v="13.93"/>
    <n v="61.692999999999998"/>
    <n v="27.86"/>
    <n v="33.832999999999998"/>
    <n v="0.54840905775371596"/>
    <n v="2026"/>
    <s v="Q4"/>
    <n v="11"/>
    <s v="Nov"/>
  </r>
  <r>
    <n v="4384"/>
    <d v="2026-11-06T00:00:00"/>
    <n v="2026"/>
    <x v="3"/>
    <n v="11"/>
    <x v="10"/>
    <x v="3"/>
    <x v="8"/>
    <x v="0"/>
    <s v="New"/>
    <x v="3"/>
    <s v="Compact Sleeping Bag"/>
    <n v="1"/>
    <n v="121.66"/>
    <n v="0"/>
    <n v="61.66"/>
    <n v="121.66"/>
    <n v="61.66"/>
    <n v="60"/>
    <n v="0.49317770836758179"/>
    <n v="2026"/>
    <s v="Q4"/>
    <n v="11"/>
    <s v="Nov"/>
  </r>
  <r>
    <n v="4565"/>
    <d v="2026-11-06T00:00:00"/>
    <n v="2026"/>
    <x v="3"/>
    <n v="11"/>
    <x v="10"/>
    <x v="1"/>
    <x v="14"/>
    <x v="0"/>
    <s v="Returning"/>
    <x v="3"/>
    <s v="Compact Sleeping Bag"/>
    <n v="3"/>
    <n v="124.65"/>
    <n v="0.05"/>
    <n v="62.27"/>
    <n v="355.25250000000005"/>
    <n v="186.81"/>
    <n v="168.44250000000005"/>
    <n v="0.47414866890451163"/>
    <n v="2026"/>
    <s v="Q4"/>
    <n v="11"/>
    <s v="Nov"/>
  </r>
  <r>
    <n v="4634"/>
    <d v="2026-11-06T00:00:00"/>
    <n v="2026"/>
    <x v="3"/>
    <n v="11"/>
    <x v="10"/>
    <x v="0"/>
    <x v="15"/>
    <x v="0"/>
    <s v="New"/>
    <x v="0"/>
    <s v="Commuter Helmet"/>
    <n v="2"/>
    <n v="80.61"/>
    <n v="0"/>
    <n v="43.72"/>
    <n v="161.22"/>
    <n v="87.44"/>
    <n v="73.78"/>
    <n v="0.45763552909068356"/>
    <n v="2026"/>
    <s v="Q4"/>
    <n v="11"/>
    <s v="Nov"/>
  </r>
  <r>
    <n v="104"/>
    <d v="2026-11-07T00:00:00"/>
    <n v="2026"/>
    <x v="3"/>
    <n v="11"/>
    <x v="10"/>
    <x v="1"/>
    <x v="11"/>
    <x v="0"/>
    <s v="New"/>
    <x v="1"/>
    <s v="Summit Backpack 45L"/>
    <n v="1"/>
    <n v="153.96"/>
    <n v="0"/>
    <n v="80.62"/>
    <n v="153.96"/>
    <n v="80.62"/>
    <n v="73.34"/>
    <n v="0.47635749545336453"/>
    <n v="2026"/>
    <s v="Q4"/>
    <n v="11"/>
    <s v="Nov"/>
  </r>
  <r>
    <n v="181"/>
    <d v="2026-11-07T00:00:00"/>
    <n v="2026"/>
    <x v="3"/>
    <n v="11"/>
    <x v="10"/>
    <x v="1"/>
    <x v="1"/>
    <x v="2"/>
    <s v="Returning"/>
    <x v="2"/>
    <s v="Insulated Bottle"/>
    <n v="1"/>
    <n v="35.58"/>
    <n v="0"/>
    <n v="13.4"/>
    <n v="35.58"/>
    <n v="13.4"/>
    <n v="22.18"/>
    <n v="0.62338392355255767"/>
    <n v="2026"/>
    <s v="Q4"/>
    <n v="11"/>
    <s v="Nov"/>
  </r>
  <r>
    <n v="823"/>
    <d v="2026-11-07T00:00:00"/>
    <n v="2026"/>
    <x v="3"/>
    <n v="11"/>
    <x v="10"/>
    <x v="0"/>
    <x v="0"/>
    <x v="3"/>
    <s v="New"/>
    <x v="4"/>
    <s v="Recovery Roller"/>
    <n v="5"/>
    <n v="36.369999999999997"/>
    <n v="0.15"/>
    <n v="13.65"/>
    <n v="154.57249999999999"/>
    <n v="68.25"/>
    <n v="86.322499999999991"/>
    <n v="0.55845962250723769"/>
    <n v="2026"/>
    <s v="Q4"/>
    <n v="11"/>
    <s v="Nov"/>
  </r>
  <r>
    <n v="1730"/>
    <d v="2026-11-07T00:00:00"/>
    <n v="2026"/>
    <x v="3"/>
    <n v="11"/>
    <x v="10"/>
    <x v="3"/>
    <x v="4"/>
    <x v="3"/>
    <s v="Returning"/>
    <x v="1"/>
    <s v="Summit Backpack 45L"/>
    <n v="2"/>
    <n v="151.55000000000001"/>
    <n v="0.1"/>
    <n v="80.48"/>
    <n v="272.79000000000002"/>
    <n v="160.96"/>
    <n v="111.83000000000001"/>
    <n v="0.40994904505297114"/>
    <n v="2026"/>
    <s v="Q4"/>
    <n v="11"/>
    <s v="Nov"/>
  </r>
  <r>
    <n v="2710"/>
    <d v="2026-11-07T00:00:00"/>
    <n v="2026"/>
    <x v="3"/>
    <n v="11"/>
    <x v="10"/>
    <x v="0"/>
    <x v="9"/>
    <x v="2"/>
    <s v="New"/>
    <x v="3"/>
    <s v="Portable Camp Stove"/>
    <n v="2"/>
    <n v="80.67"/>
    <n v="0"/>
    <n v="40.5"/>
    <n v="161.34"/>
    <n v="81"/>
    <n v="80.34"/>
    <n v="0.49795462997396805"/>
    <n v="2026"/>
    <s v="Q4"/>
    <n v="11"/>
    <s v="Nov"/>
  </r>
  <r>
    <n v="3018"/>
    <d v="2026-11-07T00:00:00"/>
    <n v="2026"/>
    <x v="3"/>
    <n v="11"/>
    <x v="10"/>
    <x v="3"/>
    <x v="7"/>
    <x v="1"/>
    <s v="Business"/>
    <x v="0"/>
    <s v="Commuter Helmet"/>
    <n v="10"/>
    <n v="81.48"/>
    <n v="0.05"/>
    <n v="43.7"/>
    <n v="774.06000000000006"/>
    <n v="437"/>
    <n v="337.06000000000006"/>
    <n v="0.43544428080510561"/>
    <n v="2026"/>
    <s v="Q4"/>
    <n v="11"/>
    <s v="Nov"/>
  </r>
  <r>
    <n v="3735"/>
    <d v="2026-11-07T00:00:00"/>
    <n v="2026"/>
    <x v="3"/>
    <n v="11"/>
    <x v="10"/>
    <x v="3"/>
    <x v="8"/>
    <x v="2"/>
    <s v="Returning"/>
    <x v="2"/>
    <s v="Travel Backpack 35L"/>
    <n v="2"/>
    <n v="163.58000000000001"/>
    <n v="0.1"/>
    <n v="88.14"/>
    <n v="294.44400000000002"/>
    <n v="176.28"/>
    <n v="118.16400000000002"/>
    <n v="0.40131230386762851"/>
    <n v="2026"/>
    <s v="Q4"/>
    <n v="11"/>
    <s v="Nov"/>
  </r>
  <r>
    <n v="4460"/>
    <d v="2026-11-07T00:00:00"/>
    <n v="2026"/>
    <x v="3"/>
    <n v="11"/>
    <x v="10"/>
    <x v="0"/>
    <x v="9"/>
    <x v="2"/>
    <s v="Returning"/>
    <x v="1"/>
    <s v="Trekking Poles"/>
    <n v="2"/>
    <n v="71.88"/>
    <n v="0.15"/>
    <n v="31.65"/>
    <n v="122.19599999999998"/>
    <n v="63.3"/>
    <n v="58.895999999999987"/>
    <n v="0.48197977020524396"/>
    <n v="2026"/>
    <s v="Q4"/>
    <n v="11"/>
    <s v="Nov"/>
  </r>
  <r>
    <n v="319"/>
    <d v="2026-11-08T00:00:00"/>
    <n v="2026"/>
    <x v="3"/>
    <n v="11"/>
    <x v="10"/>
    <x v="3"/>
    <x v="8"/>
    <x v="0"/>
    <s v="Returning"/>
    <x v="2"/>
    <s v="Insulated Bottle"/>
    <n v="2"/>
    <n v="36.299999999999997"/>
    <n v="0.15"/>
    <n v="13.38"/>
    <n v="61.709999999999994"/>
    <n v="26.76"/>
    <n v="34.949999999999989"/>
    <n v="0.56635877491492448"/>
    <n v="2026"/>
    <s v="Q4"/>
    <n v="11"/>
    <s v="Nov"/>
  </r>
  <r>
    <n v="595"/>
    <d v="2026-11-08T00:00:00"/>
    <n v="2026"/>
    <x v="3"/>
    <n v="11"/>
    <x v="10"/>
    <x v="1"/>
    <x v="12"/>
    <x v="0"/>
    <s v="New"/>
    <x v="4"/>
    <s v="Recovery Roller"/>
    <n v="2"/>
    <n v="36.159999999999997"/>
    <n v="0.1"/>
    <n v="13.79"/>
    <n v="65.087999999999994"/>
    <n v="27.58"/>
    <n v="37.507999999999996"/>
    <n v="0.57626597836774829"/>
    <n v="2026"/>
    <s v="Q4"/>
    <n v="11"/>
    <s v="Nov"/>
  </r>
  <r>
    <n v="1623"/>
    <d v="2026-11-08T00:00:00"/>
    <n v="2026"/>
    <x v="3"/>
    <n v="11"/>
    <x v="10"/>
    <x v="2"/>
    <x v="5"/>
    <x v="0"/>
    <s v="Returning"/>
    <x v="2"/>
    <s v="Insulated Bottle"/>
    <n v="2"/>
    <n v="35.49"/>
    <n v="0.1"/>
    <n v="13.78"/>
    <n v="63.882000000000005"/>
    <n v="27.56"/>
    <n v="36.322000000000003"/>
    <n v="0.56857956857956859"/>
    <n v="2026"/>
    <s v="Q4"/>
    <n v="11"/>
    <s v="Nov"/>
  </r>
  <r>
    <n v="2638"/>
    <d v="2026-11-08T00:00:00"/>
    <n v="2026"/>
    <x v="3"/>
    <n v="11"/>
    <x v="10"/>
    <x v="0"/>
    <x v="9"/>
    <x v="0"/>
    <s v="New"/>
    <x v="1"/>
    <s v="Trekking Poles"/>
    <n v="1"/>
    <n v="69.760000000000005"/>
    <n v="0.15"/>
    <n v="32.39"/>
    <n v="59.295999999999999"/>
    <n v="32.39"/>
    <n v="26.905999999999999"/>
    <n v="0.45375742039935241"/>
    <n v="2026"/>
    <s v="Q4"/>
    <n v="11"/>
    <s v="Nov"/>
  </r>
  <r>
    <n v="2666"/>
    <d v="2026-11-08T00:00:00"/>
    <n v="2026"/>
    <x v="3"/>
    <n v="11"/>
    <x v="10"/>
    <x v="1"/>
    <x v="12"/>
    <x v="2"/>
    <s v="Business"/>
    <x v="3"/>
    <s v="Portable Camp Stove"/>
    <n v="6"/>
    <n v="81.37"/>
    <n v="0"/>
    <n v="39.5"/>
    <n v="488.22"/>
    <n v="237"/>
    <n v="251.22000000000003"/>
    <n v="0.5145631067961165"/>
    <n v="2026"/>
    <s v="Q4"/>
    <n v="11"/>
    <s v="Nov"/>
  </r>
  <r>
    <n v="3505"/>
    <d v="2026-11-08T00:00:00"/>
    <n v="2026"/>
    <x v="3"/>
    <n v="11"/>
    <x v="10"/>
    <x v="1"/>
    <x v="12"/>
    <x v="1"/>
    <s v="Returning"/>
    <x v="0"/>
    <s v="Commuter Helmet"/>
    <n v="5"/>
    <n v="82.82"/>
    <n v="0.15"/>
    <n v="43.8"/>
    <n v="351.98499999999996"/>
    <n v="219"/>
    <n v="132.98499999999996"/>
    <n v="0.37781439549980816"/>
    <n v="2026"/>
    <s v="Q4"/>
    <n v="11"/>
    <s v="Nov"/>
  </r>
  <r>
    <n v="3626"/>
    <d v="2026-11-08T00:00:00"/>
    <n v="2026"/>
    <x v="3"/>
    <n v="11"/>
    <x v="10"/>
    <x v="3"/>
    <x v="13"/>
    <x v="1"/>
    <s v="Business"/>
    <x v="0"/>
    <s v="Trail Bike Light"/>
    <n v="15"/>
    <n v="51.05"/>
    <n v="0.1"/>
    <n v="21.95"/>
    <n v="689.17500000000007"/>
    <n v="329.25"/>
    <n v="359.92500000000007"/>
    <n v="0.52225486995320491"/>
    <n v="2026"/>
    <s v="Q4"/>
    <n v="11"/>
    <s v="Nov"/>
  </r>
  <r>
    <n v="3801"/>
    <d v="2026-11-08T00:00:00"/>
    <n v="2026"/>
    <x v="3"/>
    <n v="11"/>
    <x v="10"/>
    <x v="0"/>
    <x v="15"/>
    <x v="0"/>
    <s v="Returning"/>
    <x v="0"/>
    <s v="Cycling Pack 12L"/>
    <n v="3"/>
    <n v="101.68"/>
    <n v="0.1"/>
    <n v="51.9"/>
    <n v="274.536"/>
    <n v="155.69999999999999"/>
    <n v="118.83600000000001"/>
    <n v="0.43286126409651199"/>
    <n v="2026"/>
    <s v="Q4"/>
    <n v="11"/>
    <s v="Nov"/>
  </r>
  <r>
    <n v="4685"/>
    <d v="2026-11-08T00:00:00"/>
    <n v="2026"/>
    <x v="3"/>
    <n v="11"/>
    <x v="10"/>
    <x v="3"/>
    <x v="13"/>
    <x v="1"/>
    <s v="Business"/>
    <x v="3"/>
    <s v="Portable Camp Stove"/>
    <n v="6"/>
    <n v="80.83"/>
    <n v="0.15"/>
    <n v="39.32"/>
    <n v="412.233"/>
    <n v="235.92000000000002"/>
    <n v="176.31299999999999"/>
    <n v="0.42770229457612563"/>
    <n v="2026"/>
    <s v="Q4"/>
    <n v="11"/>
    <s v="Nov"/>
  </r>
  <r>
    <n v="4843"/>
    <d v="2026-11-08T00:00:00"/>
    <n v="2026"/>
    <x v="3"/>
    <n v="11"/>
    <x v="10"/>
    <x v="1"/>
    <x v="12"/>
    <x v="0"/>
    <s v="New"/>
    <x v="3"/>
    <s v="Compact Sleeping Bag"/>
    <n v="6"/>
    <n v="123.67"/>
    <n v="0.15"/>
    <n v="60.55"/>
    <n v="630.71699999999998"/>
    <n v="363.29999999999995"/>
    <n v="267.41700000000003"/>
    <n v="0.42398888883603902"/>
    <n v="2026"/>
    <s v="Q4"/>
    <n v="11"/>
    <s v="Nov"/>
  </r>
  <r>
    <n v="4890"/>
    <d v="2026-11-08T00:00:00"/>
    <n v="2026"/>
    <x v="3"/>
    <n v="11"/>
    <x v="10"/>
    <x v="0"/>
    <x v="15"/>
    <x v="0"/>
    <s v="New"/>
    <x v="1"/>
    <s v="Hiking Daypack 20L"/>
    <n v="2"/>
    <n v="93.16"/>
    <n v="0.1"/>
    <n v="44.19"/>
    <n v="167.68799999999999"/>
    <n v="88.38"/>
    <n v="79.307999999999993"/>
    <n v="0.47294976384714471"/>
    <n v="2026"/>
    <s v="Q4"/>
    <n v="11"/>
    <s v="Nov"/>
  </r>
  <r>
    <n v="4913"/>
    <d v="2026-11-08T00:00:00"/>
    <n v="2026"/>
    <x v="3"/>
    <n v="11"/>
    <x v="10"/>
    <x v="2"/>
    <x v="2"/>
    <x v="3"/>
    <s v="New"/>
    <x v="0"/>
    <s v="Commuter Helmet"/>
    <n v="1"/>
    <n v="83.79"/>
    <n v="0.1"/>
    <n v="42.8"/>
    <n v="75.411000000000001"/>
    <n v="42.8"/>
    <n v="32.611000000000004"/>
    <n v="0.43244354271923197"/>
    <n v="2026"/>
    <s v="Q4"/>
    <n v="11"/>
    <s v="Nov"/>
  </r>
  <r>
    <n v="5079"/>
    <d v="2026-11-08T00:00:00"/>
    <n v="2026"/>
    <x v="3"/>
    <n v="11"/>
    <x v="10"/>
    <x v="2"/>
    <x v="16"/>
    <x v="0"/>
    <s v="New"/>
    <x v="4"/>
    <s v="Weighted Vest"/>
    <n v="1"/>
    <n v="120.98"/>
    <n v="0.1"/>
    <n v="70.59"/>
    <n v="108.88200000000001"/>
    <n v="70.59"/>
    <n v="38.292000000000002"/>
    <n v="0.35168347385242738"/>
    <n v="2026"/>
    <s v="Q4"/>
    <n v="11"/>
    <s v="Nov"/>
  </r>
  <r>
    <n v="366"/>
    <d v="2026-11-09T00:00:00"/>
    <n v="2026"/>
    <x v="3"/>
    <n v="11"/>
    <x v="10"/>
    <x v="3"/>
    <x v="13"/>
    <x v="2"/>
    <s v="Returning"/>
    <x v="1"/>
    <s v="Summit Backpack 45L"/>
    <n v="1"/>
    <n v="152.05000000000001"/>
    <n v="0.15"/>
    <n v="80.56"/>
    <n v="129.24250000000001"/>
    <n v="80.56"/>
    <n v="48.682500000000005"/>
    <n v="0.37667562914675901"/>
    <n v="2026"/>
    <s v="Q4"/>
    <n v="11"/>
    <s v="Nov"/>
  </r>
  <r>
    <n v="567"/>
    <d v="2026-11-09T00:00:00"/>
    <n v="2026"/>
    <x v="3"/>
    <n v="11"/>
    <x v="10"/>
    <x v="0"/>
    <x v="9"/>
    <x v="2"/>
    <s v="New"/>
    <x v="2"/>
    <s v="Insulated Bottle"/>
    <n v="3"/>
    <n v="36.14"/>
    <n v="0.1"/>
    <n v="13.23"/>
    <n v="97.578000000000003"/>
    <n v="39.69"/>
    <n v="57.888000000000005"/>
    <n v="0.59324847814056447"/>
    <n v="2026"/>
    <s v="Q4"/>
    <n v="11"/>
    <s v="Nov"/>
  </r>
  <r>
    <n v="1051"/>
    <d v="2026-11-09T00:00:00"/>
    <n v="2026"/>
    <x v="3"/>
    <n v="11"/>
    <x v="10"/>
    <x v="3"/>
    <x v="13"/>
    <x v="1"/>
    <s v="Business"/>
    <x v="1"/>
    <s v="Hiking Daypack 20L"/>
    <n v="12"/>
    <n v="90.99"/>
    <n v="0.2"/>
    <n v="45.51"/>
    <n v="873.50399999999991"/>
    <n v="546.12"/>
    <n v="327.3839999999999"/>
    <n v="0.37479393339927458"/>
    <n v="2026"/>
    <s v="Q4"/>
    <n v="11"/>
    <s v="Nov"/>
  </r>
  <r>
    <n v="1934"/>
    <d v="2026-11-09T00:00:00"/>
    <n v="2026"/>
    <x v="3"/>
    <n v="11"/>
    <x v="10"/>
    <x v="3"/>
    <x v="13"/>
    <x v="3"/>
    <s v="Business"/>
    <x v="0"/>
    <s v="Trail Bike Light"/>
    <n v="1"/>
    <n v="50.55"/>
    <n v="0.05"/>
    <n v="22.09"/>
    <n v="48.022499999999994"/>
    <n v="22.09"/>
    <n v="25.932499999999994"/>
    <n v="0.54000728825029931"/>
    <n v="2026"/>
    <s v="Q4"/>
    <n v="11"/>
    <s v="Nov"/>
  </r>
  <r>
    <n v="2056"/>
    <d v="2026-11-09T00:00:00"/>
    <n v="2026"/>
    <x v="3"/>
    <n v="11"/>
    <x v="10"/>
    <x v="0"/>
    <x v="0"/>
    <x v="2"/>
    <s v="New"/>
    <x v="4"/>
    <s v="Training Mat"/>
    <n v="1"/>
    <n v="51.65"/>
    <n v="0.15"/>
    <n v="21.86"/>
    <n v="43.902499999999996"/>
    <n v="21.86"/>
    <n v="22.042499999999997"/>
    <n v="0.50207846933545919"/>
    <n v="2026"/>
    <s v="Q4"/>
    <n v="11"/>
    <s v="Nov"/>
  </r>
  <r>
    <n v="2115"/>
    <d v="2026-11-09T00:00:00"/>
    <n v="2026"/>
    <x v="3"/>
    <n v="11"/>
    <x v="10"/>
    <x v="1"/>
    <x v="12"/>
    <x v="0"/>
    <s v="New"/>
    <x v="0"/>
    <s v="Commuter Helmet"/>
    <n v="5"/>
    <n v="82.96"/>
    <n v="0"/>
    <n v="43.55"/>
    <n v="414.79999999999995"/>
    <n v="217.75"/>
    <n v="197.04999999999995"/>
    <n v="0.47504821600771452"/>
    <n v="2026"/>
    <s v="Q4"/>
    <n v="11"/>
    <s v="Nov"/>
  </r>
  <r>
    <n v="2437"/>
    <d v="2026-11-09T00:00:00"/>
    <n v="2026"/>
    <x v="3"/>
    <n v="11"/>
    <x v="10"/>
    <x v="3"/>
    <x v="4"/>
    <x v="3"/>
    <s v="Business"/>
    <x v="1"/>
    <s v="Trekking Poles"/>
    <n v="1"/>
    <n v="70.3"/>
    <n v="0.05"/>
    <n v="33.31"/>
    <n v="66.784999999999997"/>
    <n v="33.31"/>
    <n v="33.474999999999994"/>
    <n v="0.50123530732949007"/>
    <n v="2026"/>
    <s v="Q4"/>
    <n v="11"/>
    <s v="Nov"/>
  </r>
  <r>
    <n v="3380"/>
    <d v="2026-11-09T00:00:00"/>
    <n v="2026"/>
    <x v="3"/>
    <n v="11"/>
    <x v="10"/>
    <x v="2"/>
    <x v="2"/>
    <x v="2"/>
    <s v="Returning"/>
    <x v="2"/>
    <s v="Packing Cube Set"/>
    <n v="2"/>
    <n v="47.12"/>
    <n v="0.15"/>
    <n v="18.64"/>
    <n v="80.103999999999999"/>
    <n v="37.28"/>
    <n v="42.823999999999998"/>
    <n v="0.5346050134824728"/>
    <n v="2026"/>
    <s v="Q4"/>
    <n v="11"/>
    <s v="Nov"/>
  </r>
  <r>
    <n v="3648"/>
    <d v="2026-11-09T00:00:00"/>
    <n v="2026"/>
    <x v="3"/>
    <n v="11"/>
    <x v="10"/>
    <x v="0"/>
    <x v="15"/>
    <x v="3"/>
    <s v="New"/>
    <x v="4"/>
    <s v="Resistance Band Set"/>
    <n v="4"/>
    <n v="39.82"/>
    <n v="0.2"/>
    <n v="14.98"/>
    <n v="127.42400000000001"/>
    <n v="59.92"/>
    <n v="67.504000000000005"/>
    <n v="0.52975891511803119"/>
    <n v="2026"/>
    <s v="Q4"/>
    <n v="11"/>
    <s v="Nov"/>
  </r>
  <r>
    <n v="3692"/>
    <d v="2026-11-09T00:00:00"/>
    <n v="2026"/>
    <x v="3"/>
    <n v="11"/>
    <x v="10"/>
    <x v="1"/>
    <x v="14"/>
    <x v="0"/>
    <s v="Returning"/>
    <x v="1"/>
    <s v="Summit Backpack 45L"/>
    <n v="4"/>
    <n v="154.27000000000001"/>
    <n v="0.05"/>
    <n v="78.36"/>
    <n v="586.226"/>
    <n v="313.44"/>
    <n v="272.786"/>
    <n v="0.46532565938733528"/>
    <n v="2026"/>
    <s v="Q4"/>
    <n v="11"/>
    <s v="Nov"/>
  </r>
  <r>
    <n v="4406"/>
    <d v="2026-11-09T00:00:00"/>
    <n v="2026"/>
    <x v="3"/>
    <n v="11"/>
    <x v="10"/>
    <x v="0"/>
    <x v="0"/>
    <x v="0"/>
    <s v="New"/>
    <x v="1"/>
    <s v="Trail Boots"/>
    <n v="1"/>
    <n v="143.02000000000001"/>
    <n v="0.1"/>
    <n v="79.25"/>
    <n v="128.71800000000002"/>
    <n v="79.25"/>
    <n v="49.468000000000018"/>
    <n v="0.3843129942976119"/>
    <n v="2026"/>
    <s v="Q4"/>
    <n v="11"/>
    <s v="Nov"/>
  </r>
  <r>
    <n v="4550"/>
    <d v="2026-11-09T00:00:00"/>
    <n v="2026"/>
    <x v="3"/>
    <n v="11"/>
    <x v="10"/>
    <x v="2"/>
    <x v="10"/>
    <x v="2"/>
    <s v="Returning"/>
    <x v="4"/>
    <s v="Recovery Roller"/>
    <n v="1"/>
    <n v="35.36"/>
    <n v="0"/>
    <n v="13.74"/>
    <n v="35.36"/>
    <n v="13.74"/>
    <n v="21.619999999999997"/>
    <n v="0.61142533936651577"/>
    <n v="2026"/>
    <s v="Q4"/>
    <n v="11"/>
    <s v="Nov"/>
  </r>
  <r>
    <n v="4855"/>
    <d v="2026-11-09T00:00:00"/>
    <n v="2026"/>
    <x v="3"/>
    <n v="11"/>
    <x v="10"/>
    <x v="1"/>
    <x v="6"/>
    <x v="0"/>
    <s v="Returning"/>
    <x v="1"/>
    <s v="Summit Backpack 45L"/>
    <n v="1"/>
    <n v="156.82"/>
    <n v="0.1"/>
    <n v="77.12"/>
    <n v="141.13800000000001"/>
    <n v="77.12"/>
    <n v="64.018000000000001"/>
    <n v="0.45358443509189589"/>
    <n v="2026"/>
    <s v="Q4"/>
    <n v="11"/>
    <s v="Nov"/>
  </r>
  <r>
    <n v="5151"/>
    <d v="2026-11-09T00:00:00"/>
    <n v="2026"/>
    <x v="3"/>
    <n v="11"/>
    <x v="10"/>
    <x v="2"/>
    <x v="16"/>
    <x v="1"/>
    <s v="Business"/>
    <x v="4"/>
    <s v="Resistance Band Set"/>
    <n v="10"/>
    <n v="40.98"/>
    <n v="0.1"/>
    <n v="14.6"/>
    <n v="368.82"/>
    <n v="146"/>
    <n v="222.82"/>
    <n v="0.60414294235670518"/>
    <n v="2026"/>
    <s v="Q4"/>
    <n v="11"/>
    <s v="Nov"/>
  </r>
  <r>
    <n v="5189"/>
    <d v="2026-11-09T00:00:00"/>
    <n v="2026"/>
    <x v="3"/>
    <n v="11"/>
    <x v="10"/>
    <x v="3"/>
    <x v="8"/>
    <x v="2"/>
    <s v="New"/>
    <x v="1"/>
    <s v="Trail Boots"/>
    <n v="3"/>
    <n v="144.22999999999999"/>
    <n v="0"/>
    <n v="80.959999999999994"/>
    <n v="432.68999999999994"/>
    <n v="242.88"/>
    <n v="189.80999999999995"/>
    <n v="0.43867433959647778"/>
    <n v="2026"/>
    <s v="Q4"/>
    <n v="11"/>
    <s v="Nov"/>
  </r>
  <r>
    <n v="726"/>
    <d v="2026-11-10T00:00:00"/>
    <n v="2026"/>
    <x v="3"/>
    <n v="11"/>
    <x v="10"/>
    <x v="3"/>
    <x v="7"/>
    <x v="0"/>
    <s v="New"/>
    <x v="1"/>
    <s v="Hiking Daypack 20L"/>
    <n v="1"/>
    <n v="90.23"/>
    <n v="0"/>
    <n v="44.06"/>
    <n v="90.23"/>
    <n v="44.06"/>
    <n v="46.17"/>
    <n v="0.51169234179319512"/>
    <n v="2026"/>
    <s v="Q4"/>
    <n v="11"/>
    <s v="Nov"/>
  </r>
  <r>
    <n v="2154"/>
    <d v="2026-11-10T00:00:00"/>
    <n v="2026"/>
    <x v="3"/>
    <n v="11"/>
    <x v="10"/>
    <x v="3"/>
    <x v="7"/>
    <x v="0"/>
    <s v="New"/>
    <x v="1"/>
    <s v="Summit Backpack 45L"/>
    <n v="5"/>
    <n v="152.82"/>
    <n v="0.1"/>
    <n v="80.09"/>
    <n v="687.68999999999994"/>
    <n v="400.45000000000005"/>
    <n v="287.2399999999999"/>
    <n v="0.417688202533118"/>
    <n v="2026"/>
    <s v="Q4"/>
    <n v="11"/>
    <s v="Nov"/>
  </r>
  <r>
    <n v="4403"/>
    <d v="2026-11-10T00:00:00"/>
    <n v="2026"/>
    <x v="3"/>
    <n v="11"/>
    <x v="10"/>
    <x v="0"/>
    <x v="0"/>
    <x v="0"/>
    <s v="Business"/>
    <x v="2"/>
    <s v="Insulated Bottle"/>
    <n v="2"/>
    <n v="36.61"/>
    <n v="0.05"/>
    <n v="13.31"/>
    <n v="69.558999999999997"/>
    <n v="26.62"/>
    <n v="42.938999999999993"/>
    <n v="0.61730329648212301"/>
    <n v="2026"/>
    <s v="Q4"/>
    <n v="11"/>
    <s v="Nov"/>
  </r>
  <r>
    <n v="4924"/>
    <d v="2026-11-10T00:00:00"/>
    <n v="2026"/>
    <x v="3"/>
    <n v="11"/>
    <x v="10"/>
    <x v="3"/>
    <x v="8"/>
    <x v="1"/>
    <s v="Business"/>
    <x v="1"/>
    <s v="Summit Backpack 45L"/>
    <n v="12"/>
    <n v="150.75"/>
    <n v="0.1"/>
    <n v="80.569999999999993"/>
    <n v="1628.1000000000001"/>
    <n v="966.83999999999992"/>
    <n v="661.26000000000022"/>
    <n v="0.40615441311958733"/>
    <n v="2026"/>
    <s v="Q4"/>
    <n v="11"/>
    <s v="Nov"/>
  </r>
  <r>
    <n v="25"/>
    <d v="2026-11-11T00:00:00"/>
    <n v="2026"/>
    <x v="3"/>
    <n v="11"/>
    <x v="10"/>
    <x v="0"/>
    <x v="0"/>
    <x v="0"/>
    <s v="Returning"/>
    <x v="1"/>
    <s v="Trail Boots"/>
    <n v="1"/>
    <n v="145.83000000000001"/>
    <n v="0.1"/>
    <n v="79.14"/>
    <n v="131.24700000000001"/>
    <n v="79.14"/>
    <n v="52.107000000000014"/>
    <n v="0.39701478890946085"/>
    <n v="2026"/>
    <s v="Q4"/>
    <n v="11"/>
    <s v="Nov"/>
  </r>
  <r>
    <n v="252"/>
    <d v="2026-11-11T00:00:00"/>
    <n v="2026"/>
    <x v="3"/>
    <n v="11"/>
    <x v="10"/>
    <x v="0"/>
    <x v="0"/>
    <x v="0"/>
    <s v="Returning"/>
    <x v="2"/>
    <s v="Travel Backpack 35L"/>
    <n v="4"/>
    <n v="162.04"/>
    <n v="0"/>
    <n v="85.77"/>
    <n v="648.16"/>
    <n v="343.08"/>
    <n v="305.08"/>
    <n v="0.47068625030856581"/>
    <n v="2026"/>
    <s v="Q4"/>
    <n v="11"/>
    <s v="Nov"/>
  </r>
  <r>
    <n v="1203"/>
    <d v="2026-11-11T00:00:00"/>
    <n v="2026"/>
    <x v="3"/>
    <n v="11"/>
    <x v="10"/>
    <x v="3"/>
    <x v="8"/>
    <x v="2"/>
    <s v="Returning"/>
    <x v="1"/>
    <s v="Trail Boots"/>
    <n v="2"/>
    <n v="141.33000000000001"/>
    <n v="0.05"/>
    <n v="79.739999999999995"/>
    <n v="268.52699999999999"/>
    <n v="159.47999999999999"/>
    <n v="109.047"/>
    <n v="0.40609324202035552"/>
    <n v="2026"/>
    <s v="Q4"/>
    <n v="11"/>
    <s v="Nov"/>
  </r>
  <r>
    <n v="1567"/>
    <d v="2026-11-11T00:00:00"/>
    <n v="2026"/>
    <x v="3"/>
    <n v="11"/>
    <x v="10"/>
    <x v="2"/>
    <x v="16"/>
    <x v="0"/>
    <s v="Returning"/>
    <x v="3"/>
    <s v="Compact Sleeping Bag"/>
    <n v="1"/>
    <n v="125.11"/>
    <n v="0.1"/>
    <n v="61.65"/>
    <n v="112.599"/>
    <n v="61.65"/>
    <n v="50.949000000000005"/>
    <n v="0.45248181600191834"/>
    <n v="2026"/>
    <s v="Q4"/>
    <n v="11"/>
    <s v="Nov"/>
  </r>
  <r>
    <n v="2060"/>
    <d v="2026-11-11T00:00:00"/>
    <n v="2026"/>
    <x v="3"/>
    <n v="11"/>
    <x v="10"/>
    <x v="2"/>
    <x v="5"/>
    <x v="0"/>
    <s v="Business"/>
    <x v="3"/>
    <s v="Compact Sleeping Bag"/>
    <n v="3"/>
    <n v="124.55"/>
    <n v="0.15"/>
    <n v="60.68"/>
    <n v="317.60249999999996"/>
    <n v="182.04"/>
    <n v="135.56249999999997"/>
    <n v="0.42683070819656643"/>
    <n v="2026"/>
    <s v="Q4"/>
    <n v="11"/>
    <s v="Nov"/>
  </r>
  <r>
    <n v="2485"/>
    <d v="2026-11-11T00:00:00"/>
    <n v="2026"/>
    <x v="3"/>
    <n v="11"/>
    <x v="10"/>
    <x v="2"/>
    <x v="10"/>
    <x v="2"/>
    <s v="Returning"/>
    <x v="1"/>
    <s v="Trail Boots"/>
    <n v="1"/>
    <n v="143.77000000000001"/>
    <n v="0.1"/>
    <n v="81.02"/>
    <n v="129.393"/>
    <n v="81.02"/>
    <n v="48.373000000000005"/>
    <n v="0.3738455712441941"/>
    <n v="2026"/>
    <s v="Q4"/>
    <n v="11"/>
    <s v="Nov"/>
  </r>
  <r>
    <n v="3101"/>
    <d v="2026-11-11T00:00:00"/>
    <n v="2026"/>
    <x v="3"/>
    <n v="11"/>
    <x v="10"/>
    <x v="3"/>
    <x v="8"/>
    <x v="0"/>
    <s v="New"/>
    <x v="3"/>
    <s v="Compact Sleeping Bag"/>
    <n v="3"/>
    <n v="124.72"/>
    <n v="0.15"/>
    <n v="60.35"/>
    <n v="318.03599999999994"/>
    <n v="181.05"/>
    <n v="136.98599999999993"/>
    <n v="0.4307248236048748"/>
    <n v="2026"/>
    <s v="Q4"/>
    <n v="11"/>
    <s v="Nov"/>
  </r>
  <r>
    <n v="3165"/>
    <d v="2026-11-11T00:00:00"/>
    <n v="2026"/>
    <x v="3"/>
    <n v="11"/>
    <x v="10"/>
    <x v="2"/>
    <x v="2"/>
    <x v="2"/>
    <s v="Returning"/>
    <x v="4"/>
    <s v="Recovery Roller"/>
    <n v="1"/>
    <n v="35.729999999999997"/>
    <n v="0.1"/>
    <n v="14.15"/>
    <n v="32.156999999999996"/>
    <n v="14.15"/>
    <n v="18.006999999999998"/>
    <n v="0.55997139036601673"/>
    <n v="2026"/>
    <s v="Q4"/>
    <n v="11"/>
    <s v="Nov"/>
  </r>
  <r>
    <n v="4179"/>
    <d v="2026-11-11T00:00:00"/>
    <n v="2026"/>
    <x v="3"/>
    <n v="11"/>
    <x v="10"/>
    <x v="2"/>
    <x v="3"/>
    <x v="2"/>
    <s v="Business"/>
    <x v="2"/>
    <s v="Travel Backpack 35L"/>
    <n v="2"/>
    <n v="166.1"/>
    <n v="0.05"/>
    <n v="88.2"/>
    <n v="315.58999999999997"/>
    <n v="176.4"/>
    <n v="139.18999999999997"/>
    <n v="0.44104692797617157"/>
    <n v="2026"/>
    <s v="Q4"/>
    <n v="11"/>
    <s v="Nov"/>
  </r>
  <r>
    <n v="4829"/>
    <d v="2026-11-11T00:00:00"/>
    <n v="2026"/>
    <x v="3"/>
    <n v="11"/>
    <x v="10"/>
    <x v="2"/>
    <x v="16"/>
    <x v="3"/>
    <s v="New"/>
    <x v="0"/>
    <s v="Commuter Helmet"/>
    <n v="2"/>
    <n v="81.27"/>
    <n v="0.05"/>
    <n v="43.04"/>
    <n v="154.41299999999998"/>
    <n v="86.08"/>
    <n v="68.332999999999984"/>
    <n v="0.44253398353765544"/>
    <n v="2026"/>
    <s v="Q4"/>
    <n v="11"/>
    <s v="Nov"/>
  </r>
  <r>
    <n v="4943"/>
    <d v="2026-11-11T00:00:00"/>
    <n v="2026"/>
    <x v="3"/>
    <n v="11"/>
    <x v="10"/>
    <x v="0"/>
    <x v="9"/>
    <x v="1"/>
    <s v="Returning"/>
    <x v="3"/>
    <s v="Trail Tent 2P"/>
    <n v="10"/>
    <n v="191.98"/>
    <n v="0.1"/>
    <n v="102.73"/>
    <n v="1727.82"/>
    <n v="1027.3"/>
    <n v="700.52"/>
    <n v="0.40543575140929033"/>
    <n v="2026"/>
    <s v="Q4"/>
    <n v="11"/>
    <s v="Nov"/>
  </r>
  <r>
    <n v="887"/>
    <d v="2026-11-12T00:00:00"/>
    <n v="2026"/>
    <x v="3"/>
    <n v="11"/>
    <x v="10"/>
    <x v="3"/>
    <x v="8"/>
    <x v="2"/>
    <s v="Returning"/>
    <x v="1"/>
    <s v="Hiking Daypack 20L"/>
    <n v="6"/>
    <n v="89.87"/>
    <n v="0.2"/>
    <n v="44.47"/>
    <n v="431.37600000000003"/>
    <n v="266.82"/>
    <n v="164.55600000000004"/>
    <n v="0.3814676755313231"/>
    <n v="2026"/>
    <s v="Q4"/>
    <n v="11"/>
    <s v="Nov"/>
  </r>
  <r>
    <n v="1090"/>
    <d v="2026-11-12T00:00:00"/>
    <n v="2026"/>
    <x v="3"/>
    <n v="11"/>
    <x v="10"/>
    <x v="1"/>
    <x v="14"/>
    <x v="3"/>
    <s v="New"/>
    <x v="0"/>
    <s v="Trail Bike Light"/>
    <n v="3"/>
    <n v="51.44"/>
    <n v="0.1"/>
    <n v="23.11"/>
    <n v="138.88800000000001"/>
    <n v="69.33"/>
    <n v="69.558000000000007"/>
    <n v="0.50082080525315364"/>
    <n v="2026"/>
    <s v="Q4"/>
    <n v="11"/>
    <s v="Nov"/>
  </r>
  <r>
    <n v="2090"/>
    <d v="2026-11-12T00:00:00"/>
    <n v="2026"/>
    <x v="3"/>
    <n v="11"/>
    <x v="10"/>
    <x v="3"/>
    <x v="4"/>
    <x v="3"/>
    <s v="New"/>
    <x v="2"/>
    <s v="Packing Cube Set"/>
    <n v="4"/>
    <n v="46.68"/>
    <n v="0.05"/>
    <n v="17.96"/>
    <n v="177.38399999999999"/>
    <n v="71.84"/>
    <n v="105.54399999999998"/>
    <n v="0.59500293149325756"/>
    <n v="2026"/>
    <s v="Q4"/>
    <n v="11"/>
    <s v="Nov"/>
  </r>
  <r>
    <n v="2561"/>
    <d v="2026-11-12T00:00:00"/>
    <n v="2026"/>
    <x v="3"/>
    <n v="11"/>
    <x v="10"/>
    <x v="1"/>
    <x v="12"/>
    <x v="2"/>
    <s v="New"/>
    <x v="1"/>
    <s v="Trekking Poles"/>
    <n v="4"/>
    <n v="73.05"/>
    <n v="0.2"/>
    <n v="32.82"/>
    <n v="233.76"/>
    <n v="131.28"/>
    <n v="102.47999999999999"/>
    <n v="0.4383983572895277"/>
    <n v="2026"/>
    <s v="Q4"/>
    <n v="11"/>
    <s v="Nov"/>
  </r>
  <r>
    <n v="2855"/>
    <d v="2026-11-12T00:00:00"/>
    <n v="2026"/>
    <x v="3"/>
    <n v="11"/>
    <x v="10"/>
    <x v="2"/>
    <x v="10"/>
    <x v="3"/>
    <s v="New"/>
    <x v="3"/>
    <s v="Compact Sleeping Bag"/>
    <n v="1"/>
    <n v="125.32"/>
    <n v="0.15"/>
    <n v="59.49"/>
    <n v="106.52199999999999"/>
    <n v="59.49"/>
    <n v="47.031999999999989"/>
    <n v="0.44152381667636725"/>
    <n v="2026"/>
    <s v="Q4"/>
    <n v="11"/>
    <s v="Nov"/>
  </r>
  <r>
    <n v="4421"/>
    <d v="2026-11-12T00:00:00"/>
    <n v="2026"/>
    <x v="3"/>
    <n v="11"/>
    <x v="10"/>
    <x v="1"/>
    <x v="11"/>
    <x v="3"/>
    <s v="Business"/>
    <x v="4"/>
    <s v="Weighted Vest"/>
    <n v="2"/>
    <n v="123.49"/>
    <n v="0.15"/>
    <n v="68.08"/>
    <n v="209.93299999999999"/>
    <n v="136.16"/>
    <n v="73.772999999999996"/>
    <n v="0.35141211719929694"/>
    <n v="2026"/>
    <s v="Q4"/>
    <n v="11"/>
    <s v="Nov"/>
  </r>
  <r>
    <n v="195"/>
    <d v="2026-11-13T00:00:00"/>
    <n v="2026"/>
    <x v="3"/>
    <n v="11"/>
    <x v="10"/>
    <x v="1"/>
    <x v="12"/>
    <x v="2"/>
    <s v="Returning"/>
    <x v="2"/>
    <s v="Packing Cube Set"/>
    <n v="1"/>
    <n v="47.37"/>
    <n v="0.2"/>
    <n v="18.739999999999998"/>
    <n v="37.896000000000001"/>
    <n v="18.739999999999998"/>
    <n v="19.156000000000002"/>
    <n v="0.50548870593202455"/>
    <n v="2026"/>
    <s v="Q4"/>
    <n v="11"/>
    <s v="Nov"/>
  </r>
  <r>
    <n v="520"/>
    <d v="2026-11-13T00:00:00"/>
    <n v="2026"/>
    <x v="3"/>
    <n v="11"/>
    <x v="10"/>
    <x v="1"/>
    <x v="12"/>
    <x v="1"/>
    <s v="Business"/>
    <x v="1"/>
    <s v="Hiking Daypack 20L"/>
    <n v="6"/>
    <n v="92.31"/>
    <n v="0.05"/>
    <n v="46.12"/>
    <n v="526.16700000000003"/>
    <n v="276.71999999999997"/>
    <n v="249.44700000000006"/>
    <n v="0.47408332335551268"/>
    <n v="2026"/>
    <s v="Q4"/>
    <n v="11"/>
    <s v="Nov"/>
  </r>
  <r>
    <n v="646"/>
    <d v="2026-11-13T00:00:00"/>
    <n v="2026"/>
    <x v="3"/>
    <n v="11"/>
    <x v="10"/>
    <x v="2"/>
    <x v="16"/>
    <x v="2"/>
    <s v="Returning"/>
    <x v="0"/>
    <s v="Trail Bike Light"/>
    <n v="1"/>
    <n v="49.53"/>
    <n v="0.1"/>
    <n v="22.18"/>
    <n v="44.577000000000005"/>
    <n v="22.18"/>
    <n v="22.397000000000006"/>
    <n v="0.50243399062296712"/>
    <n v="2026"/>
    <s v="Q4"/>
    <n v="11"/>
    <s v="Nov"/>
  </r>
  <r>
    <n v="893"/>
    <d v="2026-11-13T00:00:00"/>
    <n v="2026"/>
    <x v="3"/>
    <n v="11"/>
    <x v="10"/>
    <x v="3"/>
    <x v="8"/>
    <x v="0"/>
    <s v="New"/>
    <x v="2"/>
    <s v="Packing Cube Set"/>
    <n v="4"/>
    <n v="47.62"/>
    <n v="0.2"/>
    <n v="18.100000000000001"/>
    <n v="152.38399999999999"/>
    <n v="72.400000000000006"/>
    <n v="79.98399999999998"/>
    <n v="0.52488450230995376"/>
    <n v="2026"/>
    <s v="Q4"/>
    <n v="11"/>
    <s v="Nov"/>
  </r>
  <r>
    <n v="916"/>
    <d v="2026-11-13T00:00:00"/>
    <n v="2026"/>
    <x v="3"/>
    <n v="11"/>
    <x v="10"/>
    <x v="1"/>
    <x v="6"/>
    <x v="0"/>
    <s v="New"/>
    <x v="0"/>
    <s v="Trail Bike Light"/>
    <n v="4"/>
    <n v="51.93"/>
    <n v="0.05"/>
    <n v="22.62"/>
    <n v="197.334"/>
    <n v="90.48"/>
    <n v="106.854"/>
    <n v="0.54148803551339353"/>
    <n v="2026"/>
    <s v="Q4"/>
    <n v="11"/>
    <s v="Nov"/>
  </r>
  <r>
    <n v="1295"/>
    <d v="2026-11-13T00:00:00"/>
    <n v="2026"/>
    <x v="3"/>
    <n v="11"/>
    <x v="10"/>
    <x v="1"/>
    <x v="11"/>
    <x v="3"/>
    <s v="New"/>
    <x v="1"/>
    <s v="Summit Backpack 45L"/>
    <n v="1"/>
    <n v="155.44999999999999"/>
    <n v="0.05"/>
    <n v="77.25"/>
    <n v="147.67749999999998"/>
    <n v="77.25"/>
    <n v="70.427499999999981"/>
    <n v="0.47690067884410281"/>
    <n v="2026"/>
    <s v="Q4"/>
    <n v="11"/>
    <s v="Nov"/>
  </r>
  <r>
    <n v="3438"/>
    <d v="2026-11-13T00:00:00"/>
    <n v="2026"/>
    <x v="3"/>
    <n v="11"/>
    <x v="10"/>
    <x v="0"/>
    <x v="0"/>
    <x v="0"/>
    <s v="Returning"/>
    <x v="0"/>
    <s v="Compact Repair Kit"/>
    <n v="4"/>
    <n v="40.03"/>
    <n v="0.05"/>
    <n v="16.78"/>
    <n v="152.114"/>
    <n v="67.12"/>
    <n v="84.994"/>
    <n v="0.5587519886400989"/>
    <n v="2026"/>
    <s v="Q4"/>
    <n v="11"/>
    <s v="Nov"/>
  </r>
  <r>
    <n v="3573"/>
    <d v="2026-11-13T00:00:00"/>
    <n v="2026"/>
    <x v="3"/>
    <n v="11"/>
    <x v="10"/>
    <x v="0"/>
    <x v="9"/>
    <x v="0"/>
    <s v="Returning"/>
    <x v="1"/>
    <s v="Summit Backpack 45L"/>
    <n v="2"/>
    <n v="152.96"/>
    <n v="0.1"/>
    <n v="79.12"/>
    <n v="275.32800000000003"/>
    <n v="158.24"/>
    <n v="117.08800000000002"/>
    <n v="0.4252673175267318"/>
    <n v="2026"/>
    <s v="Q4"/>
    <n v="11"/>
    <s v="Nov"/>
  </r>
  <r>
    <n v="4257"/>
    <d v="2026-11-13T00:00:00"/>
    <n v="2026"/>
    <x v="3"/>
    <n v="11"/>
    <x v="10"/>
    <x v="3"/>
    <x v="13"/>
    <x v="2"/>
    <s v="New"/>
    <x v="4"/>
    <s v="Weighted Vest"/>
    <n v="2"/>
    <n v="124.06"/>
    <n v="0.05"/>
    <n v="69.98"/>
    <n v="235.714"/>
    <n v="139.96"/>
    <n v="95.753999999999991"/>
    <n v="0.40622958330858577"/>
    <n v="2026"/>
    <s v="Q4"/>
    <n v="11"/>
    <s v="Nov"/>
  </r>
  <r>
    <n v="4389"/>
    <d v="2026-11-13T00:00:00"/>
    <n v="2026"/>
    <x v="3"/>
    <n v="11"/>
    <x v="10"/>
    <x v="2"/>
    <x v="10"/>
    <x v="3"/>
    <s v="New"/>
    <x v="1"/>
    <s v="Summit Backpack 45L"/>
    <n v="1"/>
    <n v="151.66"/>
    <n v="0.1"/>
    <n v="80.209999999999994"/>
    <n v="136.494"/>
    <n v="80.209999999999994"/>
    <n v="56.284000000000006"/>
    <n v="0.41235512183685735"/>
    <n v="2026"/>
    <s v="Q4"/>
    <n v="11"/>
    <s v="Nov"/>
  </r>
  <r>
    <n v="4887"/>
    <d v="2026-11-13T00:00:00"/>
    <n v="2026"/>
    <x v="3"/>
    <n v="11"/>
    <x v="10"/>
    <x v="3"/>
    <x v="8"/>
    <x v="0"/>
    <s v="New"/>
    <x v="1"/>
    <s v="Trail Boots"/>
    <n v="2"/>
    <n v="142.30000000000001"/>
    <n v="0.15"/>
    <n v="77.760000000000005"/>
    <n v="241.91000000000003"/>
    <n v="155.52000000000001"/>
    <n v="86.390000000000015"/>
    <n v="0.35711628291513375"/>
    <n v="2026"/>
    <s v="Q4"/>
    <n v="11"/>
    <s v="Nov"/>
  </r>
  <r>
    <n v="5007"/>
    <d v="2026-11-13T00:00:00"/>
    <n v="2026"/>
    <x v="3"/>
    <n v="11"/>
    <x v="10"/>
    <x v="1"/>
    <x v="14"/>
    <x v="0"/>
    <s v="Business"/>
    <x v="2"/>
    <s v="Travel Backpack 35L"/>
    <n v="4"/>
    <n v="161.97"/>
    <n v="0.05"/>
    <n v="87.2"/>
    <n v="615.48599999999999"/>
    <n v="348.8"/>
    <n v="266.68599999999998"/>
    <n v="0.4332933649181297"/>
    <n v="2026"/>
    <s v="Q4"/>
    <n v="11"/>
    <s v="Nov"/>
  </r>
  <r>
    <n v="5111"/>
    <d v="2026-11-13T00:00:00"/>
    <n v="2026"/>
    <x v="3"/>
    <n v="11"/>
    <x v="10"/>
    <x v="1"/>
    <x v="14"/>
    <x v="1"/>
    <s v="Business"/>
    <x v="2"/>
    <s v="Carry-On Duffel"/>
    <n v="5"/>
    <n v="133.99"/>
    <n v="0.15"/>
    <n v="65.55"/>
    <n v="569.45749999999998"/>
    <n v="327.75"/>
    <n v="241.70749999999998"/>
    <n v="0.42445221987593451"/>
    <n v="2026"/>
    <s v="Q4"/>
    <n v="11"/>
    <s v="Nov"/>
  </r>
  <r>
    <n v="5177"/>
    <d v="2026-11-13T00:00:00"/>
    <n v="2026"/>
    <x v="3"/>
    <n v="11"/>
    <x v="10"/>
    <x v="1"/>
    <x v="6"/>
    <x v="2"/>
    <s v="Returning"/>
    <x v="3"/>
    <s v="Portable Camp Stove"/>
    <n v="2"/>
    <n v="83.18"/>
    <n v="0.1"/>
    <n v="40.479999999999997"/>
    <n v="149.72400000000002"/>
    <n v="80.959999999999994"/>
    <n v="68.764000000000024"/>
    <n v="0.45927172664369115"/>
    <n v="2026"/>
    <s v="Q4"/>
    <n v="11"/>
    <s v="Nov"/>
  </r>
  <r>
    <n v="584"/>
    <d v="2026-11-14T00:00:00"/>
    <n v="2026"/>
    <x v="3"/>
    <n v="11"/>
    <x v="10"/>
    <x v="1"/>
    <x v="12"/>
    <x v="0"/>
    <s v="New"/>
    <x v="1"/>
    <s v="Hiking Daypack 20L"/>
    <n v="1"/>
    <n v="91.95"/>
    <n v="0"/>
    <n v="46.64"/>
    <n v="91.95"/>
    <n v="46.64"/>
    <n v="45.31"/>
    <n v="0.49276780859162589"/>
    <n v="2026"/>
    <s v="Q4"/>
    <n v="11"/>
    <s v="Nov"/>
  </r>
  <r>
    <n v="621"/>
    <d v="2026-11-14T00:00:00"/>
    <n v="2026"/>
    <x v="3"/>
    <n v="11"/>
    <x v="10"/>
    <x v="3"/>
    <x v="13"/>
    <x v="1"/>
    <s v="Business"/>
    <x v="2"/>
    <s v="Insulated Bottle"/>
    <n v="5"/>
    <n v="35.68"/>
    <n v="0.15"/>
    <n v="13.48"/>
    <n v="151.64000000000001"/>
    <n v="67.400000000000006"/>
    <n v="84.240000000000009"/>
    <n v="0.55552624637298864"/>
    <n v="2026"/>
    <s v="Q4"/>
    <n v="11"/>
    <s v="Nov"/>
  </r>
  <r>
    <n v="623"/>
    <d v="2026-11-14T00:00:00"/>
    <n v="2026"/>
    <x v="3"/>
    <n v="11"/>
    <x v="10"/>
    <x v="2"/>
    <x v="16"/>
    <x v="0"/>
    <s v="Returning"/>
    <x v="3"/>
    <s v="Alpine Tent 4P"/>
    <n v="3"/>
    <n v="336.58"/>
    <n v="0.15"/>
    <n v="198.99"/>
    <n v="858.279"/>
    <n v="596.97"/>
    <n v="261.30899999999997"/>
    <n v="0.3044569423229509"/>
    <n v="2026"/>
    <s v="Q4"/>
    <n v="11"/>
    <s v="Nov"/>
  </r>
  <r>
    <n v="1431"/>
    <d v="2026-11-14T00:00:00"/>
    <n v="2026"/>
    <x v="3"/>
    <n v="11"/>
    <x v="10"/>
    <x v="2"/>
    <x v="2"/>
    <x v="0"/>
    <s v="New"/>
    <x v="4"/>
    <s v="Recovery Roller"/>
    <n v="2"/>
    <n v="36.979999999999997"/>
    <n v="0.15"/>
    <n v="14.13"/>
    <n v="62.865999999999993"/>
    <n v="28.26"/>
    <n v="34.605999999999995"/>
    <n v="0.55047243342983487"/>
    <n v="2026"/>
    <s v="Q4"/>
    <n v="11"/>
    <s v="Nov"/>
  </r>
  <r>
    <n v="1520"/>
    <d v="2026-11-14T00:00:00"/>
    <n v="2026"/>
    <x v="3"/>
    <n v="11"/>
    <x v="10"/>
    <x v="3"/>
    <x v="13"/>
    <x v="3"/>
    <s v="New"/>
    <x v="4"/>
    <s v="Recovery Roller"/>
    <n v="2"/>
    <n v="36.15"/>
    <n v="0"/>
    <n v="13.51"/>
    <n v="72.3"/>
    <n v="27.02"/>
    <n v="45.28"/>
    <n v="0.62627939142461964"/>
    <n v="2026"/>
    <s v="Q4"/>
    <n v="11"/>
    <s v="Nov"/>
  </r>
  <r>
    <n v="1791"/>
    <d v="2026-11-14T00:00:00"/>
    <n v="2026"/>
    <x v="3"/>
    <n v="11"/>
    <x v="10"/>
    <x v="2"/>
    <x v="2"/>
    <x v="0"/>
    <s v="Business"/>
    <x v="4"/>
    <s v="Weighted Vest"/>
    <n v="1"/>
    <n v="121.86"/>
    <n v="0.05"/>
    <n v="69.900000000000006"/>
    <n v="115.767"/>
    <n v="69.900000000000006"/>
    <n v="45.86699999999999"/>
    <n v="0.396200989919407"/>
    <n v="2026"/>
    <s v="Q4"/>
    <n v="11"/>
    <s v="Nov"/>
  </r>
  <r>
    <n v="2191"/>
    <d v="2026-11-14T00:00:00"/>
    <n v="2026"/>
    <x v="3"/>
    <n v="11"/>
    <x v="10"/>
    <x v="2"/>
    <x v="5"/>
    <x v="2"/>
    <s v="Returning"/>
    <x v="0"/>
    <s v="Trail Bike Light"/>
    <n v="6"/>
    <n v="49.85"/>
    <n v="0.05"/>
    <n v="22.68"/>
    <n v="284.14499999999998"/>
    <n v="136.07999999999998"/>
    <n v="148.065"/>
    <n v="0.52108958454310306"/>
    <n v="2026"/>
    <s v="Q4"/>
    <n v="11"/>
    <s v="Nov"/>
  </r>
  <r>
    <n v="2365"/>
    <d v="2026-11-14T00:00:00"/>
    <n v="2026"/>
    <x v="3"/>
    <n v="11"/>
    <x v="10"/>
    <x v="2"/>
    <x v="5"/>
    <x v="2"/>
    <s v="Business"/>
    <x v="1"/>
    <s v="Hiking Daypack 20L"/>
    <n v="2"/>
    <n v="91.95"/>
    <n v="0.05"/>
    <n v="46.45"/>
    <n v="174.70499999999998"/>
    <n v="92.9"/>
    <n v="81.804999999999978"/>
    <n v="0.46824647262528252"/>
    <n v="2026"/>
    <s v="Q4"/>
    <n v="11"/>
    <s v="Nov"/>
  </r>
  <r>
    <n v="2603"/>
    <d v="2026-11-14T00:00:00"/>
    <n v="2026"/>
    <x v="3"/>
    <n v="11"/>
    <x v="10"/>
    <x v="3"/>
    <x v="8"/>
    <x v="3"/>
    <s v="Returning"/>
    <x v="0"/>
    <s v="Trail Bike Light"/>
    <n v="2"/>
    <n v="51.71"/>
    <n v="0.15"/>
    <n v="22.93"/>
    <n v="87.906999999999996"/>
    <n v="45.86"/>
    <n v="42.046999999999997"/>
    <n v="0.47831230732478641"/>
    <n v="2026"/>
    <s v="Q4"/>
    <n v="11"/>
    <s v="Nov"/>
  </r>
  <r>
    <n v="4098"/>
    <d v="2026-11-14T00:00:00"/>
    <n v="2026"/>
    <x v="3"/>
    <n v="11"/>
    <x v="10"/>
    <x v="1"/>
    <x v="1"/>
    <x v="2"/>
    <s v="Returning"/>
    <x v="4"/>
    <s v="Resistance Band Set"/>
    <n v="1"/>
    <n v="41.05"/>
    <n v="0.05"/>
    <n v="14.6"/>
    <n v="38.997499999999995"/>
    <n v="14.6"/>
    <n v="24.397499999999994"/>
    <n v="0.62561702673248276"/>
    <n v="2026"/>
    <s v="Q4"/>
    <n v="11"/>
    <s v="Nov"/>
  </r>
  <r>
    <n v="1176"/>
    <d v="2026-11-15T00:00:00"/>
    <n v="2026"/>
    <x v="3"/>
    <n v="11"/>
    <x v="10"/>
    <x v="1"/>
    <x v="6"/>
    <x v="1"/>
    <s v="Business"/>
    <x v="3"/>
    <s v="Alpine Tent 4P"/>
    <n v="10"/>
    <n v="333.09"/>
    <n v="0.15"/>
    <n v="197.95"/>
    <n v="2831.2649999999994"/>
    <n v="1979.5"/>
    <n v="851.76499999999942"/>
    <n v="0.30084255624252748"/>
    <n v="2026"/>
    <s v="Q4"/>
    <n v="11"/>
    <s v="Nov"/>
  </r>
  <r>
    <n v="1895"/>
    <d v="2026-11-15T00:00:00"/>
    <n v="2026"/>
    <x v="3"/>
    <n v="11"/>
    <x v="10"/>
    <x v="3"/>
    <x v="4"/>
    <x v="0"/>
    <s v="Business"/>
    <x v="0"/>
    <s v="Trail Bike Light"/>
    <n v="3"/>
    <n v="51.79"/>
    <n v="0.2"/>
    <n v="22.23"/>
    <n v="124.29600000000001"/>
    <n v="66.69"/>
    <n v="57.606000000000009"/>
    <n v="0.4634581965630431"/>
    <n v="2026"/>
    <s v="Q4"/>
    <n v="11"/>
    <s v="Nov"/>
  </r>
  <r>
    <n v="3385"/>
    <d v="2026-11-15T00:00:00"/>
    <n v="2026"/>
    <x v="3"/>
    <n v="11"/>
    <x v="10"/>
    <x v="1"/>
    <x v="11"/>
    <x v="3"/>
    <s v="New"/>
    <x v="1"/>
    <s v="Trekking Poles"/>
    <n v="1"/>
    <n v="71.040000000000006"/>
    <n v="0.1"/>
    <n v="31.59"/>
    <n v="63.936000000000007"/>
    <n v="31.59"/>
    <n v="32.346000000000004"/>
    <n v="0.50591216216216217"/>
    <n v="2026"/>
    <s v="Q4"/>
    <n v="11"/>
    <s v="Nov"/>
  </r>
  <r>
    <n v="3581"/>
    <d v="2026-11-15T00:00:00"/>
    <n v="2026"/>
    <x v="3"/>
    <n v="11"/>
    <x v="10"/>
    <x v="3"/>
    <x v="4"/>
    <x v="3"/>
    <s v="Business"/>
    <x v="1"/>
    <s v="Trail Boots"/>
    <n v="2"/>
    <n v="141.21"/>
    <n v="0.1"/>
    <n v="78.31"/>
    <n v="254.17800000000003"/>
    <n v="156.62"/>
    <n v="97.558000000000021"/>
    <n v="0.38381763960688969"/>
    <n v="2026"/>
    <s v="Q4"/>
    <n v="11"/>
    <s v="Nov"/>
  </r>
  <r>
    <n v="4528"/>
    <d v="2026-11-15T00:00:00"/>
    <n v="2026"/>
    <x v="3"/>
    <n v="11"/>
    <x v="10"/>
    <x v="0"/>
    <x v="15"/>
    <x v="3"/>
    <s v="New"/>
    <x v="1"/>
    <s v="Trail Boots"/>
    <n v="2"/>
    <n v="141.63999999999999"/>
    <n v="0.15"/>
    <n v="80.349999999999994"/>
    <n v="240.78799999999998"/>
    <n v="160.69999999999999"/>
    <n v="80.087999999999994"/>
    <n v="0.33260793727262156"/>
    <n v="2026"/>
    <s v="Q4"/>
    <n v="11"/>
    <s v="Nov"/>
  </r>
  <r>
    <n v="4633"/>
    <d v="2026-11-15T00:00:00"/>
    <n v="2026"/>
    <x v="3"/>
    <n v="11"/>
    <x v="10"/>
    <x v="2"/>
    <x v="10"/>
    <x v="0"/>
    <s v="Returning"/>
    <x v="1"/>
    <s v="Trekking Poles"/>
    <n v="1"/>
    <n v="71.78"/>
    <n v="0.15"/>
    <n v="32.869999999999997"/>
    <n v="61.012999999999998"/>
    <n v="32.869999999999997"/>
    <n v="28.143000000000001"/>
    <n v="0.46126235392457349"/>
    <n v="2026"/>
    <s v="Q4"/>
    <n v="11"/>
    <s v="Nov"/>
  </r>
  <r>
    <n v="5195"/>
    <d v="2026-11-15T00:00:00"/>
    <n v="2026"/>
    <x v="3"/>
    <n v="11"/>
    <x v="10"/>
    <x v="2"/>
    <x v="16"/>
    <x v="0"/>
    <s v="Business"/>
    <x v="1"/>
    <s v="Summit Backpack 45L"/>
    <n v="3"/>
    <n v="153.88999999999999"/>
    <n v="0.1"/>
    <n v="80.36"/>
    <n v="415.50299999999999"/>
    <n v="241.07999999999998"/>
    <n v="174.423"/>
    <n v="0.41978758276113531"/>
    <n v="2026"/>
    <s v="Q4"/>
    <n v="11"/>
    <s v="Nov"/>
  </r>
  <r>
    <n v="2778"/>
    <d v="2026-11-16T00:00:00"/>
    <n v="2026"/>
    <x v="3"/>
    <n v="11"/>
    <x v="10"/>
    <x v="3"/>
    <x v="4"/>
    <x v="3"/>
    <s v="Returning"/>
    <x v="1"/>
    <s v="Trail Boots"/>
    <n v="1"/>
    <n v="145.4"/>
    <n v="0.1"/>
    <n v="77.66"/>
    <n v="130.86000000000001"/>
    <n v="77.66"/>
    <n v="53.200000000000017"/>
    <n v="0.40654134189209851"/>
    <n v="2026"/>
    <s v="Q4"/>
    <n v="11"/>
    <s v="Nov"/>
  </r>
  <r>
    <n v="341"/>
    <d v="2026-11-17T00:00:00"/>
    <n v="2026"/>
    <x v="3"/>
    <n v="11"/>
    <x v="10"/>
    <x v="3"/>
    <x v="8"/>
    <x v="0"/>
    <s v="Returning"/>
    <x v="2"/>
    <s v="Carry-On Duffel"/>
    <n v="1"/>
    <n v="132.94999999999999"/>
    <n v="0.05"/>
    <n v="65.36"/>
    <n v="126.30249999999998"/>
    <n v="65.36"/>
    <n v="60.942499999999981"/>
    <n v="0.48251222264009019"/>
    <n v="2026"/>
    <s v="Q4"/>
    <n v="11"/>
    <s v="Nov"/>
  </r>
  <r>
    <n v="374"/>
    <d v="2026-11-17T00:00:00"/>
    <n v="2026"/>
    <x v="3"/>
    <n v="11"/>
    <x v="10"/>
    <x v="3"/>
    <x v="7"/>
    <x v="2"/>
    <s v="Returning"/>
    <x v="4"/>
    <s v="Training Mat"/>
    <n v="1"/>
    <n v="51.34"/>
    <n v="0.15"/>
    <n v="21.37"/>
    <n v="43.639000000000003"/>
    <n v="21.37"/>
    <n v="22.269000000000002"/>
    <n v="0.5103004193496643"/>
    <n v="2026"/>
    <s v="Q4"/>
    <n v="11"/>
    <s v="Nov"/>
  </r>
  <r>
    <n v="598"/>
    <d v="2026-11-17T00:00:00"/>
    <n v="2026"/>
    <x v="3"/>
    <n v="11"/>
    <x v="10"/>
    <x v="0"/>
    <x v="0"/>
    <x v="0"/>
    <s v="New"/>
    <x v="0"/>
    <s v="Trail Bike Light"/>
    <n v="1"/>
    <n v="49.98"/>
    <n v="0.1"/>
    <n v="22.25"/>
    <n v="44.981999999999999"/>
    <n v="22.25"/>
    <n v="22.731999999999999"/>
    <n v="0.50535769863500957"/>
    <n v="2026"/>
    <s v="Q4"/>
    <n v="11"/>
    <s v="Nov"/>
  </r>
  <r>
    <n v="690"/>
    <d v="2026-11-17T00:00:00"/>
    <n v="2026"/>
    <x v="3"/>
    <n v="11"/>
    <x v="10"/>
    <x v="3"/>
    <x v="8"/>
    <x v="0"/>
    <s v="Returning"/>
    <x v="2"/>
    <s v="Travel Backpack 35L"/>
    <n v="2"/>
    <n v="168.08"/>
    <n v="0.1"/>
    <n v="87.63"/>
    <n v="302.54400000000004"/>
    <n v="175.26"/>
    <n v="127.28400000000005"/>
    <n v="0.42071235919403471"/>
    <n v="2026"/>
    <s v="Q4"/>
    <n v="11"/>
    <s v="Nov"/>
  </r>
  <r>
    <n v="1296"/>
    <d v="2026-11-17T00:00:00"/>
    <n v="2026"/>
    <x v="3"/>
    <n v="11"/>
    <x v="10"/>
    <x v="3"/>
    <x v="13"/>
    <x v="0"/>
    <s v="New"/>
    <x v="3"/>
    <s v="Trail Tent 2P"/>
    <n v="1"/>
    <n v="191.85"/>
    <n v="0.15"/>
    <n v="104.41"/>
    <n v="163.07249999999999"/>
    <n v="104.41"/>
    <n v="58.662499999999994"/>
    <n v="0.35973263425776875"/>
    <n v="2026"/>
    <s v="Q4"/>
    <n v="11"/>
    <s v="Nov"/>
  </r>
  <r>
    <n v="1585"/>
    <d v="2026-11-17T00:00:00"/>
    <n v="2026"/>
    <x v="3"/>
    <n v="11"/>
    <x v="10"/>
    <x v="1"/>
    <x v="14"/>
    <x v="2"/>
    <s v="Returning"/>
    <x v="1"/>
    <s v="Hiking Daypack 20L"/>
    <n v="4"/>
    <n v="93.99"/>
    <n v="0.1"/>
    <n v="44.07"/>
    <n v="338.36399999999998"/>
    <n v="176.28"/>
    <n v="162.08399999999997"/>
    <n v="0.47902259105578604"/>
    <n v="2026"/>
    <s v="Q4"/>
    <n v="11"/>
    <s v="Nov"/>
  </r>
  <r>
    <n v="2194"/>
    <d v="2026-11-17T00:00:00"/>
    <n v="2026"/>
    <x v="3"/>
    <n v="11"/>
    <x v="10"/>
    <x v="3"/>
    <x v="13"/>
    <x v="0"/>
    <s v="Returning"/>
    <x v="2"/>
    <s v="Insulated Bottle"/>
    <n v="4"/>
    <n v="36.57"/>
    <n v="0.05"/>
    <n v="13.35"/>
    <n v="138.96600000000001"/>
    <n v="53.4"/>
    <n v="85.566000000000003"/>
    <n v="0.61573334484694098"/>
    <n v="2026"/>
    <s v="Q4"/>
    <n v="11"/>
    <s v="Nov"/>
  </r>
  <r>
    <n v="2221"/>
    <d v="2026-11-17T00:00:00"/>
    <n v="2026"/>
    <x v="3"/>
    <n v="11"/>
    <x v="10"/>
    <x v="1"/>
    <x v="12"/>
    <x v="3"/>
    <s v="Returning"/>
    <x v="0"/>
    <s v="Compact Repair Kit"/>
    <n v="1"/>
    <n v="39.81"/>
    <n v="0.05"/>
    <n v="16.25"/>
    <n v="37.819499999999998"/>
    <n v="16.25"/>
    <n v="21.569499999999998"/>
    <n v="0.57032747656632155"/>
    <n v="2026"/>
    <s v="Q4"/>
    <n v="11"/>
    <s v="Nov"/>
  </r>
  <r>
    <n v="3836"/>
    <d v="2026-11-17T00:00:00"/>
    <n v="2026"/>
    <x v="3"/>
    <n v="11"/>
    <x v="10"/>
    <x v="3"/>
    <x v="4"/>
    <x v="2"/>
    <s v="Returning"/>
    <x v="1"/>
    <s v="Hiking Daypack 20L"/>
    <n v="1"/>
    <n v="91.43"/>
    <n v="0.1"/>
    <n v="45.06"/>
    <n v="82.287000000000006"/>
    <n v="45.06"/>
    <n v="37.227000000000004"/>
    <n v="0.45240438951474715"/>
    <n v="2026"/>
    <s v="Q4"/>
    <n v="11"/>
    <s v="Nov"/>
  </r>
  <r>
    <n v="4437"/>
    <d v="2026-11-17T00:00:00"/>
    <n v="2026"/>
    <x v="3"/>
    <n v="11"/>
    <x v="10"/>
    <x v="2"/>
    <x v="2"/>
    <x v="0"/>
    <s v="Returning"/>
    <x v="4"/>
    <s v="Weighted Vest"/>
    <n v="1"/>
    <n v="122.64"/>
    <n v="0"/>
    <n v="68.58"/>
    <n v="122.64"/>
    <n v="68.58"/>
    <n v="54.06"/>
    <n v="0.44080234833659493"/>
    <n v="2026"/>
    <s v="Q4"/>
    <n v="11"/>
    <s v="Nov"/>
  </r>
  <r>
    <n v="4735"/>
    <d v="2026-11-17T00:00:00"/>
    <n v="2026"/>
    <x v="3"/>
    <n v="11"/>
    <x v="10"/>
    <x v="1"/>
    <x v="12"/>
    <x v="0"/>
    <s v="Business"/>
    <x v="0"/>
    <s v="Commuter Helmet"/>
    <n v="1"/>
    <n v="80.959999999999994"/>
    <n v="0.1"/>
    <n v="43.86"/>
    <n v="72.86399999999999"/>
    <n v="43.86"/>
    <n v="29.003999999999991"/>
    <n v="0.39805665349143604"/>
    <n v="2026"/>
    <s v="Q4"/>
    <n v="11"/>
    <s v="Nov"/>
  </r>
  <r>
    <n v="554"/>
    <d v="2026-11-18T00:00:00"/>
    <n v="2026"/>
    <x v="3"/>
    <n v="11"/>
    <x v="10"/>
    <x v="2"/>
    <x v="5"/>
    <x v="3"/>
    <s v="Business"/>
    <x v="4"/>
    <s v="Recovery Roller"/>
    <n v="1"/>
    <n v="36.380000000000003"/>
    <n v="0.05"/>
    <n v="14.06"/>
    <n v="34.561"/>
    <n v="14.06"/>
    <n v="20.500999999999998"/>
    <n v="0.59318306761957118"/>
    <n v="2026"/>
    <s v="Q4"/>
    <n v="11"/>
    <s v="Nov"/>
  </r>
  <r>
    <n v="1205"/>
    <d v="2026-11-18T00:00:00"/>
    <n v="2026"/>
    <x v="3"/>
    <n v="11"/>
    <x v="10"/>
    <x v="3"/>
    <x v="13"/>
    <x v="0"/>
    <s v="Returning"/>
    <x v="0"/>
    <s v="Cycling Pack 12L"/>
    <n v="2"/>
    <n v="100.72"/>
    <n v="0.1"/>
    <n v="51.68"/>
    <n v="181.29599999999999"/>
    <n v="103.36"/>
    <n v="77.935999999999993"/>
    <n v="0.42988262289294854"/>
    <n v="2026"/>
    <s v="Q4"/>
    <n v="11"/>
    <s v="Nov"/>
  </r>
  <r>
    <n v="1979"/>
    <d v="2026-11-18T00:00:00"/>
    <n v="2026"/>
    <x v="3"/>
    <n v="11"/>
    <x v="10"/>
    <x v="1"/>
    <x v="11"/>
    <x v="2"/>
    <s v="Returning"/>
    <x v="3"/>
    <s v="Compact Sleeping Bag"/>
    <n v="3"/>
    <n v="120.29"/>
    <n v="0"/>
    <n v="62.04"/>
    <n v="360.87"/>
    <n v="186.12"/>
    <n v="174.75"/>
    <n v="0.48424640452240419"/>
    <n v="2026"/>
    <s v="Q4"/>
    <n v="11"/>
    <s v="Nov"/>
  </r>
  <r>
    <n v="2151"/>
    <d v="2026-11-18T00:00:00"/>
    <n v="2026"/>
    <x v="3"/>
    <n v="11"/>
    <x v="10"/>
    <x v="1"/>
    <x v="1"/>
    <x v="0"/>
    <s v="New"/>
    <x v="3"/>
    <s v="Compact Sleeping Bag"/>
    <n v="2"/>
    <n v="124.18"/>
    <n v="0.15"/>
    <n v="60.72"/>
    <n v="211.10599999999999"/>
    <n v="121.44"/>
    <n v="89.665999999999997"/>
    <n v="0.42474396748552862"/>
    <n v="2026"/>
    <s v="Q4"/>
    <n v="11"/>
    <s v="Nov"/>
  </r>
  <r>
    <n v="2730"/>
    <d v="2026-11-18T00:00:00"/>
    <n v="2026"/>
    <x v="3"/>
    <n v="11"/>
    <x v="10"/>
    <x v="0"/>
    <x v="0"/>
    <x v="0"/>
    <s v="Returning"/>
    <x v="1"/>
    <s v="Summit Backpack 45L"/>
    <n v="3"/>
    <n v="154.07"/>
    <n v="0.05"/>
    <n v="77.73"/>
    <n v="439.09949999999998"/>
    <n v="233.19"/>
    <n v="205.90949999999998"/>
    <n v="0.46893585622393102"/>
    <n v="2026"/>
    <s v="Q4"/>
    <n v="11"/>
    <s v="Nov"/>
  </r>
  <r>
    <n v="2779"/>
    <d v="2026-11-18T00:00:00"/>
    <n v="2026"/>
    <x v="3"/>
    <n v="11"/>
    <x v="10"/>
    <x v="0"/>
    <x v="15"/>
    <x v="1"/>
    <s v="Business"/>
    <x v="4"/>
    <s v="Weighted Vest"/>
    <n v="4"/>
    <n v="123.4"/>
    <n v="0.05"/>
    <n v="70.930000000000007"/>
    <n v="468.92"/>
    <n v="283.72000000000003"/>
    <n v="185.2"/>
    <n v="0.3949500980977565"/>
    <n v="2026"/>
    <s v="Q4"/>
    <n v="11"/>
    <s v="Nov"/>
  </r>
  <r>
    <n v="2853"/>
    <d v="2026-11-18T00:00:00"/>
    <n v="2026"/>
    <x v="3"/>
    <n v="11"/>
    <x v="10"/>
    <x v="2"/>
    <x v="3"/>
    <x v="0"/>
    <s v="New"/>
    <x v="0"/>
    <s v="Cycling Pack 12L"/>
    <n v="1"/>
    <n v="104.64"/>
    <n v="0"/>
    <n v="50.79"/>
    <n v="104.64"/>
    <n v="50.79"/>
    <n v="53.85"/>
    <n v="0.51462155963302758"/>
    <n v="2026"/>
    <s v="Q4"/>
    <n v="11"/>
    <s v="Nov"/>
  </r>
  <r>
    <n v="3825"/>
    <d v="2026-11-18T00:00:00"/>
    <n v="2026"/>
    <x v="3"/>
    <n v="11"/>
    <x v="10"/>
    <x v="3"/>
    <x v="8"/>
    <x v="0"/>
    <s v="New"/>
    <x v="2"/>
    <s v="Packing Cube Set"/>
    <n v="2"/>
    <n v="46.44"/>
    <n v="0.1"/>
    <n v="18.190000000000001"/>
    <n v="83.591999999999999"/>
    <n v="36.380000000000003"/>
    <n v="47.211999999999996"/>
    <n v="0.56479088908029473"/>
    <n v="2026"/>
    <s v="Q4"/>
    <n v="11"/>
    <s v="Nov"/>
  </r>
  <r>
    <n v="4808"/>
    <d v="2026-11-18T00:00:00"/>
    <n v="2026"/>
    <x v="3"/>
    <n v="11"/>
    <x v="10"/>
    <x v="2"/>
    <x v="16"/>
    <x v="0"/>
    <s v="New"/>
    <x v="3"/>
    <s v="Portable Camp Stove"/>
    <n v="2"/>
    <n v="81.67"/>
    <n v="0.05"/>
    <n v="40.43"/>
    <n v="155.173"/>
    <n v="80.86"/>
    <n v="74.313000000000002"/>
    <n v="0.4789041908063903"/>
    <n v="2026"/>
    <s v="Q4"/>
    <n v="11"/>
    <s v="Nov"/>
  </r>
  <r>
    <n v="5131"/>
    <d v="2026-11-18T00:00:00"/>
    <n v="2026"/>
    <x v="3"/>
    <n v="11"/>
    <x v="10"/>
    <x v="3"/>
    <x v="8"/>
    <x v="2"/>
    <s v="New"/>
    <x v="1"/>
    <s v="Trekking Poles"/>
    <n v="3"/>
    <n v="70.599999999999994"/>
    <n v="0.05"/>
    <n v="32.68"/>
    <n v="201.20999999999998"/>
    <n v="98.039999999999992"/>
    <n v="103.16999999999999"/>
    <n v="0.5127478753541076"/>
    <n v="2026"/>
    <s v="Q4"/>
    <n v="11"/>
    <s v="Nov"/>
  </r>
  <r>
    <n v="1502"/>
    <d v="2026-11-19T00:00:00"/>
    <n v="2026"/>
    <x v="3"/>
    <n v="11"/>
    <x v="10"/>
    <x v="3"/>
    <x v="7"/>
    <x v="3"/>
    <s v="New"/>
    <x v="4"/>
    <s v="Recovery Roller"/>
    <n v="1"/>
    <n v="35.770000000000003"/>
    <n v="0.15"/>
    <n v="13.69"/>
    <n v="30.404500000000002"/>
    <n v="13.69"/>
    <n v="16.714500000000001"/>
    <n v="0.54973770330049831"/>
    <n v="2026"/>
    <s v="Q4"/>
    <n v="11"/>
    <s v="Nov"/>
  </r>
  <r>
    <n v="2470"/>
    <d v="2026-11-19T00:00:00"/>
    <n v="2026"/>
    <x v="3"/>
    <n v="11"/>
    <x v="10"/>
    <x v="1"/>
    <x v="6"/>
    <x v="2"/>
    <s v="Business"/>
    <x v="1"/>
    <s v="Hiking Daypack 20L"/>
    <n v="1"/>
    <n v="92.13"/>
    <n v="0.15"/>
    <n v="45.85"/>
    <n v="78.31049999999999"/>
    <n v="45.85"/>
    <n v="32.460499999999989"/>
    <n v="0.41451018701195874"/>
    <n v="2026"/>
    <s v="Q4"/>
    <n v="11"/>
    <s v="Nov"/>
  </r>
  <r>
    <n v="3452"/>
    <d v="2026-11-19T00:00:00"/>
    <n v="2026"/>
    <x v="3"/>
    <n v="11"/>
    <x v="10"/>
    <x v="1"/>
    <x v="12"/>
    <x v="0"/>
    <s v="Returning"/>
    <x v="1"/>
    <s v="Summit Backpack 45L"/>
    <n v="5"/>
    <n v="151.09"/>
    <n v="0.05"/>
    <n v="79.33"/>
    <n v="717.67750000000001"/>
    <n v="396.65"/>
    <n v="321.02750000000003"/>
    <n v="0.44731442744129507"/>
    <n v="2026"/>
    <s v="Q4"/>
    <n v="11"/>
    <s v="Nov"/>
  </r>
  <r>
    <n v="4207"/>
    <d v="2026-11-19T00:00:00"/>
    <n v="2026"/>
    <x v="3"/>
    <n v="11"/>
    <x v="10"/>
    <x v="1"/>
    <x v="12"/>
    <x v="0"/>
    <s v="New"/>
    <x v="0"/>
    <s v="Cycling Pack 12L"/>
    <n v="2"/>
    <n v="103.99"/>
    <n v="0"/>
    <n v="50.36"/>
    <n v="207.98"/>
    <n v="100.72"/>
    <n v="107.25999999999999"/>
    <n v="0.51572266564092695"/>
    <n v="2026"/>
    <s v="Q4"/>
    <n v="11"/>
    <s v="Nov"/>
  </r>
  <r>
    <n v="695"/>
    <d v="2026-11-20T00:00:00"/>
    <n v="2026"/>
    <x v="3"/>
    <n v="11"/>
    <x v="10"/>
    <x v="2"/>
    <x v="3"/>
    <x v="0"/>
    <s v="Returning"/>
    <x v="2"/>
    <s v="Insulated Bottle"/>
    <n v="1"/>
    <n v="36.909999999999997"/>
    <n v="0.1"/>
    <n v="13.43"/>
    <n v="33.219000000000001"/>
    <n v="13.43"/>
    <n v="19.789000000000001"/>
    <n v="0.59571329660736327"/>
    <n v="2026"/>
    <s v="Q4"/>
    <n v="11"/>
    <s v="Nov"/>
  </r>
  <r>
    <n v="1127"/>
    <d v="2026-11-20T00:00:00"/>
    <n v="2026"/>
    <x v="3"/>
    <n v="11"/>
    <x v="10"/>
    <x v="0"/>
    <x v="0"/>
    <x v="3"/>
    <s v="New"/>
    <x v="0"/>
    <s v="Commuter Helmet"/>
    <n v="2"/>
    <n v="81.02"/>
    <n v="0"/>
    <n v="43.22"/>
    <n v="162.04"/>
    <n v="86.44"/>
    <n v="75.599999999999994"/>
    <n v="0.46655146877314241"/>
    <n v="2026"/>
    <s v="Q4"/>
    <n v="11"/>
    <s v="Nov"/>
  </r>
  <r>
    <n v="1174"/>
    <d v="2026-11-20T00:00:00"/>
    <n v="2026"/>
    <x v="3"/>
    <n v="11"/>
    <x v="10"/>
    <x v="0"/>
    <x v="0"/>
    <x v="3"/>
    <s v="New"/>
    <x v="2"/>
    <s v="Travel Backpack 35L"/>
    <n v="3"/>
    <n v="164.36"/>
    <n v="0.05"/>
    <n v="88.7"/>
    <n v="468.42600000000004"/>
    <n v="266.10000000000002"/>
    <n v="202.32600000000002"/>
    <n v="0.43192734818306416"/>
    <n v="2026"/>
    <s v="Q4"/>
    <n v="11"/>
    <s v="Nov"/>
  </r>
  <r>
    <n v="3968"/>
    <d v="2026-11-20T00:00:00"/>
    <n v="2026"/>
    <x v="3"/>
    <n v="11"/>
    <x v="10"/>
    <x v="1"/>
    <x v="11"/>
    <x v="1"/>
    <s v="Business"/>
    <x v="4"/>
    <s v="Training Mat"/>
    <n v="5"/>
    <n v="51.36"/>
    <n v="0.1"/>
    <n v="22.45"/>
    <n v="231.12"/>
    <n v="112.25"/>
    <n v="118.87"/>
    <n v="0.51432156455520939"/>
    <n v="2026"/>
    <s v="Q4"/>
    <n v="11"/>
    <s v="Nov"/>
  </r>
  <r>
    <n v="4049"/>
    <d v="2026-11-20T00:00:00"/>
    <n v="2026"/>
    <x v="3"/>
    <n v="11"/>
    <x v="10"/>
    <x v="2"/>
    <x v="16"/>
    <x v="3"/>
    <s v="Returning"/>
    <x v="2"/>
    <s v="Insulated Bottle"/>
    <n v="1"/>
    <n v="36.590000000000003"/>
    <n v="0"/>
    <n v="13.73"/>
    <n v="36.590000000000003"/>
    <n v="13.73"/>
    <n v="22.860000000000003"/>
    <n v="0.62476086362394101"/>
    <n v="2026"/>
    <s v="Q4"/>
    <n v="11"/>
    <s v="Nov"/>
  </r>
  <r>
    <n v="3"/>
    <d v="2026-11-21T00:00:00"/>
    <n v="2026"/>
    <x v="3"/>
    <n v="11"/>
    <x v="10"/>
    <x v="3"/>
    <x v="7"/>
    <x v="2"/>
    <s v="Returning"/>
    <x v="3"/>
    <s v="Compact Sleeping Bag"/>
    <n v="5"/>
    <n v="122.33"/>
    <n v="0.15"/>
    <n v="58.98"/>
    <n v="519.90249999999992"/>
    <n v="294.89999999999998"/>
    <n v="225.00249999999994"/>
    <n v="0.43277826130861069"/>
    <n v="2026"/>
    <s v="Q4"/>
    <n v="11"/>
    <s v="Nov"/>
  </r>
  <r>
    <n v="1603"/>
    <d v="2026-11-21T00:00:00"/>
    <n v="2026"/>
    <x v="3"/>
    <n v="11"/>
    <x v="10"/>
    <x v="3"/>
    <x v="8"/>
    <x v="0"/>
    <s v="Returning"/>
    <x v="3"/>
    <s v="Portable Camp Stove"/>
    <n v="1"/>
    <n v="83.49"/>
    <n v="0.05"/>
    <n v="39.659999999999997"/>
    <n v="79.315499999999986"/>
    <n v="39.659999999999997"/>
    <n v="39.655499999999989"/>
    <n v="0.49997163227868446"/>
    <n v="2026"/>
    <s v="Q4"/>
    <n v="11"/>
    <s v="Nov"/>
  </r>
  <r>
    <n v="2073"/>
    <d v="2026-11-21T00:00:00"/>
    <n v="2026"/>
    <x v="3"/>
    <n v="11"/>
    <x v="10"/>
    <x v="1"/>
    <x v="12"/>
    <x v="0"/>
    <s v="New"/>
    <x v="0"/>
    <s v="Trail Bike Light"/>
    <n v="2"/>
    <n v="51.48"/>
    <n v="0.1"/>
    <n v="22.51"/>
    <n v="92.664000000000001"/>
    <n v="45.02"/>
    <n v="47.643999999999998"/>
    <n v="0.51415868082534744"/>
    <n v="2026"/>
    <s v="Q4"/>
    <n v="11"/>
    <s v="Nov"/>
  </r>
  <r>
    <n v="2487"/>
    <d v="2026-11-21T00:00:00"/>
    <n v="2026"/>
    <x v="3"/>
    <n v="11"/>
    <x v="10"/>
    <x v="2"/>
    <x v="2"/>
    <x v="3"/>
    <s v="New"/>
    <x v="3"/>
    <s v="Compact Sleeping Bag"/>
    <n v="1"/>
    <n v="123.43"/>
    <n v="0.15"/>
    <n v="60.8"/>
    <n v="104.91550000000001"/>
    <n v="60.8"/>
    <n v="44.115500000000011"/>
    <n v="0.42048601017008935"/>
    <n v="2026"/>
    <s v="Q4"/>
    <n v="11"/>
    <s v="Nov"/>
  </r>
  <r>
    <n v="3407"/>
    <d v="2026-11-21T00:00:00"/>
    <n v="2026"/>
    <x v="3"/>
    <n v="11"/>
    <x v="10"/>
    <x v="3"/>
    <x v="7"/>
    <x v="0"/>
    <s v="New"/>
    <x v="2"/>
    <s v="Travel Backpack 35L"/>
    <n v="1"/>
    <n v="164.85"/>
    <n v="0.1"/>
    <n v="89.4"/>
    <n v="148.36500000000001"/>
    <n v="89.4"/>
    <n v="58.965000000000003"/>
    <n v="0.39743200889697705"/>
    <n v="2026"/>
    <s v="Q4"/>
    <n v="11"/>
    <s v="Nov"/>
  </r>
  <r>
    <n v="4052"/>
    <d v="2026-11-21T00:00:00"/>
    <n v="2026"/>
    <x v="3"/>
    <n v="11"/>
    <x v="10"/>
    <x v="0"/>
    <x v="0"/>
    <x v="0"/>
    <s v="New"/>
    <x v="2"/>
    <s v="Packing Cube Set"/>
    <n v="1"/>
    <n v="46.82"/>
    <n v="0.2"/>
    <n v="18.27"/>
    <n v="37.456000000000003"/>
    <n v="18.27"/>
    <n v="19.186000000000003"/>
    <n v="0.51222768047842804"/>
    <n v="2026"/>
    <s v="Q4"/>
    <n v="11"/>
    <s v="Nov"/>
  </r>
  <r>
    <n v="119"/>
    <d v="2026-11-22T00:00:00"/>
    <n v="2026"/>
    <x v="3"/>
    <n v="11"/>
    <x v="10"/>
    <x v="0"/>
    <x v="9"/>
    <x v="0"/>
    <s v="New"/>
    <x v="4"/>
    <s v="Resistance Band Set"/>
    <n v="1"/>
    <n v="41.16"/>
    <n v="0.1"/>
    <n v="14.82"/>
    <n v="37.043999999999997"/>
    <n v="14.82"/>
    <n v="22.223999999999997"/>
    <n v="0.59993521218011014"/>
    <n v="2026"/>
    <s v="Q4"/>
    <n v="11"/>
    <s v="Nov"/>
  </r>
  <r>
    <n v="298"/>
    <d v="2026-11-22T00:00:00"/>
    <n v="2026"/>
    <x v="3"/>
    <n v="11"/>
    <x v="10"/>
    <x v="1"/>
    <x v="12"/>
    <x v="3"/>
    <s v="New"/>
    <x v="3"/>
    <s v="Trail Tent 2P"/>
    <n v="1"/>
    <n v="196.08"/>
    <n v="0.1"/>
    <n v="104.19"/>
    <n v="176.47200000000001"/>
    <n v="104.19"/>
    <n v="72.282000000000011"/>
    <n v="0.40959472324221408"/>
    <n v="2026"/>
    <s v="Q4"/>
    <n v="11"/>
    <s v="Nov"/>
  </r>
  <r>
    <n v="419"/>
    <d v="2026-11-22T00:00:00"/>
    <n v="2026"/>
    <x v="3"/>
    <n v="11"/>
    <x v="10"/>
    <x v="3"/>
    <x v="8"/>
    <x v="2"/>
    <s v="New"/>
    <x v="3"/>
    <s v="Trail Tent 2P"/>
    <n v="1"/>
    <n v="192.62"/>
    <n v="0.1"/>
    <n v="105.97"/>
    <n v="173.358"/>
    <n v="105.97"/>
    <n v="67.388000000000005"/>
    <n v="0.38872160500236508"/>
    <n v="2026"/>
    <s v="Q4"/>
    <n v="11"/>
    <s v="Nov"/>
  </r>
  <r>
    <n v="1181"/>
    <d v="2026-11-22T00:00:00"/>
    <n v="2026"/>
    <x v="3"/>
    <n v="11"/>
    <x v="10"/>
    <x v="1"/>
    <x v="12"/>
    <x v="3"/>
    <s v="New"/>
    <x v="0"/>
    <s v="Cycling Pack 12L"/>
    <n v="2"/>
    <n v="102.87"/>
    <n v="0.05"/>
    <n v="51.69"/>
    <n v="195.453"/>
    <n v="103.38"/>
    <n v="92.073000000000008"/>
    <n v="0.4710748875688785"/>
    <n v="2026"/>
    <s v="Q4"/>
    <n v="11"/>
    <s v="Nov"/>
  </r>
  <r>
    <n v="1924"/>
    <d v="2026-11-22T00:00:00"/>
    <n v="2026"/>
    <x v="3"/>
    <n v="11"/>
    <x v="10"/>
    <x v="0"/>
    <x v="15"/>
    <x v="0"/>
    <s v="New"/>
    <x v="0"/>
    <s v="Trail Bike Light"/>
    <n v="3"/>
    <n v="50.99"/>
    <n v="0.2"/>
    <n v="22.53"/>
    <n v="122.376"/>
    <n v="67.59"/>
    <n v="54.786000000000001"/>
    <n v="0.44768582074916652"/>
    <n v="2026"/>
    <s v="Q4"/>
    <n v="11"/>
    <s v="Nov"/>
  </r>
  <r>
    <n v="3829"/>
    <d v="2026-11-22T00:00:00"/>
    <n v="2026"/>
    <x v="3"/>
    <n v="11"/>
    <x v="10"/>
    <x v="1"/>
    <x v="12"/>
    <x v="2"/>
    <s v="New"/>
    <x v="0"/>
    <s v="Compact Repair Kit"/>
    <n v="1"/>
    <n v="39.94"/>
    <n v="0.1"/>
    <n v="16.89"/>
    <n v="35.945999999999998"/>
    <n v="16.89"/>
    <n v="19.055999999999997"/>
    <n v="0.53012852612251704"/>
    <n v="2026"/>
    <s v="Q4"/>
    <n v="11"/>
    <s v="Nov"/>
  </r>
  <r>
    <n v="5065"/>
    <d v="2026-11-22T00:00:00"/>
    <n v="2026"/>
    <x v="3"/>
    <n v="11"/>
    <x v="10"/>
    <x v="3"/>
    <x v="8"/>
    <x v="0"/>
    <s v="New"/>
    <x v="2"/>
    <s v="Travel Backpack 35L"/>
    <n v="2"/>
    <n v="166.15"/>
    <n v="0"/>
    <n v="86.42"/>
    <n v="332.3"/>
    <n v="172.84"/>
    <n v="159.46"/>
    <n v="0.47986758952753539"/>
    <n v="2026"/>
    <s v="Q4"/>
    <n v="11"/>
    <s v="Nov"/>
  </r>
  <r>
    <n v="5146"/>
    <d v="2026-11-22T00:00:00"/>
    <n v="2026"/>
    <x v="3"/>
    <n v="11"/>
    <x v="10"/>
    <x v="1"/>
    <x v="6"/>
    <x v="0"/>
    <s v="New"/>
    <x v="4"/>
    <s v="Recovery Roller"/>
    <n v="1"/>
    <n v="35.79"/>
    <n v="0.1"/>
    <n v="14.17"/>
    <n v="32.210999999999999"/>
    <n v="14.17"/>
    <n v="18.040999999999997"/>
    <n v="0.56008816863804278"/>
    <n v="2026"/>
    <s v="Q4"/>
    <n v="11"/>
    <s v="Nov"/>
  </r>
  <r>
    <n v="320"/>
    <d v="2026-11-23T00:00:00"/>
    <n v="2026"/>
    <x v="3"/>
    <n v="11"/>
    <x v="10"/>
    <x v="2"/>
    <x v="2"/>
    <x v="0"/>
    <s v="New"/>
    <x v="3"/>
    <s v="Trail Tent 2P"/>
    <n v="5"/>
    <n v="196.53"/>
    <n v="0.15"/>
    <n v="105.01"/>
    <n v="835.25249999999994"/>
    <n v="525.05000000000007"/>
    <n v="310.20249999999987"/>
    <n v="0.37138769414039452"/>
    <n v="2026"/>
    <s v="Q4"/>
    <n v="11"/>
    <s v="Nov"/>
  </r>
  <r>
    <n v="1250"/>
    <d v="2026-11-23T00:00:00"/>
    <n v="2026"/>
    <x v="3"/>
    <n v="11"/>
    <x v="10"/>
    <x v="1"/>
    <x v="12"/>
    <x v="0"/>
    <s v="New"/>
    <x v="2"/>
    <s v="Insulated Bottle"/>
    <n v="6"/>
    <n v="36.35"/>
    <n v="0"/>
    <n v="13.24"/>
    <n v="218.10000000000002"/>
    <n v="79.44"/>
    <n v="138.66000000000003"/>
    <n v="0.63576341127922975"/>
    <n v="2026"/>
    <s v="Q4"/>
    <n v="11"/>
    <s v="Nov"/>
  </r>
  <r>
    <n v="2584"/>
    <d v="2026-11-23T00:00:00"/>
    <n v="2026"/>
    <x v="3"/>
    <n v="11"/>
    <x v="10"/>
    <x v="1"/>
    <x v="6"/>
    <x v="1"/>
    <s v="Returning"/>
    <x v="3"/>
    <s v="Trail Tent 2P"/>
    <n v="15"/>
    <n v="192.23"/>
    <n v="0.15"/>
    <n v="106.34"/>
    <n v="2450.9324999999999"/>
    <n v="1595.1000000000001"/>
    <n v="855.83249999999975"/>
    <n v="0.34918648310387979"/>
    <n v="2026"/>
    <s v="Q4"/>
    <n v="11"/>
    <s v="Nov"/>
  </r>
  <r>
    <n v="2717"/>
    <d v="2026-11-23T00:00:00"/>
    <n v="2026"/>
    <x v="3"/>
    <n v="11"/>
    <x v="10"/>
    <x v="1"/>
    <x v="12"/>
    <x v="0"/>
    <s v="New"/>
    <x v="2"/>
    <s v="Travel Backpack 35L"/>
    <n v="2"/>
    <n v="167.9"/>
    <n v="0.15"/>
    <n v="89.55"/>
    <n v="285.43"/>
    <n v="179.1"/>
    <n v="106.33000000000001"/>
    <n v="0.37252566303471957"/>
    <n v="2026"/>
    <s v="Q4"/>
    <n v="11"/>
    <s v="Nov"/>
  </r>
  <r>
    <n v="2737"/>
    <d v="2026-11-23T00:00:00"/>
    <n v="2026"/>
    <x v="3"/>
    <n v="11"/>
    <x v="10"/>
    <x v="1"/>
    <x v="6"/>
    <x v="0"/>
    <s v="Business"/>
    <x v="3"/>
    <s v="Portable Camp Stove"/>
    <n v="2"/>
    <n v="80.709999999999994"/>
    <n v="0.1"/>
    <n v="39.33"/>
    <n v="145.27799999999999"/>
    <n v="78.66"/>
    <n v="66.617999999999995"/>
    <n v="0.45855532152149669"/>
    <n v="2026"/>
    <s v="Q4"/>
    <n v="11"/>
    <s v="Nov"/>
  </r>
  <r>
    <n v="3021"/>
    <d v="2026-11-23T00:00:00"/>
    <n v="2026"/>
    <x v="3"/>
    <n v="11"/>
    <x v="10"/>
    <x v="0"/>
    <x v="15"/>
    <x v="0"/>
    <s v="Business"/>
    <x v="1"/>
    <s v="Trekking Poles"/>
    <n v="1"/>
    <n v="71.66"/>
    <n v="0.2"/>
    <n v="31.83"/>
    <n v="57.328000000000003"/>
    <n v="31.83"/>
    <n v="25.498000000000005"/>
    <n v="0.44477393245883345"/>
    <n v="2026"/>
    <s v="Q4"/>
    <n v="11"/>
    <s v="Nov"/>
  </r>
  <r>
    <n v="5199"/>
    <d v="2026-11-23T00:00:00"/>
    <n v="2026"/>
    <x v="3"/>
    <n v="11"/>
    <x v="10"/>
    <x v="2"/>
    <x v="3"/>
    <x v="0"/>
    <s v="Returning"/>
    <x v="3"/>
    <s v="Compact Sleeping Bag"/>
    <n v="5"/>
    <n v="125.23"/>
    <n v="0.05"/>
    <n v="59.84"/>
    <n v="594.84249999999997"/>
    <n v="299.20000000000005"/>
    <n v="295.64249999999993"/>
    <n v="0.49700971265503041"/>
    <n v="2026"/>
    <s v="Q4"/>
    <n v="11"/>
    <s v="Nov"/>
  </r>
  <r>
    <n v="1202"/>
    <d v="2026-11-24T00:00:00"/>
    <n v="2026"/>
    <x v="3"/>
    <n v="11"/>
    <x v="10"/>
    <x v="0"/>
    <x v="15"/>
    <x v="3"/>
    <s v="Returning"/>
    <x v="1"/>
    <s v="Hiking Daypack 20L"/>
    <n v="2"/>
    <n v="91.33"/>
    <n v="0.15"/>
    <n v="45.45"/>
    <n v="155.261"/>
    <n v="90.9"/>
    <n v="64.36099999999999"/>
    <n v="0.41453423589954974"/>
    <n v="2026"/>
    <s v="Q4"/>
    <n v="11"/>
    <s v="Nov"/>
  </r>
  <r>
    <n v="1365"/>
    <d v="2026-11-24T00:00:00"/>
    <n v="2026"/>
    <x v="3"/>
    <n v="11"/>
    <x v="10"/>
    <x v="0"/>
    <x v="0"/>
    <x v="3"/>
    <s v="New"/>
    <x v="1"/>
    <s v="Summit Backpack 45L"/>
    <n v="4"/>
    <n v="155.91"/>
    <n v="0"/>
    <n v="79.91"/>
    <n v="623.64"/>
    <n v="319.64"/>
    <n v="304"/>
    <n v="0.48746071451478418"/>
    <n v="2026"/>
    <s v="Q4"/>
    <n v="11"/>
    <s v="Nov"/>
  </r>
  <r>
    <n v="2575"/>
    <d v="2026-11-24T00:00:00"/>
    <n v="2026"/>
    <x v="3"/>
    <n v="11"/>
    <x v="10"/>
    <x v="2"/>
    <x v="10"/>
    <x v="2"/>
    <s v="Returning"/>
    <x v="4"/>
    <s v="Resistance Band Set"/>
    <n v="1"/>
    <n v="39.42"/>
    <n v="0"/>
    <n v="14.63"/>
    <n v="39.42"/>
    <n v="14.63"/>
    <n v="24.79"/>
    <n v="0.62886859462201927"/>
    <n v="2026"/>
    <s v="Q4"/>
    <n v="11"/>
    <s v="Nov"/>
  </r>
  <r>
    <n v="2673"/>
    <d v="2026-11-24T00:00:00"/>
    <n v="2026"/>
    <x v="3"/>
    <n v="11"/>
    <x v="10"/>
    <x v="2"/>
    <x v="2"/>
    <x v="0"/>
    <s v="Returning"/>
    <x v="0"/>
    <s v="Trail Bike Light"/>
    <n v="2"/>
    <n v="51.56"/>
    <n v="0.05"/>
    <n v="22.7"/>
    <n v="97.963999999999999"/>
    <n v="45.4"/>
    <n v="52.564"/>
    <n v="0.5365644522477645"/>
    <n v="2026"/>
    <s v="Q4"/>
    <n v="11"/>
    <s v="Nov"/>
  </r>
  <r>
    <n v="4145"/>
    <d v="2026-11-24T00:00:00"/>
    <n v="2026"/>
    <x v="3"/>
    <n v="11"/>
    <x v="10"/>
    <x v="0"/>
    <x v="0"/>
    <x v="0"/>
    <s v="Returning"/>
    <x v="3"/>
    <s v="Compact Sleeping Bag"/>
    <n v="1"/>
    <n v="120.49"/>
    <n v="0.15"/>
    <n v="61.22"/>
    <n v="102.4165"/>
    <n v="61.22"/>
    <n v="41.1965"/>
    <n v="0.40224475548373556"/>
    <n v="2026"/>
    <s v="Q4"/>
    <n v="11"/>
    <s v="Nov"/>
  </r>
  <r>
    <n v="4610"/>
    <d v="2026-11-24T00:00:00"/>
    <n v="2026"/>
    <x v="3"/>
    <n v="11"/>
    <x v="10"/>
    <x v="2"/>
    <x v="16"/>
    <x v="2"/>
    <s v="Returning"/>
    <x v="1"/>
    <s v="Summit Backpack 45L"/>
    <n v="2"/>
    <n v="153.96"/>
    <n v="0"/>
    <n v="79.33"/>
    <n v="307.92"/>
    <n v="158.66"/>
    <n v="149.26000000000002"/>
    <n v="0.48473629514159527"/>
    <n v="2026"/>
    <s v="Q4"/>
    <n v="11"/>
    <s v="Nov"/>
  </r>
  <r>
    <n v="4721"/>
    <d v="2026-11-24T00:00:00"/>
    <n v="2026"/>
    <x v="3"/>
    <n v="11"/>
    <x v="10"/>
    <x v="2"/>
    <x v="16"/>
    <x v="2"/>
    <s v="New"/>
    <x v="0"/>
    <s v="Compact Repair Kit"/>
    <n v="1"/>
    <n v="39.85"/>
    <n v="0"/>
    <n v="16.3"/>
    <n v="39.85"/>
    <n v="16.3"/>
    <n v="23.55"/>
    <n v="0.59096612296110418"/>
    <n v="2026"/>
    <s v="Q4"/>
    <n v="11"/>
    <s v="Nov"/>
  </r>
  <r>
    <n v="324"/>
    <d v="2026-11-25T00:00:00"/>
    <n v="2026"/>
    <x v="3"/>
    <n v="11"/>
    <x v="10"/>
    <x v="3"/>
    <x v="13"/>
    <x v="3"/>
    <s v="Returning"/>
    <x v="0"/>
    <s v="Cycling Pack 12L"/>
    <n v="2"/>
    <n v="103.88"/>
    <n v="0.15"/>
    <n v="49.26"/>
    <n v="176.59599999999998"/>
    <n v="98.52"/>
    <n v="78.075999999999979"/>
    <n v="0.44211646922920106"/>
    <n v="2026"/>
    <s v="Q4"/>
    <n v="11"/>
    <s v="Nov"/>
  </r>
  <r>
    <n v="559"/>
    <d v="2026-11-25T00:00:00"/>
    <n v="2026"/>
    <x v="3"/>
    <n v="11"/>
    <x v="10"/>
    <x v="3"/>
    <x v="7"/>
    <x v="0"/>
    <s v="Returning"/>
    <x v="2"/>
    <s v="Carry-On Duffel"/>
    <n v="2"/>
    <n v="134.19"/>
    <n v="0.1"/>
    <n v="65.39"/>
    <n v="241.542"/>
    <n v="130.78"/>
    <n v="110.762"/>
    <n v="0.45856207202060095"/>
    <n v="2026"/>
    <s v="Q4"/>
    <n v="11"/>
    <s v="Nov"/>
  </r>
  <r>
    <n v="1108"/>
    <d v="2026-11-25T00:00:00"/>
    <n v="2026"/>
    <x v="3"/>
    <n v="11"/>
    <x v="10"/>
    <x v="1"/>
    <x v="1"/>
    <x v="3"/>
    <s v="New"/>
    <x v="2"/>
    <s v="Insulated Bottle"/>
    <n v="1"/>
    <n v="37.06"/>
    <n v="0.1"/>
    <n v="13.18"/>
    <n v="33.354000000000006"/>
    <n v="13.18"/>
    <n v="20.174000000000007"/>
    <n v="0.6048449961024166"/>
    <n v="2026"/>
    <s v="Q4"/>
    <n v="11"/>
    <s v="Nov"/>
  </r>
  <r>
    <n v="1344"/>
    <d v="2026-11-25T00:00:00"/>
    <n v="2026"/>
    <x v="3"/>
    <n v="11"/>
    <x v="10"/>
    <x v="2"/>
    <x v="10"/>
    <x v="0"/>
    <s v="New"/>
    <x v="2"/>
    <s v="Carry-On Duffel"/>
    <n v="4"/>
    <n v="135.21"/>
    <n v="0.05"/>
    <n v="68.64"/>
    <n v="513.798"/>
    <n v="274.56"/>
    <n v="239.238"/>
    <n v="0.46562656919645462"/>
    <n v="2026"/>
    <s v="Q4"/>
    <n v="11"/>
    <s v="Nov"/>
  </r>
  <r>
    <n v="1922"/>
    <d v="2026-11-25T00:00:00"/>
    <n v="2026"/>
    <x v="3"/>
    <n v="11"/>
    <x v="10"/>
    <x v="0"/>
    <x v="9"/>
    <x v="3"/>
    <s v="Returning"/>
    <x v="1"/>
    <s v="Trail Boots"/>
    <n v="2"/>
    <n v="145.77000000000001"/>
    <n v="0.1"/>
    <n v="78.14"/>
    <n v="262.38600000000002"/>
    <n v="156.28"/>
    <n v="106.10600000000002"/>
    <n v="0.40438895367893107"/>
    <n v="2026"/>
    <s v="Q4"/>
    <n v="11"/>
    <s v="Nov"/>
  </r>
  <r>
    <n v="2343"/>
    <d v="2026-11-25T00:00:00"/>
    <n v="2026"/>
    <x v="3"/>
    <n v="11"/>
    <x v="10"/>
    <x v="0"/>
    <x v="15"/>
    <x v="2"/>
    <s v="New"/>
    <x v="3"/>
    <s v="Compact Sleeping Bag"/>
    <n v="1"/>
    <n v="121.53"/>
    <n v="0.15"/>
    <n v="62.14"/>
    <n v="103.3005"/>
    <n v="62.14"/>
    <n v="41.160499999999999"/>
    <n v="0.39845402490791426"/>
    <n v="2026"/>
    <s v="Q4"/>
    <n v="11"/>
    <s v="Nov"/>
  </r>
  <r>
    <n v="2466"/>
    <d v="2026-11-25T00:00:00"/>
    <n v="2026"/>
    <x v="3"/>
    <n v="11"/>
    <x v="10"/>
    <x v="2"/>
    <x v="2"/>
    <x v="0"/>
    <s v="Business"/>
    <x v="0"/>
    <s v="Compact Repair Kit"/>
    <n v="2"/>
    <n v="40.51"/>
    <n v="0.05"/>
    <n v="16.45"/>
    <n v="76.968999999999994"/>
    <n v="32.9"/>
    <n v="44.068999999999996"/>
    <n v="0.5725551845548208"/>
    <n v="2026"/>
    <s v="Q4"/>
    <n v="11"/>
    <s v="Nov"/>
  </r>
  <r>
    <n v="2647"/>
    <d v="2026-11-25T00:00:00"/>
    <n v="2026"/>
    <x v="3"/>
    <n v="11"/>
    <x v="10"/>
    <x v="2"/>
    <x v="5"/>
    <x v="0"/>
    <s v="New"/>
    <x v="1"/>
    <s v="Trekking Poles"/>
    <n v="1"/>
    <n v="70.099999999999994"/>
    <n v="0.15"/>
    <n v="32.28"/>
    <n v="59.584999999999994"/>
    <n v="32.28"/>
    <n v="27.304999999999993"/>
    <n v="0.45825291600234952"/>
    <n v="2026"/>
    <s v="Q4"/>
    <n v="11"/>
    <s v="Nov"/>
  </r>
  <r>
    <n v="2958"/>
    <d v="2026-11-25T00:00:00"/>
    <n v="2026"/>
    <x v="3"/>
    <n v="11"/>
    <x v="10"/>
    <x v="1"/>
    <x v="12"/>
    <x v="3"/>
    <s v="New"/>
    <x v="1"/>
    <s v="Trail Boots"/>
    <n v="1"/>
    <n v="144.25"/>
    <n v="0.1"/>
    <n v="79.55"/>
    <n v="129.82500000000002"/>
    <n v="79.55"/>
    <n v="50.27500000000002"/>
    <n v="0.38725207009435791"/>
    <n v="2026"/>
    <s v="Q4"/>
    <n v="11"/>
    <s v="Nov"/>
  </r>
  <r>
    <n v="3527"/>
    <d v="2026-11-25T00:00:00"/>
    <n v="2026"/>
    <x v="3"/>
    <n v="11"/>
    <x v="10"/>
    <x v="1"/>
    <x v="6"/>
    <x v="3"/>
    <s v="Returning"/>
    <x v="1"/>
    <s v="Trail Boots"/>
    <n v="4"/>
    <n v="146.19"/>
    <n v="0.1"/>
    <n v="79.569999999999993"/>
    <n v="526.28399999999999"/>
    <n v="318.27999999999997"/>
    <n v="208.00400000000002"/>
    <n v="0.39523147198090769"/>
    <n v="2026"/>
    <s v="Q4"/>
    <n v="11"/>
    <s v="Nov"/>
  </r>
  <r>
    <n v="3729"/>
    <d v="2026-11-25T00:00:00"/>
    <n v="2026"/>
    <x v="3"/>
    <n v="11"/>
    <x v="10"/>
    <x v="0"/>
    <x v="9"/>
    <x v="0"/>
    <s v="New"/>
    <x v="3"/>
    <s v="Portable Camp Stove"/>
    <n v="1"/>
    <n v="81.89"/>
    <n v="0.05"/>
    <n v="38.33"/>
    <n v="77.79549999999999"/>
    <n v="38.33"/>
    <n v="39.465499999999992"/>
    <n v="0.50729797996028048"/>
    <n v="2026"/>
    <s v="Q4"/>
    <n v="11"/>
    <s v="Nov"/>
  </r>
  <r>
    <n v="4961"/>
    <d v="2026-11-25T00:00:00"/>
    <n v="2026"/>
    <x v="3"/>
    <n v="11"/>
    <x v="10"/>
    <x v="2"/>
    <x v="2"/>
    <x v="2"/>
    <s v="New"/>
    <x v="3"/>
    <s v="Trail Tent 2P"/>
    <n v="2"/>
    <n v="194.78"/>
    <n v="0.15"/>
    <n v="102.51"/>
    <n v="331.12599999999998"/>
    <n v="205.02"/>
    <n v="126.10599999999997"/>
    <n v="0.38083992196324051"/>
    <n v="2026"/>
    <s v="Q4"/>
    <n v="11"/>
    <s v="Nov"/>
  </r>
  <r>
    <n v="5034"/>
    <d v="2026-11-25T00:00:00"/>
    <n v="2026"/>
    <x v="3"/>
    <n v="11"/>
    <x v="10"/>
    <x v="1"/>
    <x v="14"/>
    <x v="0"/>
    <s v="Returning"/>
    <x v="1"/>
    <s v="Trail Boots"/>
    <n v="1"/>
    <n v="141.63"/>
    <n v="0.05"/>
    <n v="77.17"/>
    <n v="134.54849999999999"/>
    <n v="77.17"/>
    <n v="57.378499999999988"/>
    <n v="0.42645217152179321"/>
    <n v="2026"/>
    <s v="Q4"/>
    <n v="11"/>
    <s v="Nov"/>
  </r>
  <r>
    <n v="343"/>
    <d v="2026-11-26T00:00:00"/>
    <n v="2026"/>
    <x v="3"/>
    <n v="11"/>
    <x v="10"/>
    <x v="2"/>
    <x v="16"/>
    <x v="0"/>
    <s v="Returning"/>
    <x v="0"/>
    <s v="Compact Repair Kit"/>
    <n v="1"/>
    <n v="40.86"/>
    <n v="0.05"/>
    <n v="17.14"/>
    <n v="38.817"/>
    <n v="17.14"/>
    <n v="21.677"/>
    <n v="0.55844088930107938"/>
    <n v="2026"/>
    <s v="Q4"/>
    <n v="11"/>
    <s v="Nov"/>
  </r>
  <r>
    <n v="405"/>
    <d v="2026-11-26T00:00:00"/>
    <n v="2026"/>
    <x v="3"/>
    <n v="11"/>
    <x v="10"/>
    <x v="3"/>
    <x v="8"/>
    <x v="0"/>
    <s v="New"/>
    <x v="1"/>
    <s v="Trail Boots"/>
    <n v="1"/>
    <n v="141.61000000000001"/>
    <n v="0.05"/>
    <n v="77.7"/>
    <n v="134.52950000000001"/>
    <n v="77.7"/>
    <n v="56.82950000000001"/>
    <n v="0.42243151130421214"/>
    <n v="2026"/>
    <s v="Q4"/>
    <n v="11"/>
    <s v="Nov"/>
  </r>
  <r>
    <n v="485"/>
    <d v="2026-11-26T00:00:00"/>
    <n v="2026"/>
    <x v="3"/>
    <n v="11"/>
    <x v="10"/>
    <x v="3"/>
    <x v="7"/>
    <x v="0"/>
    <s v="New"/>
    <x v="3"/>
    <s v="Compact Sleeping Bag"/>
    <n v="2"/>
    <n v="122.15"/>
    <n v="0.1"/>
    <n v="61.15"/>
    <n v="219.87"/>
    <n v="122.3"/>
    <n v="97.570000000000007"/>
    <n v="0.44376222313185065"/>
    <n v="2026"/>
    <s v="Q4"/>
    <n v="11"/>
    <s v="Nov"/>
  </r>
  <r>
    <n v="807"/>
    <d v="2026-11-26T00:00:00"/>
    <n v="2026"/>
    <x v="3"/>
    <n v="11"/>
    <x v="10"/>
    <x v="2"/>
    <x v="5"/>
    <x v="2"/>
    <s v="Returning"/>
    <x v="2"/>
    <s v="Carry-On Duffel"/>
    <n v="5"/>
    <n v="130.24"/>
    <n v="0.1"/>
    <n v="66.75"/>
    <n v="586.08000000000004"/>
    <n v="333.75"/>
    <n v="252.33000000000004"/>
    <n v="0.43053849303849306"/>
    <n v="2026"/>
    <s v="Q4"/>
    <n v="11"/>
    <s v="Nov"/>
  </r>
  <r>
    <n v="1666"/>
    <d v="2026-11-26T00:00:00"/>
    <n v="2026"/>
    <x v="3"/>
    <n v="11"/>
    <x v="10"/>
    <x v="0"/>
    <x v="15"/>
    <x v="1"/>
    <s v="Returning"/>
    <x v="0"/>
    <s v="Trail Bike Light"/>
    <n v="3"/>
    <n v="50.18"/>
    <n v="0.1"/>
    <n v="23.12"/>
    <n v="135.48599999999999"/>
    <n v="69.36"/>
    <n v="66.125999999999991"/>
    <n v="0.4880651875470528"/>
    <n v="2026"/>
    <s v="Q4"/>
    <n v="11"/>
    <s v="Nov"/>
  </r>
  <r>
    <n v="3442"/>
    <d v="2026-11-26T00:00:00"/>
    <n v="2026"/>
    <x v="3"/>
    <n v="11"/>
    <x v="10"/>
    <x v="0"/>
    <x v="9"/>
    <x v="2"/>
    <s v="New"/>
    <x v="4"/>
    <s v="Training Mat"/>
    <n v="2"/>
    <n v="50.93"/>
    <n v="0.15"/>
    <n v="22.35"/>
    <n v="86.581000000000003"/>
    <n v="44.7"/>
    <n v="41.881"/>
    <n v="0.48372044674928677"/>
    <n v="2026"/>
    <s v="Q4"/>
    <n v="11"/>
    <s v="Nov"/>
  </r>
  <r>
    <n v="4177"/>
    <d v="2026-11-26T00:00:00"/>
    <n v="2026"/>
    <x v="3"/>
    <n v="11"/>
    <x v="10"/>
    <x v="2"/>
    <x v="10"/>
    <x v="0"/>
    <s v="Business"/>
    <x v="0"/>
    <s v="Trail Bike Light"/>
    <n v="1"/>
    <n v="49.6"/>
    <n v="0"/>
    <n v="22.62"/>
    <n v="49.6"/>
    <n v="22.62"/>
    <n v="26.98"/>
    <n v="0.5439516129032258"/>
    <n v="2026"/>
    <s v="Q4"/>
    <n v="11"/>
    <s v="Nov"/>
  </r>
  <r>
    <n v="4659"/>
    <d v="2026-11-26T00:00:00"/>
    <n v="2026"/>
    <x v="3"/>
    <n v="11"/>
    <x v="10"/>
    <x v="1"/>
    <x v="11"/>
    <x v="1"/>
    <s v="Business"/>
    <x v="3"/>
    <s v="Portable Camp Stove"/>
    <n v="3"/>
    <n v="83.3"/>
    <n v="0.15"/>
    <n v="38.74"/>
    <n v="212.41499999999996"/>
    <n v="116.22"/>
    <n v="96.194999999999965"/>
    <n v="0.45286349834051259"/>
    <n v="2026"/>
    <s v="Q4"/>
    <n v="11"/>
    <s v="Nov"/>
  </r>
  <r>
    <n v="4667"/>
    <d v="2026-11-26T00:00:00"/>
    <n v="2026"/>
    <x v="3"/>
    <n v="11"/>
    <x v="10"/>
    <x v="1"/>
    <x v="14"/>
    <x v="3"/>
    <s v="Business"/>
    <x v="2"/>
    <s v="Insulated Bottle"/>
    <n v="1"/>
    <n v="35.89"/>
    <n v="0.05"/>
    <n v="13.53"/>
    <n v="34.095500000000001"/>
    <n v="13.53"/>
    <n v="20.5655"/>
    <n v="0.60317343931017287"/>
    <n v="2026"/>
    <s v="Q4"/>
    <n v="11"/>
    <s v="Nov"/>
  </r>
  <r>
    <n v="197"/>
    <d v="2026-11-27T00:00:00"/>
    <n v="2026"/>
    <x v="3"/>
    <n v="11"/>
    <x v="10"/>
    <x v="3"/>
    <x v="4"/>
    <x v="2"/>
    <s v="New"/>
    <x v="3"/>
    <s v="Trail Tent 2P"/>
    <n v="1"/>
    <n v="195.32"/>
    <n v="0"/>
    <n v="103.21"/>
    <n v="195.32"/>
    <n v="103.21"/>
    <n v="92.11"/>
    <n v="0.47158509113250052"/>
    <n v="2026"/>
    <s v="Q4"/>
    <n v="11"/>
    <s v="Nov"/>
  </r>
  <r>
    <n v="361"/>
    <d v="2026-11-27T00:00:00"/>
    <n v="2026"/>
    <x v="3"/>
    <n v="11"/>
    <x v="10"/>
    <x v="1"/>
    <x v="6"/>
    <x v="0"/>
    <s v="Returning"/>
    <x v="2"/>
    <s v="Insulated Bottle"/>
    <n v="1"/>
    <n v="36.36"/>
    <n v="0.05"/>
    <n v="13.33"/>
    <n v="34.541999999999994"/>
    <n v="13.33"/>
    <n v="21.211999999999996"/>
    <n v="0.61409298824619307"/>
    <n v="2026"/>
    <s v="Q4"/>
    <n v="11"/>
    <s v="Nov"/>
  </r>
  <r>
    <n v="841"/>
    <d v="2026-11-27T00:00:00"/>
    <n v="2026"/>
    <x v="3"/>
    <n v="11"/>
    <x v="10"/>
    <x v="1"/>
    <x v="12"/>
    <x v="0"/>
    <s v="Returning"/>
    <x v="2"/>
    <s v="Insulated Bottle"/>
    <n v="2"/>
    <n v="35.85"/>
    <n v="0.05"/>
    <n v="13.69"/>
    <n v="68.114999999999995"/>
    <n v="27.38"/>
    <n v="40.734999999999999"/>
    <n v="0.59803273875064233"/>
    <n v="2026"/>
    <s v="Q4"/>
    <n v="11"/>
    <s v="Nov"/>
  </r>
  <r>
    <n v="903"/>
    <d v="2026-11-27T00:00:00"/>
    <n v="2026"/>
    <x v="3"/>
    <n v="11"/>
    <x v="10"/>
    <x v="3"/>
    <x v="8"/>
    <x v="0"/>
    <s v="New"/>
    <x v="2"/>
    <s v="Packing Cube Set"/>
    <n v="4"/>
    <n v="46.73"/>
    <n v="0"/>
    <n v="17.989999999999998"/>
    <n v="186.92"/>
    <n v="71.959999999999994"/>
    <n v="114.96"/>
    <n v="0.61502246950567085"/>
    <n v="2026"/>
    <s v="Q4"/>
    <n v="11"/>
    <s v="Nov"/>
  </r>
  <r>
    <n v="1278"/>
    <d v="2026-11-27T00:00:00"/>
    <n v="2026"/>
    <x v="3"/>
    <n v="11"/>
    <x v="10"/>
    <x v="3"/>
    <x v="13"/>
    <x v="2"/>
    <s v="Returning"/>
    <x v="1"/>
    <s v="Trail Boots"/>
    <n v="3"/>
    <n v="143.72"/>
    <n v="0.15"/>
    <n v="78.56"/>
    <n v="366.48599999999999"/>
    <n v="235.68"/>
    <n v="130.80599999999998"/>
    <n v="0.35691950033561987"/>
    <n v="2026"/>
    <s v="Q4"/>
    <n v="11"/>
    <s v="Nov"/>
  </r>
  <r>
    <n v="2091"/>
    <d v="2026-11-27T00:00:00"/>
    <n v="2026"/>
    <x v="3"/>
    <n v="11"/>
    <x v="10"/>
    <x v="1"/>
    <x v="12"/>
    <x v="3"/>
    <s v="New"/>
    <x v="4"/>
    <s v="Recovery Roller"/>
    <n v="1"/>
    <n v="35.590000000000003"/>
    <n v="0"/>
    <n v="13.57"/>
    <n v="35.590000000000003"/>
    <n v="13.57"/>
    <n v="22.020000000000003"/>
    <n v="0.61871312166338865"/>
    <n v="2026"/>
    <s v="Q4"/>
    <n v="11"/>
    <s v="Nov"/>
  </r>
  <r>
    <n v="3070"/>
    <d v="2026-11-27T00:00:00"/>
    <n v="2026"/>
    <x v="3"/>
    <n v="11"/>
    <x v="10"/>
    <x v="3"/>
    <x v="13"/>
    <x v="3"/>
    <s v="Returning"/>
    <x v="1"/>
    <s v="Trekking Poles"/>
    <n v="4"/>
    <n v="71.11"/>
    <n v="0.05"/>
    <n v="32.25"/>
    <n v="270.21799999999996"/>
    <n v="129"/>
    <n v="141.21799999999996"/>
    <n v="0.52260767232382732"/>
    <n v="2026"/>
    <s v="Q4"/>
    <n v="11"/>
    <s v="Nov"/>
  </r>
  <r>
    <n v="4007"/>
    <d v="2026-11-27T00:00:00"/>
    <n v="2026"/>
    <x v="3"/>
    <n v="11"/>
    <x v="10"/>
    <x v="0"/>
    <x v="9"/>
    <x v="3"/>
    <s v="Business"/>
    <x v="0"/>
    <s v="Trail Bike Light"/>
    <n v="5"/>
    <n v="51.04"/>
    <n v="0"/>
    <n v="22.69"/>
    <n v="255.2"/>
    <n v="113.45"/>
    <n v="141.75"/>
    <n v="0.55544670846394983"/>
    <n v="2026"/>
    <s v="Q4"/>
    <n v="11"/>
    <s v="Nov"/>
  </r>
  <r>
    <n v="4488"/>
    <d v="2026-11-27T00:00:00"/>
    <n v="2026"/>
    <x v="3"/>
    <n v="11"/>
    <x v="10"/>
    <x v="1"/>
    <x v="14"/>
    <x v="2"/>
    <s v="Returning"/>
    <x v="2"/>
    <s v="Travel Backpack 35L"/>
    <n v="3"/>
    <n v="161.66"/>
    <n v="0.05"/>
    <n v="88.3"/>
    <n v="460.73099999999999"/>
    <n v="264.89999999999998"/>
    <n v="195.83100000000002"/>
    <n v="0.42504411467863029"/>
    <n v="2026"/>
    <s v="Q4"/>
    <n v="11"/>
    <s v="Nov"/>
  </r>
  <r>
    <n v="5159"/>
    <d v="2026-11-27T00:00:00"/>
    <n v="2026"/>
    <x v="3"/>
    <n v="11"/>
    <x v="10"/>
    <x v="3"/>
    <x v="13"/>
    <x v="0"/>
    <s v="Business"/>
    <x v="3"/>
    <s v="Portable Camp Stove"/>
    <n v="2"/>
    <n v="80.400000000000006"/>
    <n v="0.15"/>
    <n v="38.869999999999997"/>
    <n v="136.68"/>
    <n v="77.739999999999995"/>
    <n v="58.940000000000012"/>
    <n v="0.43122622183201648"/>
    <n v="2026"/>
    <s v="Q4"/>
    <n v="11"/>
    <s v="Nov"/>
  </r>
  <r>
    <n v="669"/>
    <d v="2026-11-28T00:00:00"/>
    <n v="2026"/>
    <x v="3"/>
    <n v="11"/>
    <x v="10"/>
    <x v="2"/>
    <x v="3"/>
    <x v="0"/>
    <s v="Returning"/>
    <x v="4"/>
    <s v="Recovery Roller"/>
    <n v="3"/>
    <n v="36.81"/>
    <n v="0.05"/>
    <n v="13.82"/>
    <n v="104.9085"/>
    <n v="41.46"/>
    <n v="63.448500000000003"/>
    <n v="0.60479846723573405"/>
    <n v="2026"/>
    <s v="Q4"/>
    <n v="11"/>
    <s v="Nov"/>
  </r>
  <r>
    <n v="686"/>
    <d v="2026-11-28T00:00:00"/>
    <n v="2026"/>
    <x v="3"/>
    <n v="11"/>
    <x v="10"/>
    <x v="1"/>
    <x v="12"/>
    <x v="3"/>
    <s v="Returning"/>
    <x v="2"/>
    <s v="Carry-On Duffel"/>
    <n v="2"/>
    <n v="132.61000000000001"/>
    <n v="0.1"/>
    <n v="67.3"/>
    <n v="238.69800000000004"/>
    <n v="134.6"/>
    <n v="104.09800000000004"/>
    <n v="0.43610755012610086"/>
    <n v="2026"/>
    <s v="Q4"/>
    <n v="11"/>
    <s v="Nov"/>
  </r>
  <r>
    <n v="990"/>
    <d v="2026-11-28T00:00:00"/>
    <n v="2026"/>
    <x v="3"/>
    <n v="11"/>
    <x v="10"/>
    <x v="0"/>
    <x v="15"/>
    <x v="0"/>
    <s v="Returning"/>
    <x v="0"/>
    <s v="Compact Repair Kit"/>
    <n v="5"/>
    <n v="39.79"/>
    <n v="0.1"/>
    <n v="17.09"/>
    <n v="179.05500000000001"/>
    <n v="85.45"/>
    <n v="93.605000000000004"/>
    <n v="0.52277233252352628"/>
    <n v="2026"/>
    <s v="Q4"/>
    <n v="11"/>
    <s v="Nov"/>
  </r>
  <r>
    <n v="1134"/>
    <d v="2026-11-28T00:00:00"/>
    <n v="2026"/>
    <x v="3"/>
    <n v="11"/>
    <x v="10"/>
    <x v="3"/>
    <x v="4"/>
    <x v="0"/>
    <s v="Returning"/>
    <x v="2"/>
    <s v="Insulated Bottle"/>
    <n v="2"/>
    <n v="36.119999999999997"/>
    <n v="0.1"/>
    <n v="13.61"/>
    <n v="65.015999999999991"/>
    <n v="27.22"/>
    <n v="37.795999999999992"/>
    <n v="0.58133382551987201"/>
    <n v="2026"/>
    <s v="Q4"/>
    <n v="11"/>
    <s v="Nov"/>
  </r>
  <r>
    <n v="1770"/>
    <d v="2026-11-28T00:00:00"/>
    <n v="2026"/>
    <x v="3"/>
    <n v="11"/>
    <x v="10"/>
    <x v="3"/>
    <x v="7"/>
    <x v="2"/>
    <s v="Returning"/>
    <x v="1"/>
    <s v="Summit Backpack 45L"/>
    <n v="5"/>
    <n v="153.93"/>
    <n v="0.05"/>
    <n v="77.27"/>
    <n v="731.16750000000002"/>
    <n v="386.34999999999997"/>
    <n v="344.81750000000005"/>
    <n v="0.4715985051304934"/>
    <n v="2026"/>
    <s v="Q4"/>
    <n v="11"/>
    <s v="Nov"/>
  </r>
  <r>
    <n v="3396"/>
    <d v="2026-11-28T00:00:00"/>
    <n v="2026"/>
    <x v="3"/>
    <n v="11"/>
    <x v="10"/>
    <x v="2"/>
    <x v="3"/>
    <x v="2"/>
    <s v="New"/>
    <x v="4"/>
    <s v="Training Mat"/>
    <n v="3"/>
    <n v="50.67"/>
    <n v="0.05"/>
    <n v="22.25"/>
    <n v="144.40949999999998"/>
    <n v="66.75"/>
    <n v="77.65949999999998"/>
    <n v="0.53777279195620775"/>
    <n v="2026"/>
    <s v="Q4"/>
    <n v="11"/>
    <s v="Nov"/>
  </r>
  <r>
    <n v="4259"/>
    <d v="2026-11-28T00:00:00"/>
    <n v="2026"/>
    <x v="3"/>
    <n v="11"/>
    <x v="10"/>
    <x v="2"/>
    <x v="3"/>
    <x v="0"/>
    <s v="Returning"/>
    <x v="1"/>
    <s v="Trekking Poles"/>
    <n v="4"/>
    <n v="72.77"/>
    <n v="0"/>
    <n v="32.090000000000003"/>
    <n v="291.08"/>
    <n v="128.36000000000001"/>
    <n v="162.71999999999997"/>
    <n v="0.55902157482479031"/>
    <n v="2026"/>
    <s v="Q4"/>
    <n v="11"/>
    <s v="Nov"/>
  </r>
  <r>
    <n v="4440"/>
    <d v="2026-11-28T00:00:00"/>
    <n v="2026"/>
    <x v="3"/>
    <n v="11"/>
    <x v="10"/>
    <x v="2"/>
    <x v="10"/>
    <x v="3"/>
    <s v="New"/>
    <x v="2"/>
    <s v="Packing Cube Set"/>
    <n v="1"/>
    <n v="46.45"/>
    <n v="0.1"/>
    <n v="17.96"/>
    <n v="41.805000000000007"/>
    <n v="17.96"/>
    <n v="23.845000000000006"/>
    <n v="0.57038631742614521"/>
    <n v="2026"/>
    <s v="Q4"/>
    <n v="11"/>
    <s v="Nov"/>
  </r>
  <r>
    <n v="5115"/>
    <d v="2026-11-28T00:00:00"/>
    <n v="2026"/>
    <x v="3"/>
    <n v="11"/>
    <x v="10"/>
    <x v="0"/>
    <x v="15"/>
    <x v="0"/>
    <s v="New"/>
    <x v="2"/>
    <s v="Travel Backpack 35L"/>
    <n v="1"/>
    <n v="165.75"/>
    <n v="0.2"/>
    <n v="89.16"/>
    <n v="132.6"/>
    <n v="89.16"/>
    <n v="43.44"/>
    <n v="0.32760180995475113"/>
    <n v="2026"/>
    <s v="Q4"/>
    <n v="11"/>
    <s v="Nov"/>
  </r>
  <r>
    <n v="5136"/>
    <d v="2026-11-28T00:00:00"/>
    <n v="2026"/>
    <x v="3"/>
    <n v="11"/>
    <x v="10"/>
    <x v="2"/>
    <x v="2"/>
    <x v="3"/>
    <s v="New"/>
    <x v="3"/>
    <s v="Trail Tent 2P"/>
    <n v="4"/>
    <n v="198.02"/>
    <n v="0.05"/>
    <n v="103.82"/>
    <n v="752.476"/>
    <n v="415.28"/>
    <n v="337.19600000000003"/>
    <n v="0.44811528872681655"/>
    <n v="2026"/>
    <s v="Q4"/>
    <n v="11"/>
    <s v="Nov"/>
  </r>
  <r>
    <n v="562"/>
    <d v="2026-11-29T00:00:00"/>
    <n v="2026"/>
    <x v="3"/>
    <n v="11"/>
    <x v="10"/>
    <x v="1"/>
    <x v="12"/>
    <x v="0"/>
    <s v="New"/>
    <x v="2"/>
    <s v="Packing Cube Set"/>
    <n v="1"/>
    <n v="46.3"/>
    <n v="0.2"/>
    <n v="18.78"/>
    <n v="37.04"/>
    <n v="18.78"/>
    <n v="18.259999999999998"/>
    <n v="0.49298056155507552"/>
    <n v="2026"/>
    <s v="Q4"/>
    <n v="11"/>
    <s v="Nov"/>
  </r>
  <r>
    <n v="806"/>
    <d v="2026-11-29T00:00:00"/>
    <n v="2026"/>
    <x v="3"/>
    <n v="11"/>
    <x v="10"/>
    <x v="0"/>
    <x v="15"/>
    <x v="3"/>
    <s v="Returning"/>
    <x v="4"/>
    <s v="Resistance Band Set"/>
    <n v="1"/>
    <n v="39.659999999999997"/>
    <n v="0"/>
    <n v="14.76"/>
    <n v="39.659999999999997"/>
    <n v="14.76"/>
    <n v="24.9"/>
    <n v="0.62783661119515888"/>
    <n v="2026"/>
    <s v="Q4"/>
    <n v="11"/>
    <s v="Nov"/>
  </r>
  <r>
    <n v="3150"/>
    <d v="2026-11-29T00:00:00"/>
    <n v="2026"/>
    <x v="3"/>
    <n v="11"/>
    <x v="10"/>
    <x v="1"/>
    <x v="6"/>
    <x v="0"/>
    <s v="New"/>
    <x v="3"/>
    <s v="Portable Camp Stove"/>
    <n v="3"/>
    <n v="80.72"/>
    <n v="0.05"/>
    <n v="39.130000000000003"/>
    <n v="230.05199999999999"/>
    <n v="117.39000000000001"/>
    <n v="112.66199999999998"/>
    <n v="0.48972406238589528"/>
    <n v="2026"/>
    <s v="Q4"/>
    <n v="11"/>
    <s v="Nov"/>
  </r>
  <r>
    <n v="4847"/>
    <d v="2026-11-29T00:00:00"/>
    <n v="2026"/>
    <x v="3"/>
    <n v="11"/>
    <x v="10"/>
    <x v="1"/>
    <x v="14"/>
    <x v="3"/>
    <s v="New"/>
    <x v="2"/>
    <s v="Insulated Bottle"/>
    <n v="2"/>
    <n v="35.51"/>
    <n v="0.05"/>
    <n v="13.24"/>
    <n v="67.468999999999994"/>
    <n v="26.48"/>
    <n v="40.98899999999999"/>
    <n v="0.60752345521646967"/>
    <n v="2026"/>
    <s v="Q4"/>
    <n v="11"/>
    <s v="Nov"/>
  </r>
  <r>
    <n v="221"/>
    <d v="2026-11-30T00:00:00"/>
    <n v="2026"/>
    <x v="3"/>
    <n v="11"/>
    <x v="10"/>
    <x v="3"/>
    <x v="8"/>
    <x v="2"/>
    <s v="Business"/>
    <x v="2"/>
    <s v="Carry-On Duffel"/>
    <n v="1"/>
    <n v="132.06"/>
    <n v="0.15"/>
    <n v="67.53"/>
    <n v="112.251"/>
    <n v="67.53"/>
    <n v="44.721000000000004"/>
    <n v="0.39840179597509157"/>
    <n v="2026"/>
    <s v="Q4"/>
    <n v="11"/>
    <s v="Nov"/>
  </r>
  <r>
    <n v="630"/>
    <d v="2026-11-30T00:00:00"/>
    <n v="2026"/>
    <x v="3"/>
    <n v="11"/>
    <x v="10"/>
    <x v="3"/>
    <x v="8"/>
    <x v="0"/>
    <s v="Business"/>
    <x v="0"/>
    <s v="Compact Repair Kit"/>
    <n v="3"/>
    <n v="41.07"/>
    <n v="0.1"/>
    <n v="16.86"/>
    <n v="110.88900000000001"/>
    <n v="50.58"/>
    <n v="60.309000000000012"/>
    <n v="0.54386819251684126"/>
    <n v="2026"/>
    <s v="Q4"/>
    <n v="11"/>
    <s v="Nov"/>
  </r>
  <r>
    <n v="1789"/>
    <d v="2026-11-30T00:00:00"/>
    <n v="2026"/>
    <x v="3"/>
    <n v="11"/>
    <x v="10"/>
    <x v="1"/>
    <x v="12"/>
    <x v="0"/>
    <s v="New"/>
    <x v="1"/>
    <s v="Summit Backpack 45L"/>
    <n v="2"/>
    <n v="151.49"/>
    <n v="0.1"/>
    <n v="81.39"/>
    <n v="272.68200000000002"/>
    <n v="162.78"/>
    <n v="109.90200000000002"/>
    <n v="0.40304090479019522"/>
    <n v="2026"/>
    <s v="Q4"/>
    <n v="11"/>
    <s v="Nov"/>
  </r>
  <r>
    <n v="1947"/>
    <d v="2026-11-30T00:00:00"/>
    <n v="2026"/>
    <x v="3"/>
    <n v="11"/>
    <x v="10"/>
    <x v="0"/>
    <x v="0"/>
    <x v="2"/>
    <s v="Business"/>
    <x v="4"/>
    <s v="Recovery Roller"/>
    <n v="1"/>
    <n v="35.729999999999997"/>
    <n v="0.2"/>
    <n v="14.33"/>
    <n v="28.584"/>
    <n v="14.33"/>
    <n v="14.254"/>
    <n v="0.49867058494262523"/>
    <n v="2026"/>
    <s v="Q4"/>
    <n v="11"/>
    <s v="Nov"/>
  </r>
  <r>
    <n v="2279"/>
    <d v="2026-11-30T00:00:00"/>
    <n v="2026"/>
    <x v="3"/>
    <n v="11"/>
    <x v="10"/>
    <x v="0"/>
    <x v="0"/>
    <x v="2"/>
    <s v="Returning"/>
    <x v="0"/>
    <s v="Trail Bike Light"/>
    <n v="2"/>
    <n v="50.38"/>
    <n v="0.1"/>
    <n v="22.41"/>
    <n v="90.684000000000012"/>
    <n v="44.82"/>
    <n v="45.864000000000011"/>
    <n v="0.50575625248114342"/>
    <n v="2026"/>
    <s v="Q4"/>
    <n v="11"/>
    <s v="Nov"/>
  </r>
  <r>
    <n v="2439"/>
    <d v="2026-11-30T00:00:00"/>
    <n v="2026"/>
    <x v="3"/>
    <n v="11"/>
    <x v="10"/>
    <x v="0"/>
    <x v="9"/>
    <x v="0"/>
    <s v="Business"/>
    <x v="4"/>
    <s v="Recovery Roller"/>
    <n v="1"/>
    <n v="35.67"/>
    <n v="0.1"/>
    <n v="13.81"/>
    <n v="32.103000000000002"/>
    <n v="13.81"/>
    <n v="18.292999999999999"/>
    <n v="0.5698221350029592"/>
    <n v="2026"/>
    <s v="Q4"/>
    <n v="11"/>
    <s v="Nov"/>
  </r>
  <r>
    <n v="2540"/>
    <d v="2026-11-30T00:00:00"/>
    <n v="2026"/>
    <x v="3"/>
    <n v="11"/>
    <x v="10"/>
    <x v="1"/>
    <x v="14"/>
    <x v="1"/>
    <s v="Business"/>
    <x v="3"/>
    <s v="Portable Camp Stove"/>
    <n v="12"/>
    <n v="81.150000000000006"/>
    <n v="0.15"/>
    <n v="39.590000000000003"/>
    <n v="827.73"/>
    <n v="475.08000000000004"/>
    <n v="352.65"/>
    <n v="0.42604472472907828"/>
    <n v="2026"/>
    <s v="Q4"/>
    <n v="11"/>
    <s v="Nov"/>
  </r>
  <r>
    <n v="2747"/>
    <d v="2026-11-30T00:00:00"/>
    <n v="2026"/>
    <x v="3"/>
    <n v="11"/>
    <x v="10"/>
    <x v="0"/>
    <x v="15"/>
    <x v="2"/>
    <s v="Returning"/>
    <x v="3"/>
    <s v="Trail Tent 2P"/>
    <n v="1"/>
    <n v="194.73"/>
    <n v="0"/>
    <n v="104.48"/>
    <n v="194.73"/>
    <n v="104.48"/>
    <n v="90.249999999999986"/>
    <n v="0.46346222975401835"/>
    <n v="2026"/>
    <s v="Q4"/>
    <n v="11"/>
    <s v="Nov"/>
  </r>
  <r>
    <n v="3094"/>
    <d v="2026-11-30T00:00:00"/>
    <n v="2026"/>
    <x v="3"/>
    <n v="11"/>
    <x v="10"/>
    <x v="1"/>
    <x v="1"/>
    <x v="3"/>
    <s v="Business"/>
    <x v="3"/>
    <s v="Compact Sleeping Bag"/>
    <n v="2"/>
    <n v="122.18"/>
    <n v="0.15"/>
    <n v="61.3"/>
    <n v="207.70600000000002"/>
    <n v="122.6"/>
    <n v="85.106000000000023"/>
    <n v="0.40974261696821479"/>
    <n v="2026"/>
    <s v="Q4"/>
    <n v="11"/>
    <s v="Nov"/>
  </r>
  <r>
    <n v="3359"/>
    <d v="2026-11-30T00:00:00"/>
    <n v="2026"/>
    <x v="3"/>
    <n v="11"/>
    <x v="10"/>
    <x v="3"/>
    <x v="13"/>
    <x v="0"/>
    <s v="Returning"/>
    <x v="3"/>
    <s v="Portable Camp Stove"/>
    <n v="1"/>
    <n v="83.14"/>
    <n v="0"/>
    <n v="39.369999999999997"/>
    <n v="83.14"/>
    <n v="39.369999999999997"/>
    <n v="43.77"/>
    <n v="0.52646139042578788"/>
    <n v="2026"/>
    <s v="Q4"/>
    <n v="11"/>
    <s v="Nov"/>
  </r>
  <r>
    <n v="3473"/>
    <d v="2026-11-30T00:00:00"/>
    <n v="2026"/>
    <x v="3"/>
    <n v="11"/>
    <x v="10"/>
    <x v="2"/>
    <x v="5"/>
    <x v="0"/>
    <s v="Returning"/>
    <x v="0"/>
    <s v="Commuter Helmet"/>
    <n v="1"/>
    <n v="80.97"/>
    <n v="0"/>
    <n v="43.64"/>
    <n v="80.97"/>
    <n v="43.64"/>
    <n v="37.33"/>
    <n v="0.4610349512164999"/>
    <n v="2026"/>
    <s v="Q4"/>
    <n v="11"/>
    <s v="Nov"/>
  </r>
  <r>
    <n v="3589"/>
    <d v="2026-11-30T00:00:00"/>
    <n v="2026"/>
    <x v="3"/>
    <n v="11"/>
    <x v="10"/>
    <x v="0"/>
    <x v="9"/>
    <x v="0"/>
    <s v="New"/>
    <x v="1"/>
    <s v="Trekking Poles"/>
    <n v="1"/>
    <n v="73.03"/>
    <n v="0"/>
    <n v="32.71"/>
    <n v="73.03"/>
    <n v="32.71"/>
    <n v="40.32"/>
    <n v="0.55210187594139393"/>
    <n v="2026"/>
    <s v="Q4"/>
    <n v="11"/>
    <s v="Nov"/>
  </r>
  <r>
    <n v="4689"/>
    <d v="2026-11-30T00:00:00"/>
    <n v="2026"/>
    <x v="3"/>
    <n v="11"/>
    <x v="10"/>
    <x v="2"/>
    <x v="3"/>
    <x v="0"/>
    <s v="Returning"/>
    <x v="2"/>
    <s v="Packing Cube Set"/>
    <n v="1"/>
    <n v="46.81"/>
    <n v="0.05"/>
    <n v="17.87"/>
    <n v="44.469500000000004"/>
    <n v="17.87"/>
    <n v="26.599500000000003"/>
    <n v="0.59815154206815913"/>
    <n v="2026"/>
    <s v="Q4"/>
    <n v="11"/>
    <s v="Nov"/>
  </r>
  <r>
    <n v="4819"/>
    <d v="2026-11-30T00:00:00"/>
    <n v="2026"/>
    <x v="3"/>
    <n v="11"/>
    <x v="10"/>
    <x v="3"/>
    <x v="7"/>
    <x v="3"/>
    <s v="New"/>
    <x v="1"/>
    <s v="Summit Backpack 45L"/>
    <n v="2"/>
    <n v="153.51"/>
    <n v="0.15"/>
    <n v="81.290000000000006"/>
    <n v="260.96699999999998"/>
    <n v="162.58000000000001"/>
    <n v="98.386999999999972"/>
    <n v="0.3770093536730697"/>
    <n v="2026"/>
    <s v="Q4"/>
    <n v="11"/>
    <s v="Nov"/>
  </r>
  <r>
    <n v="5167"/>
    <d v="2026-11-30T00:00:00"/>
    <n v="2026"/>
    <x v="3"/>
    <n v="11"/>
    <x v="10"/>
    <x v="2"/>
    <x v="5"/>
    <x v="3"/>
    <s v="New"/>
    <x v="3"/>
    <s v="Trail Tent 2P"/>
    <n v="2"/>
    <n v="197.5"/>
    <n v="0"/>
    <n v="104.47"/>
    <n v="395"/>
    <n v="208.94"/>
    <n v="186.06"/>
    <n v="0.4710379746835443"/>
    <n v="2026"/>
    <s v="Q4"/>
    <n v="11"/>
    <s v="Nov"/>
  </r>
  <r>
    <n v="38"/>
    <d v="2026-12-01T00:00:00"/>
    <n v="2026"/>
    <x v="3"/>
    <n v="12"/>
    <x v="11"/>
    <x v="3"/>
    <x v="8"/>
    <x v="1"/>
    <s v="Business"/>
    <x v="1"/>
    <s v="Trail Boots"/>
    <n v="8"/>
    <n v="146.55000000000001"/>
    <n v="0.1"/>
    <n v="78.03"/>
    <n v="1055.1600000000001"/>
    <n v="624.24"/>
    <n v="430.92000000000007"/>
    <n v="0.40839303991811671"/>
    <n v="2026"/>
    <s v="Q4"/>
    <n v="12"/>
    <s v="Dec"/>
  </r>
  <r>
    <n v="364"/>
    <d v="2026-12-01T00:00:00"/>
    <n v="2026"/>
    <x v="3"/>
    <n v="12"/>
    <x v="11"/>
    <x v="3"/>
    <x v="13"/>
    <x v="0"/>
    <s v="Business"/>
    <x v="0"/>
    <s v="Trail Bike Light"/>
    <n v="2"/>
    <n v="51.83"/>
    <n v="0.15"/>
    <n v="22.02"/>
    <n v="88.11099999999999"/>
    <n v="44.04"/>
    <n v="44.070999999999991"/>
    <n v="0.50017591447151888"/>
    <n v="2026"/>
    <s v="Q4"/>
    <n v="12"/>
    <s v="Dec"/>
  </r>
  <r>
    <n v="2040"/>
    <d v="2026-12-01T00:00:00"/>
    <n v="2026"/>
    <x v="3"/>
    <n v="12"/>
    <x v="11"/>
    <x v="1"/>
    <x v="12"/>
    <x v="0"/>
    <s v="New"/>
    <x v="1"/>
    <s v="Trail Boots"/>
    <n v="1"/>
    <n v="140.34"/>
    <n v="0.15"/>
    <n v="79.92"/>
    <n v="119.289"/>
    <n v="79.92"/>
    <n v="39.369"/>
    <n v="0.33003043029952467"/>
    <n v="2026"/>
    <s v="Q4"/>
    <n v="12"/>
    <s v="Dec"/>
  </r>
  <r>
    <n v="2899"/>
    <d v="2026-12-01T00:00:00"/>
    <n v="2026"/>
    <x v="3"/>
    <n v="12"/>
    <x v="11"/>
    <x v="0"/>
    <x v="0"/>
    <x v="0"/>
    <s v="New"/>
    <x v="1"/>
    <s v="Summit Backpack 45L"/>
    <n v="1"/>
    <n v="156.44999999999999"/>
    <n v="0"/>
    <n v="80.56"/>
    <n v="156.44999999999999"/>
    <n v="80.56"/>
    <n v="75.889999999999986"/>
    <n v="0.48507510386705011"/>
    <n v="2026"/>
    <s v="Q4"/>
    <n v="12"/>
    <s v="Dec"/>
  </r>
  <r>
    <n v="3199"/>
    <d v="2026-12-01T00:00:00"/>
    <n v="2026"/>
    <x v="3"/>
    <n v="12"/>
    <x v="11"/>
    <x v="2"/>
    <x v="16"/>
    <x v="3"/>
    <s v="Returning"/>
    <x v="4"/>
    <s v="Resistance Band Set"/>
    <n v="1"/>
    <n v="41.33"/>
    <n v="0"/>
    <n v="15.03"/>
    <n v="41.33"/>
    <n v="15.03"/>
    <n v="26.299999999999997"/>
    <n v="0.6363416404548754"/>
    <n v="2026"/>
    <s v="Q4"/>
    <n v="12"/>
    <s v="Dec"/>
  </r>
  <r>
    <n v="4722"/>
    <d v="2026-12-01T00:00:00"/>
    <n v="2026"/>
    <x v="3"/>
    <n v="12"/>
    <x v="11"/>
    <x v="1"/>
    <x v="11"/>
    <x v="2"/>
    <s v="New"/>
    <x v="0"/>
    <s v="Compact Repair Kit"/>
    <n v="1"/>
    <n v="39.479999999999997"/>
    <n v="0.05"/>
    <n v="16.78"/>
    <n v="37.505999999999993"/>
    <n v="16.78"/>
    <n v="20.725999999999992"/>
    <n v="0.55260491654668575"/>
    <n v="2026"/>
    <s v="Q4"/>
    <n v="12"/>
    <s v="Dec"/>
  </r>
  <r>
    <n v="1423"/>
    <d v="2026-12-02T00:00:00"/>
    <n v="2026"/>
    <x v="3"/>
    <n v="12"/>
    <x v="11"/>
    <x v="2"/>
    <x v="3"/>
    <x v="0"/>
    <s v="Business"/>
    <x v="1"/>
    <s v="Trekking Poles"/>
    <n v="1"/>
    <n v="73.010000000000005"/>
    <n v="0.1"/>
    <n v="31.51"/>
    <n v="65.709000000000003"/>
    <n v="31.51"/>
    <n v="34.198999999999998"/>
    <n v="0.52046142841924237"/>
    <n v="2026"/>
    <s v="Q4"/>
    <n v="12"/>
    <s v="Dec"/>
  </r>
  <r>
    <n v="1505"/>
    <d v="2026-12-02T00:00:00"/>
    <n v="2026"/>
    <x v="3"/>
    <n v="12"/>
    <x v="11"/>
    <x v="0"/>
    <x v="15"/>
    <x v="0"/>
    <s v="Business"/>
    <x v="4"/>
    <s v="Resistance Band Set"/>
    <n v="2"/>
    <n v="40.86"/>
    <n v="0.05"/>
    <n v="15.06"/>
    <n v="77.634"/>
    <n v="30.12"/>
    <n v="47.513999999999996"/>
    <n v="0.6120256588608084"/>
    <n v="2026"/>
    <s v="Q4"/>
    <n v="12"/>
    <s v="Dec"/>
  </r>
  <r>
    <n v="1664"/>
    <d v="2026-12-02T00:00:00"/>
    <n v="2026"/>
    <x v="3"/>
    <n v="12"/>
    <x v="11"/>
    <x v="2"/>
    <x v="5"/>
    <x v="3"/>
    <s v="Returning"/>
    <x v="3"/>
    <s v="Trail Tent 2P"/>
    <n v="6"/>
    <n v="194.79"/>
    <n v="0"/>
    <n v="105.73"/>
    <n v="1168.74"/>
    <n v="634.38"/>
    <n v="534.36"/>
    <n v="0.45721032907233433"/>
    <n v="2026"/>
    <s v="Q4"/>
    <n v="12"/>
    <s v="Dec"/>
  </r>
  <r>
    <n v="2035"/>
    <d v="2026-12-02T00:00:00"/>
    <n v="2026"/>
    <x v="3"/>
    <n v="12"/>
    <x v="11"/>
    <x v="3"/>
    <x v="13"/>
    <x v="0"/>
    <s v="New"/>
    <x v="3"/>
    <s v="Portable Camp Stove"/>
    <n v="4"/>
    <n v="80.98"/>
    <n v="0.2"/>
    <n v="38.6"/>
    <n v="259.13600000000002"/>
    <n v="154.4"/>
    <n v="104.73600000000002"/>
    <n v="0.40417387009138062"/>
    <n v="2026"/>
    <s v="Q4"/>
    <n v="12"/>
    <s v="Dec"/>
  </r>
  <r>
    <n v="2094"/>
    <d v="2026-12-02T00:00:00"/>
    <n v="2026"/>
    <x v="3"/>
    <n v="12"/>
    <x v="11"/>
    <x v="0"/>
    <x v="15"/>
    <x v="0"/>
    <s v="New"/>
    <x v="3"/>
    <s v="Trail Tent 2P"/>
    <n v="3"/>
    <n v="196.48"/>
    <n v="0.05"/>
    <n v="107.2"/>
    <n v="559.96799999999996"/>
    <n v="321.60000000000002"/>
    <n v="238.36799999999994"/>
    <n v="0.42568146751242919"/>
    <n v="2026"/>
    <s v="Q4"/>
    <n v="12"/>
    <s v="Dec"/>
  </r>
  <r>
    <n v="2204"/>
    <d v="2026-12-02T00:00:00"/>
    <n v="2026"/>
    <x v="3"/>
    <n v="12"/>
    <x v="11"/>
    <x v="0"/>
    <x v="9"/>
    <x v="2"/>
    <s v="New"/>
    <x v="2"/>
    <s v="Packing Cube Set"/>
    <n v="2"/>
    <n v="46.63"/>
    <n v="0"/>
    <n v="18.68"/>
    <n v="93.26"/>
    <n v="37.36"/>
    <n v="55.900000000000006"/>
    <n v="0.59939952820072917"/>
    <n v="2026"/>
    <s v="Q4"/>
    <n v="12"/>
    <s v="Dec"/>
  </r>
  <r>
    <n v="3921"/>
    <d v="2026-12-02T00:00:00"/>
    <n v="2026"/>
    <x v="3"/>
    <n v="12"/>
    <x v="11"/>
    <x v="2"/>
    <x v="5"/>
    <x v="1"/>
    <s v="Business"/>
    <x v="1"/>
    <s v="Trail Boots"/>
    <n v="12"/>
    <n v="142.93"/>
    <n v="0.1"/>
    <n v="79.81"/>
    <n v="1543.644"/>
    <n v="957.72"/>
    <n v="585.92399999999998"/>
    <n v="0.37957197384889263"/>
    <n v="2026"/>
    <s v="Q4"/>
    <n v="12"/>
    <s v="Dec"/>
  </r>
  <r>
    <n v="3999"/>
    <d v="2026-12-02T00:00:00"/>
    <n v="2026"/>
    <x v="3"/>
    <n v="12"/>
    <x v="11"/>
    <x v="1"/>
    <x v="12"/>
    <x v="2"/>
    <s v="Returning"/>
    <x v="1"/>
    <s v="Summit Backpack 45L"/>
    <n v="2"/>
    <n v="153.97"/>
    <n v="0"/>
    <n v="79.45"/>
    <n v="307.94"/>
    <n v="158.9"/>
    <n v="149.04"/>
    <n v="0.48399038773787101"/>
    <n v="2026"/>
    <s v="Q4"/>
    <n v="12"/>
    <s v="Dec"/>
  </r>
  <r>
    <n v="4546"/>
    <d v="2026-12-02T00:00:00"/>
    <n v="2026"/>
    <x v="3"/>
    <n v="12"/>
    <x v="11"/>
    <x v="3"/>
    <x v="13"/>
    <x v="0"/>
    <s v="Returning"/>
    <x v="3"/>
    <s v="Alpine Tent 4P"/>
    <n v="1"/>
    <n v="344.63"/>
    <n v="0.05"/>
    <n v="189.22"/>
    <n v="327.39849999999996"/>
    <n v="189.22"/>
    <n v="138.17849999999996"/>
    <n v="0.42204988721695419"/>
    <n v="2026"/>
    <s v="Q4"/>
    <n v="12"/>
    <s v="Dec"/>
  </r>
  <r>
    <n v="158"/>
    <d v="2026-12-03T00:00:00"/>
    <n v="2026"/>
    <x v="3"/>
    <n v="12"/>
    <x v="11"/>
    <x v="3"/>
    <x v="13"/>
    <x v="0"/>
    <s v="New"/>
    <x v="2"/>
    <s v="Packing Cube Set"/>
    <n v="2"/>
    <n v="46.51"/>
    <n v="0.05"/>
    <n v="18.73"/>
    <n v="88.368999999999986"/>
    <n v="37.46"/>
    <n v="50.908999999999985"/>
    <n v="0.57609568966492763"/>
    <n v="2026"/>
    <s v="Q4"/>
    <n v="12"/>
    <s v="Dec"/>
  </r>
  <r>
    <n v="1972"/>
    <d v="2026-12-03T00:00:00"/>
    <n v="2026"/>
    <x v="3"/>
    <n v="12"/>
    <x v="11"/>
    <x v="0"/>
    <x v="9"/>
    <x v="1"/>
    <s v="Business"/>
    <x v="0"/>
    <s v="Commuter Helmet"/>
    <n v="6"/>
    <n v="80.17"/>
    <n v="0.1"/>
    <n v="42.67"/>
    <n v="432.91800000000001"/>
    <n v="256.02"/>
    <n v="176.89800000000002"/>
    <n v="0.40861779828974543"/>
    <n v="2026"/>
    <s v="Q4"/>
    <n v="12"/>
    <s v="Dec"/>
  </r>
  <r>
    <n v="3196"/>
    <d v="2026-12-03T00:00:00"/>
    <n v="2026"/>
    <x v="3"/>
    <n v="12"/>
    <x v="11"/>
    <x v="3"/>
    <x v="13"/>
    <x v="0"/>
    <s v="New"/>
    <x v="3"/>
    <s v="Compact Sleeping Bag"/>
    <n v="2"/>
    <n v="124.62"/>
    <n v="0.1"/>
    <n v="58.91"/>
    <n v="224.316"/>
    <n v="117.82"/>
    <n v="106.49600000000001"/>
    <n v="0.47475882237557737"/>
    <n v="2026"/>
    <s v="Q4"/>
    <n v="12"/>
    <s v="Dec"/>
  </r>
  <r>
    <n v="3722"/>
    <d v="2026-12-03T00:00:00"/>
    <n v="2026"/>
    <x v="3"/>
    <n v="12"/>
    <x v="11"/>
    <x v="2"/>
    <x v="3"/>
    <x v="0"/>
    <s v="Returning"/>
    <x v="1"/>
    <s v="Trail Boots"/>
    <n v="1"/>
    <n v="144.78"/>
    <n v="0.15"/>
    <n v="81.53"/>
    <n v="123.063"/>
    <n v="81.53"/>
    <n v="41.533000000000001"/>
    <n v="0.33749380398657597"/>
    <n v="2026"/>
    <s v="Q4"/>
    <n v="12"/>
    <s v="Dec"/>
  </r>
  <r>
    <n v="4201"/>
    <d v="2026-12-03T00:00:00"/>
    <n v="2026"/>
    <x v="3"/>
    <n v="12"/>
    <x v="11"/>
    <x v="3"/>
    <x v="7"/>
    <x v="0"/>
    <s v="Business"/>
    <x v="2"/>
    <s v="Carry-On Duffel"/>
    <n v="1"/>
    <n v="133.80000000000001"/>
    <n v="0"/>
    <n v="66.349999999999994"/>
    <n v="133.80000000000001"/>
    <n v="66.349999999999994"/>
    <n v="67.450000000000017"/>
    <n v="0.50411061285500758"/>
    <n v="2026"/>
    <s v="Q4"/>
    <n v="12"/>
    <s v="Dec"/>
  </r>
  <r>
    <n v="4498"/>
    <d v="2026-12-03T00:00:00"/>
    <n v="2026"/>
    <x v="3"/>
    <n v="12"/>
    <x v="11"/>
    <x v="3"/>
    <x v="7"/>
    <x v="2"/>
    <s v="New"/>
    <x v="3"/>
    <s v="Compact Sleeping Bag"/>
    <n v="1"/>
    <n v="124.93"/>
    <n v="0"/>
    <n v="59.41"/>
    <n v="124.93"/>
    <n v="59.41"/>
    <n v="65.52000000000001"/>
    <n v="0.52445369406867848"/>
    <n v="2026"/>
    <s v="Q4"/>
    <n v="12"/>
    <s v="Dec"/>
  </r>
  <r>
    <n v="4791"/>
    <d v="2026-12-03T00:00:00"/>
    <n v="2026"/>
    <x v="3"/>
    <n v="12"/>
    <x v="11"/>
    <x v="1"/>
    <x v="12"/>
    <x v="0"/>
    <s v="New"/>
    <x v="1"/>
    <s v="Trekking Poles"/>
    <n v="2"/>
    <n v="70.59"/>
    <n v="0.1"/>
    <n v="32.68"/>
    <n v="127.06200000000001"/>
    <n v="65.36"/>
    <n v="61.702000000000012"/>
    <n v="0.48560545245628123"/>
    <n v="2026"/>
    <s v="Q4"/>
    <n v="12"/>
    <s v="Dec"/>
  </r>
  <r>
    <n v="614"/>
    <d v="2026-12-04T00:00:00"/>
    <n v="2026"/>
    <x v="3"/>
    <n v="12"/>
    <x v="11"/>
    <x v="3"/>
    <x v="7"/>
    <x v="0"/>
    <s v="Returning"/>
    <x v="1"/>
    <s v="Summit Backpack 45L"/>
    <n v="2"/>
    <n v="151.05000000000001"/>
    <n v="0.15"/>
    <n v="80.36"/>
    <n v="256.78500000000003"/>
    <n v="160.72"/>
    <n v="96.065000000000026"/>
    <n v="0.37410674299511271"/>
    <n v="2026"/>
    <s v="Q4"/>
    <n v="12"/>
    <s v="Dec"/>
  </r>
  <r>
    <n v="2301"/>
    <d v="2026-12-04T00:00:00"/>
    <n v="2026"/>
    <x v="3"/>
    <n v="12"/>
    <x v="11"/>
    <x v="3"/>
    <x v="7"/>
    <x v="0"/>
    <s v="Returning"/>
    <x v="3"/>
    <s v="Compact Sleeping Bag"/>
    <n v="2"/>
    <n v="120.37"/>
    <n v="0.2"/>
    <n v="59.39"/>
    <n v="192.59200000000001"/>
    <n v="118.78"/>
    <n v="73.812000000000012"/>
    <n v="0.3832557946332143"/>
    <n v="2026"/>
    <s v="Q4"/>
    <n v="12"/>
    <s v="Dec"/>
  </r>
  <r>
    <n v="4430"/>
    <d v="2026-12-04T00:00:00"/>
    <n v="2026"/>
    <x v="3"/>
    <n v="12"/>
    <x v="11"/>
    <x v="1"/>
    <x v="1"/>
    <x v="0"/>
    <s v="Returning"/>
    <x v="3"/>
    <s v="Trail Tent 2P"/>
    <n v="3"/>
    <n v="193.8"/>
    <n v="0"/>
    <n v="104.55"/>
    <n v="581.40000000000009"/>
    <n v="313.64999999999998"/>
    <n v="267.75000000000011"/>
    <n v="0.46052631578947378"/>
    <n v="2026"/>
    <s v="Q4"/>
    <n v="12"/>
    <s v="Dec"/>
  </r>
  <r>
    <n v="318"/>
    <d v="2026-12-05T00:00:00"/>
    <n v="2026"/>
    <x v="3"/>
    <n v="12"/>
    <x v="11"/>
    <x v="3"/>
    <x v="13"/>
    <x v="0"/>
    <s v="Business"/>
    <x v="1"/>
    <s v="Trail Boots"/>
    <n v="1"/>
    <n v="146.08000000000001"/>
    <n v="0.1"/>
    <n v="81.540000000000006"/>
    <n v="131.47200000000001"/>
    <n v="81.540000000000006"/>
    <n v="49.932000000000002"/>
    <n v="0.37979189485213583"/>
    <n v="2026"/>
    <s v="Q4"/>
    <n v="12"/>
    <s v="Dec"/>
  </r>
  <r>
    <n v="782"/>
    <d v="2026-12-05T00:00:00"/>
    <n v="2026"/>
    <x v="3"/>
    <n v="12"/>
    <x v="11"/>
    <x v="3"/>
    <x v="7"/>
    <x v="1"/>
    <s v="Business"/>
    <x v="0"/>
    <s v="Cycling Pack 12L"/>
    <n v="4"/>
    <n v="101.17"/>
    <n v="0.15"/>
    <n v="50.48"/>
    <n v="343.97800000000001"/>
    <n v="201.92"/>
    <n v="142.05800000000002"/>
    <n v="0.41298571420265257"/>
    <n v="2026"/>
    <s v="Q4"/>
    <n v="12"/>
    <s v="Dec"/>
  </r>
  <r>
    <n v="1402"/>
    <d v="2026-12-05T00:00:00"/>
    <n v="2026"/>
    <x v="3"/>
    <n v="12"/>
    <x v="11"/>
    <x v="1"/>
    <x v="6"/>
    <x v="2"/>
    <s v="New"/>
    <x v="3"/>
    <s v="Compact Sleeping Bag"/>
    <n v="2"/>
    <n v="121.64"/>
    <n v="0"/>
    <n v="61.94"/>
    <n v="243.28"/>
    <n v="123.88"/>
    <n v="119.4"/>
    <n v="0.49079250246629402"/>
    <n v="2026"/>
    <s v="Q4"/>
    <n v="12"/>
    <s v="Dec"/>
  </r>
  <r>
    <n v="1824"/>
    <d v="2026-12-05T00:00:00"/>
    <n v="2026"/>
    <x v="3"/>
    <n v="12"/>
    <x v="11"/>
    <x v="1"/>
    <x v="1"/>
    <x v="0"/>
    <s v="Returning"/>
    <x v="2"/>
    <s v="Travel Backpack 35L"/>
    <n v="1"/>
    <n v="165.1"/>
    <n v="0.05"/>
    <n v="85.23"/>
    <n v="156.845"/>
    <n v="85.23"/>
    <n v="71.614999999999995"/>
    <n v="0.45659727756702473"/>
    <n v="2026"/>
    <s v="Q4"/>
    <n v="12"/>
    <s v="Dec"/>
  </r>
  <r>
    <n v="2141"/>
    <d v="2026-12-05T00:00:00"/>
    <n v="2026"/>
    <x v="3"/>
    <n v="12"/>
    <x v="11"/>
    <x v="3"/>
    <x v="13"/>
    <x v="0"/>
    <s v="New"/>
    <x v="3"/>
    <s v="Trail Tent 2P"/>
    <n v="3"/>
    <n v="194.07"/>
    <n v="0.1"/>
    <n v="102.37"/>
    <n v="523.98900000000003"/>
    <n v="307.11"/>
    <n v="216.87900000000002"/>
    <n v="0.4138999101126169"/>
    <n v="2026"/>
    <s v="Q4"/>
    <n v="12"/>
    <s v="Dec"/>
  </r>
  <r>
    <n v="3517"/>
    <d v="2026-12-05T00:00:00"/>
    <n v="2026"/>
    <x v="3"/>
    <n v="12"/>
    <x v="11"/>
    <x v="3"/>
    <x v="13"/>
    <x v="3"/>
    <s v="New"/>
    <x v="1"/>
    <s v="Summit Backpack 45L"/>
    <n v="1"/>
    <n v="152.44"/>
    <n v="0.1"/>
    <n v="76.91"/>
    <n v="137.196"/>
    <n v="76.91"/>
    <n v="60.286000000000001"/>
    <n v="0.43941514329863846"/>
    <n v="2026"/>
    <s v="Q4"/>
    <n v="12"/>
    <s v="Dec"/>
  </r>
  <r>
    <n v="4055"/>
    <d v="2026-12-05T00:00:00"/>
    <n v="2026"/>
    <x v="3"/>
    <n v="12"/>
    <x v="11"/>
    <x v="1"/>
    <x v="12"/>
    <x v="0"/>
    <s v="Returning"/>
    <x v="3"/>
    <s v="Compact Sleeping Bag"/>
    <n v="1"/>
    <n v="123.82"/>
    <n v="0.05"/>
    <n v="59.19"/>
    <n v="117.62899999999999"/>
    <n v="59.19"/>
    <n v="58.438999999999993"/>
    <n v="0.49680775999115862"/>
    <n v="2026"/>
    <s v="Q4"/>
    <n v="12"/>
    <s v="Dec"/>
  </r>
  <r>
    <n v="4168"/>
    <d v="2026-12-05T00:00:00"/>
    <n v="2026"/>
    <x v="3"/>
    <n v="12"/>
    <x v="11"/>
    <x v="0"/>
    <x v="0"/>
    <x v="0"/>
    <s v="New"/>
    <x v="1"/>
    <s v="Trekking Poles"/>
    <n v="4"/>
    <n v="71.12"/>
    <n v="0.05"/>
    <n v="31.93"/>
    <n v="270.25600000000003"/>
    <n v="127.72"/>
    <n v="142.53600000000003"/>
    <n v="0.52741104730329769"/>
    <n v="2026"/>
    <s v="Q4"/>
    <n v="12"/>
    <s v="Dec"/>
  </r>
  <r>
    <n v="4317"/>
    <d v="2026-12-05T00:00:00"/>
    <n v="2026"/>
    <x v="3"/>
    <n v="12"/>
    <x v="11"/>
    <x v="2"/>
    <x v="16"/>
    <x v="3"/>
    <s v="Returning"/>
    <x v="1"/>
    <s v="Trekking Poles"/>
    <n v="1"/>
    <n v="71.55"/>
    <n v="0.1"/>
    <n v="32.07"/>
    <n v="64.394999999999996"/>
    <n v="32.07"/>
    <n v="32.324999999999996"/>
    <n v="0.50197996738877237"/>
    <n v="2026"/>
    <s v="Q4"/>
    <n v="12"/>
    <s v="Dec"/>
  </r>
  <r>
    <n v="4879"/>
    <d v="2026-12-05T00:00:00"/>
    <n v="2026"/>
    <x v="3"/>
    <n v="12"/>
    <x v="11"/>
    <x v="2"/>
    <x v="2"/>
    <x v="3"/>
    <s v="Returning"/>
    <x v="1"/>
    <s v="Trekking Poles"/>
    <n v="2"/>
    <n v="70.239999999999995"/>
    <n v="0.1"/>
    <n v="33.29"/>
    <n v="126.43199999999999"/>
    <n v="66.58"/>
    <n v="59.85199999999999"/>
    <n v="0.47339281194634264"/>
    <n v="2026"/>
    <s v="Q4"/>
    <n v="12"/>
    <s v="Dec"/>
  </r>
  <r>
    <n v="467"/>
    <d v="2026-12-06T00:00:00"/>
    <n v="2026"/>
    <x v="3"/>
    <n v="12"/>
    <x v="11"/>
    <x v="0"/>
    <x v="0"/>
    <x v="3"/>
    <s v="Returning"/>
    <x v="0"/>
    <s v="Trail Bike Light"/>
    <n v="2"/>
    <n v="50.68"/>
    <n v="0.15"/>
    <n v="22.41"/>
    <n v="86.155999999999992"/>
    <n v="44.82"/>
    <n v="41.335999999999991"/>
    <n v="0.47978086262129155"/>
    <n v="2026"/>
    <s v="Q4"/>
    <n v="12"/>
    <s v="Dec"/>
  </r>
  <r>
    <n v="825"/>
    <d v="2026-12-06T00:00:00"/>
    <n v="2026"/>
    <x v="3"/>
    <n v="12"/>
    <x v="11"/>
    <x v="3"/>
    <x v="7"/>
    <x v="0"/>
    <s v="New"/>
    <x v="0"/>
    <s v="Cycling Pack 12L"/>
    <n v="1"/>
    <n v="101.26"/>
    <n v="0"/>
    <n v="51.7"/>
    <n v="101.26"/>
    <n v="51.7"/>
    <n v="49.56"/>
    <n v="0.4894331424056883"/>
    <n v="2026"/>
    <s v="Q4"/>
    <n v="12"/>
    <s v="Dec"/>
  </r>
  <r>
    <n v="2346"/>
    <d v="2026-12-06T00:00:00"/>
    <n v="2026"/>
    <x v="3"/>
    <n v="12"/>
    <x v="11"/>
    <x v="0"/>
    <x v="0"/>
    <x v="3"/>
    <s v="Business"/>
    <x v="2"/>
    <s v="Packing Cube Set"/>
    <n v="2"/>
    <n v="46.01"/>
    <n v="0.05"/>
    <n v="18.399999999999999"/>
    <n v="87.418999999999997"/>
    <n v="36.799999999999997"/>
    <n v="50.619"/>
    <n v="0.57903888170763795"/>
    <n v="2026"/>
    <s v="Q4"/>
    <n v="12"/>
    <s v="Dec"/>
  </r>
  <r>
    <n v="3095"/>
    <d v="2026-12-06T00:00:00"/>
    <n v="2026"/>
    <x v="3"/>
    <n v="12"/>
    <x v="11"/>
    <x v="1"/>
    <x v="12"/>
    <x v="0"/>
    <s v="New"/>
    <x v="2"/>
    <s v="Carry-On Duffel"/>
    <n v="2"/>
    <n v="131.97999999999999"/>
    <n v="0.1"/>
    <n v="68.02"/>
    <n v="237.56399999999999"/>
    <n v="136.04"/>
    <n v="101.524"/>
    <n v="0.42735431294303855"/>
    <n v="2026"/>
    <s v="Q4"/>
    <n v="12"/>
    <s v="Dec"/>
  </r>
  <r>
    <n v="3580"/>
    <d v="2026-12-06T00:00:00"/>
    <n v="2026"/>
    <x v="3"/>
    <n v="12"/>
    <x v="11"/>
    <x v="3"/>
    <x v="7"/>
    <x v="2"/>
    <s v="New"/>
    <x v="1"/>
    <s v="Trekking Poles"/>
    <n v="2"/>
    <n v="73.16"/>
    <n v="0.15"/>
    <n v="32.64"/>
    <n v="124.37199999999999"/>
    <n v="65.28"/>
    <n v="59.091999999999985"/>
    <n v="0.47512301804264617"/>
    <n v="2026"/>
    <s v="Q4"/>
    <n v="12"/>
    <s v="Dec"/>
  </r>
  <r>
    <n v="4672"/>
    <d v="2026-12-06T00:00:00"/>
    <n v="2026"/>
    <x v="3"/>
    <n v="12"/>
    <x v="11"/>
    <x v="1"/>
    <x v="6"/>
    <x v="0"/>
    <s v="Business"/>
    <x v="2"/>
    <s v="Packing Cube Set"/>
    <n v="2"/>
    <n v="47.43"/>
    <n v="0.05"/>
    <n v="18.63"/>
    <n v="90.11699999999999"/>
    <n v="37.26"/>
    <n v="52.856999999999992"/>
    <n v="0.58653750124837711"/>
    <n v="2026"/>
    <s v="Q4"/>
    <n v="12"/>
    <s v="Dec"/>
  </r>
  <r>
    <n v="533"/>
    <d v="2026-12-07T00:00:00"/>
    <n v="2026"/>
    <x v="3"/>
    <n v="12"/>
    <x v="11"/>
    <x v="0"/>
    <x v="9"/>
    <x v="0"/>
    <s v="New"/>
    <x v="2"/>
    <s v="Insulated Bottle"/>
    <n v="1"/>
    <n v="35.93"/>
    <n v="0.05"/>
    <n v="13.23"/>
    <n v="34.133499999999998"/>
    <n v="13.23"/>
    <n v="20.903499999999998"/>
    <n v="0.6124042363074399"/>
    <n v="2026"/>
    <s v="Q4"/>
    <n v="12"/>
    <s v="Dec"/>
  </r>
  <r>
    <n v="2160"/>
    <d v="2026-12-07T00:00:00"/>
    <n v="2026"/>
    <x v="3"/>
    <n v="12"/>
    <x v="11"/>
    <x v="0"/>
    <x v="15"/>
    <x v="3"/>
    <s v="Returning"/>
    <x v="2"/>
    <s v="Insulated Bottle"/>
    <n v="1"/>
    <n v="35.53"/>
    <n v="0.05"/>
    <n v="13.28"/>
    <n v="33.753500000000003"/>
    <n v="13.28"/>
    <n v="20.473500000000001"/>
    <n v="0.6065593197742456"/>
    <n v="2026"/>
    <s v="Q4"/>
    <n v="12"/>
    <s v="Dec"/>
  </r>
  <r>
    <n v="2841"/>
    <d v="2026-12-07T00:00:00"/>
    <n v="2026"/>
    <x v="3"/>
    <n v="12"/>
    <x v="11"/>
    <x v="1"/>
    <x v="14"/>
    <x v="0"/>
    <s v="New"/>
    <x v="3"/>
    <s v="Trail Tent 2P"/>
    <n v="3"/>
    <n v="196.97"/>
    <n v="0.15"/>
    <n v="101.88"/>
    <n v="502.27349999999996"/>
    <n v="305.64"/>
    <n v="196.63349999999997"/>
    <n v="0.39148690902466482"/>
    <n v="2026"/>
    <s v="Q4"/>
    <n v="12"/>
    <s v="Dec"/>
  </r>
  <r>
    <n v="3433"/>
    <d v="2026-12-07T00:00:00"/>
    <n v="2026"/>
    <x v="3"/>
    <n v="12"/>
    <x v="11"/>
    <x v="0"/>
    <x v="0"/>
    <x v="0"/>
    <s v="New"/>
    <x v="2"/>
    <s v="Insulated Bottle"/>
    <n v="2"/>
    <n v="37.020000000000003"/>
    <n v="0.2"/>
    <n v="13.39"/>
    <n v="59.232000000000006"/>
    <n v="26.78"/>
    <n v="32.452000000000005"/>
    <n v="0.5478795245813074"/>
    <n v="2026"/>
    <s v="Q4"/>
    <n v="12"/>
    <s v="Dec"/>
  </r>
  <r>
    <n v="3763"/>
    <d v="2026-12-07T00:00:00"/>
    <n v="2026"/>
    <x v="3"/>
    <n v="12"/>
    <x v="11"/>
    <x v="1"/>
    <x v="14"/>
    <x v="0"/>
    <s v="New"/>
    <x v="2"/>
    <s v="Packing Cube Set"/>
    <n v="4"/>
    <n v="47.22"/>
    <n v="0"/>
    <n v="18.420000000000002"/>
    <n v="188.88"/>
    <n v="73.680000000000007"/>
    <n v="115.19999999999999"/>
    <n v="0.60991105463786521"/>
    <n v="2026"/>
    <s v="Q4"/>
    <n v="12"/>
    <s v="Dec"/>
  </r>
  <r>
    <n v="706"/>
    <d v="2026-12-08T00:00:00"/>
    <n v="2026"/>
    <x v="3"/>
    <n v="12"/>
    <x v="11"/>
    <x v="1"/>
    <x v="12"/>
    <x v="2"/>
    <s v="Returning"/>
    <x v="2"/>
    <s v="Packing Cube Set"/>
    <n v="4"/>
    <n v="46.48"/>
    <n v="0.1"/>
    <n v="18.66"/>
    <n v="167.328"/>
    <n v="74.64"/>
    <n v="92.688000000000002"/>
    <n v="0.55393000573723461"/>
    <n v="2026"/>
    <s v="Q4"/>
    <n v="12"/>
    <s v="Dec"/>
  </r>
  <r>
    <n v="1086"/>
    <d v="2026-12-08T00:00:00"/>
    <n v="2026"/>
    <x v="3"/>
    <n v="12"/>
    <x v="11"/>
    <x v="3"/>
    <x v="13"/>
    <x v="1"/>
    <s v="Business"/>
    <x v="1"/>
    <s v="Trail Boots"/>
    <n v="12"/>
    <n v="146.99"/>
    <n v="0.15"/>
    <n v="79.239999999999995"/>
    <n v="1499.298"/>
    <n v="950.87999999999988"/>
    <n v="548.41800000000012"/>
    <n v="0.36578318653129671"/>
    <n v="2026"/>
    <s v="Q4"/>
    <n v="12"/>
    <s v="Dec"/>
  </r>
  <r>
    <n v="1204"/>
    <d v="2026-12-08T00:00:00"/>
    <n v="2026"/>
    <x v="3"/>
    <n v="12"/>
    <x v="11"/>
    <x v="2"/>
    <x v="10"/>
    <x v="0"/>
    <s v="New"/>
    <x v="4"/>
    <s v="Resistance Band Set"/>
    <n v="1"/>
    <n v="40.29"/>
    <n v="0"/>
    <n v="15.07"/>
    <n v="40.29"/>
    <n v="15.07"/>
    <n v="25.22"/>
    <n v="0.62596177711590961"/>
    <n v="2026"/>
    <s v="Q4"/>
    <n v="12"/>
    <s v="Dec"/>
  </r>
  <r>
    <n v="1451"/>
    <d v="2026-12-08T00:00:00"/>
    <n v="2026"/>
    <x v="3"/>
    <n v="12"/>
    <x v="11"/>
    <x v="0"/>
    <x v="0"/>
    <x v="1"/>
    <s v="Business"/>
    <x v="3"/>
    <s v="Compact Sleeping Bag"/>
    <n v="4"/>
    <n v="125.82"/>
    <n v="0.15"/>
    <n v="61.39"/>
    <n v="427.78799999999995"/>
    <n v="245.56"/>
    <n v="182.22799999999995"/>
    <n v="0.42597735326844133"/>
    <n v="2026"/>
    <s v="Q4"/>
    <n v="12"/>
    <s v="Dec"/>
  </r>
  <r>
    <n v="1650"/>
    <d v="2026-12-08T00:00:00"/>
    <n v="2026"/>
    <x v="3"/>
    <n v="12"/>
    <x v="11"/>
    <x v="1"/>
    <x v="1"/>
    <x v="0"/>
    <s v="New"/>
    <x v="2"/>
    <s v="Insulated Bottle"/>
    <n v="3"/>
    <n v="36.25"/>
    <n v="0"/>
    <n v="13.67"/>
    <n v="108.75"/>
    <n v="41.01"/>
    <n v="67.740000000000009"/>
    <n v="0.62289655172413805"/>
    <n v="2026"/>
    <s v="Q4"/>
    <n v="12"/>
    <s v="Dec"/>
  </r>
  <r>
    <n v="1740"/>
    <d v="2026-12-08T00:00:00"/>
    <n v="2026"/>
    <x v="3"/>
    <n v="12"/>
    <x v="11"/>
    <x v="2"/>
    <x v="10"/>
    <x v="3"/>
    <s v="Returning"/>
    <x v="2"/>
    <s v="Travel Backpack 35L"/>
    <n v="1"/>
    <n v="165.29"/>
    <n v="0.05"/>
    <n v="89.92"/>
    <n v="157.02549999999999"/>
    <n v="89.92"/>
    <n v="67.105499999999992"/>
    <n v="0.42735415585366704"/>
    <n v="2026"/>
    <s v="Q4"/>
    <n v="12"/>
    <s v="Dec"/>
  </r>
  <r>
    <n v="3191"/>
    <d v="2026-12-08T00:00:00"/>
    <n v="2026"/>
    <x v="3"/>
    <n v="12"/>
    <x v="11"/>
    <x v="3"/>
    <x v="8"/>
    <x v="0"/>
    <s v="New"/>
    <x v="3"/>
    <s v="Portable Camp Stove"/>
    <n v="1"/>
    <n v="82.89"/>
    <n v="0.15"/>
    <n v="38.51"/>
    <n v="70.456500000000005"/>
    <n v="38.51"/>
    <n v="31.946500000000007"/>
    <n v="0.45342161475520365"/>
    <n v="2026"/>
    <s v="Q4"/>
    <n v="12"/>
    <s v="Dec"/>
  </r>
  <r>
    <n v="3662"/>
    <d v="2026-12-08T00:00:00"/>
    <n v="2026"/>
    <x v="3"/>
    <n v="12"/>
    <x v="11"/>
    <x v="1"/>
    <x v="6"/>
    <x v="0"/>
    <s v="Business"/>
    <x v="3"/>
    <s v="Trail Tent 2P"/>
    <n v="1"/>
    <n v="199.66"/>
    <n v="0"/>
    <n v="103.15"/>
    <n v="199.66"/>
    <n v="103.15"/>
    <n v="96.509999999999991"/>
    <n v="0.48337173194430527"/>
    <n v="2026"/>
    <s v="Q4"/>
    <n v="12"/>
    <s v="Dec"/>
  </r>
  <r>
    <n v="3922"/>
    <d v="2026-12-08T00:00:00"/>
    <n v="2026"/>
    <x v="3"/>
    <n v="12"/>
    <x v="11"/>
    <x v="3"/>
    <x v="8"/>
    <x v="2"/>
    <s v="New"/>
    <x v="1"/>
    <s v="Trail Boots"/>
    <n v="2"/>
    <n v="146.25"/>
    <n v="0.05"/>
    <n v="77.3"/>
    <n v="277.875"/>
    <n v="154.6"/>
    <n v="123.27500000000001"/>
    <n v="0.44363472784525421"/>
    <n v="2026"/>
    <s v="Q4"/>
    <n v="12"/>
    <s v="Dec"/>
  </r>
  <r>
    <n v="4022"/>
    <d v="2026-12-08T00:00:00"/>
    <n v="2026"/>
    <x v="3"/>
    <n v="12"/>
    <x v="11"/>
    <x v="0"/>
    <x v="9"/>
    <x v="3"/>
    <s v="Returning"/>
    <x v="3"/>
    <s v="Alpine Tent 4P"/>
    <n v="1"/>
    <n v="333.51"/>
    <n v="0.2"/>
    <n v="199.91"/>
    <n v="266.80799999999999"/>
    <n v="199.91"/>
    <n v="66.897999999999996"/>
    <n v="0.25073461065635211"/>
    <n v="2026"/>
    <s v="Q4"/>
    <n v="12"/>
    <s v="Dec"/>
  </r>
  <r>
    <n v="4366"/>
    <d v="2026-12-08T00:00:00"/>
    <n v="2026"/>
    <x v="3"/>
    <n v="12"/>
    <x v="11"/>
    <x v="1"/>
    <x v="12"/>
    <x v="2"/>
    <s v="New"/>
    <x v="1"/>
    <s v="Summit Backpack 45L"/>
    <n v="1"/>
    <n v="151.97"/>
    <n v="0.05"/>
    <n v="80.239999999999995"/>
    <n v="144.3715"/>
    <n v="80.239999999999995"/>
    <n v="64.131500000000003"/>
    <n v="0.44421163456776441"/>
    <n v="2026"/>
    <s v="Q4"/>
    <n v="12"/>
    <s v="Dec"/>
  </r>
  <r>
    <n v="4880"/>
    <d v="2026-12-08T00:00:00"/>
    <n v="2026"/>
    <x v="3"/>
    <n v="12"/>
    <x v="11"/>
    <x v="3"/>
    <x v="13"/>
    <x v="2"/>
    <s v="New"/>
    <x v="0"/>
    <s v="Compact Repair Kit"/>
    <n v="1"/>
    <n v="41.07"/>
    <n v="0"/>
    <n v="16.600000000000001"/>
    <n v="41.07"/>
    <n v="16.600000000000001"/>
    <n v="24.47"/>
    <n v="0.59581202824446067"/>
    <n v="2026"/>
    <s v="Q4"/>
    <n v="12"/>
    <s v="Dec"/>
  </r>
  <r>
    <n v="5127"/>
    <d v="2026-12-08T00:00:00"/>
    <n v="2026"/>
    <x v="3"/>
    <n v="12"/>
    <x v="11"/>
    <x v="1"/>
    <x v="11"/>
    <x v="3"/>
    <s v="Returning"/>
    <x v="3"/>
    <s v="Compact Sleeping Bag"/>
    <n v="1"/>
    <n v="122.65"/>
    <n v="0"/>
    <n v="58.9"/>
    <n v="122.65"/>
    <n v="58.9"/>
    <n v="63.750000000000007"/>
    <n v="0.51977170811251527"/>
    <n v="2026"/>
    <s v="Q4"/>
    <n v="12"/>
    <s v="Dec"/>
  </r>
  <r>
    <n v="13"/>
    <d v="2026-12-09T00:00:00"/>
    <n v="2026"/>
    <x v="3"/>
    <n v="12"/>
    <x v="11"/>
    <x v="1"/>
    <x v="6"/>
    <x v="0"/>
    <s v="Returning"/>
    <x v="1"/>
    <s v="Trail Boots"/>
    <n v="6"/>
    <n v="143.16"/>
    <n v="0.15"/>
    <n v="80.349999999999994"/>
    <n v="730.11599999999999"/>
    <n v="482.09999999999997"/>
    <n v="248.01600000000002"/>
    <n v="0.33969396643820987"/>
    <n v="2026"/>
    <s v="Q4"/>
    <n v="12"/>
    <s v="Dec"/>
  </r>
  <r>
    <n v="102"/>
    <d v="2026-12-09T00:00:00"/>
    <n v="2026"/>
    <x v="3"/>
    <n v="12"/>
    <x v="11"/>
    <x v="2"/>
    <x v="5"/>
    <x v="2"/>
    <s v="New"/>
    <x v="1"/>
    <s v="Trail Boots"/>
    <n v="3"/>
    <n v="142.75"/>
    <n v="0.1"/>
    <n v="81.739999999999995"/>
    <n v="385.42500000000001"/>
    <n v="245.21999999999997"/>
    <n v="140.20500000000004"/>
    <n v="0.3637672698968672"/>
    <n v="2026"/>
    <s v="Q4"/>
    <n v="12"/>
    <s v="Dec"/>
  </r>
  <r>
    <n v="519"/>
    <d v="2026-12-09T00:00:00"/>
    <n v="2026"/>
    <x v="3"/>
    <n v="12"/>
    <x v="11"/>
    <x v="1"/>
    <x v="12"/>
    <x v="2"/>
    <s v="Returning"/>
    <x v="4"/>
    <s v="Recovery Roller"/>
    <n v="2"/>
    <n v="36.03"/>
    <n v="0.1"/>
    <n v="13.54"/>
    <n v="64.853999999999999"/>
    <n v="27.08"/>
    <n v="37.774000000000001"/>
    <n v="0.58244672649335427"/>
    <n v="2026"/>
    <s v="Q4"/>
    <n v="12"/>
    <s v="Dec"/>
  </r>
  <r>
    <n v="522"/>
    <d v="2026-12-09T00:00:00"/>
    <n v="2026"/>
    <x v="3"/>
    <n v="12"/>
    <x v="11"/>
    <x v="0"/>
    <x v="15"/>
    <x v="2"/>
    <s v="Returning"/>
    <x v="2"/>
    <s v="Carry-On Duffel"/>
    <n v="2"/>
    <n v="133.4"/>
    <n v="0"/>
    <n v="67.69"/>
    <n v="266.8"/>
    <n v="135.38"/>
    <n v="131.42000000000002"/>
    <n v="0.49257871064467768"/>
    <n v="2026"/>
    <s v="Q4"/>
    <n v="12"/>
    <s v="Dec"/>
  </r>
  <r>
    <n v="798"/>
    <d v="2026-12-09T00:00:00"/>
    <n v="2026"/>
    <x v="3"/>
    <n v="12"/>
    <x v="11"/>
    <x v="2"/>
    <x v="2"/>
    <x v="2"/>
    <s v="Returning"/>
    <x v="3"/>
    <s v="Trail Tent 2P"/>
    <n v="3"/>
    <n v="199.31"/>
    <n v="0.05"/>
    <n v="101.19"/>
    <n v="568.0335"/>
    <n v="303.57"/>
    <n v="264.46350000000001"/>
    <n v="0.46557729429690325"/>
    <n v="2026"/>
    <s v="Q4"/>
    <n v="12"/>
    <s v="Dec"/>
  </r>
  <r>
    <n v="1746"/>
    <d v="2026-12-09T00:00:00"/>
    <n v="2026"/>
    <x v="3"/>
    <n v="12"/>
    <x v="11"/>
    <x v="1"/>
    <x v="11"/>
    <x v="0"/>
    <s v="Business"/>
    <x v="2"/>
    <s v="Packing Cube Set"/>
    <n v="1"/>
    <n v="47.44"/>
    <n v="0.15"/>
    <n v="17.899999999999999"/>
    <n v="40.323999999999998"/>
    <n v="17.899999999999999"/>
    <n v="22.423999999999999"/>
    <n v="0.55609562543398472"/>
    <n v="2026"/>
    <s v="Q4"/>
    <n v="12"/>
    <s v="Dec"/>
  </r>
  <r>
    <n v="3412"/>
    <d v="2026-12-09T00:00:00"/>
    <n v="2026"/>
    <x v="3"/>
    <n v="12"/>
    <x v="11"/>
    <x v="0"/>
    <x v="0"/>
    <x v="1"/>
    <s v="Business"/>
    <x v="1"/>
    <s v="Trail Boots"/>
    <n v="10"/>
    <n v="145.30000000000001"/>
    <n v="0.1"/>
    <n v="79.7"/>
    <n v="1307.7"/>
    <n v="797"/>
    <n v="510.70000000000005"/>
    <n v="0.39053299686472437"/>
    <n v="2026"/>
    <s v="Q4"/>
    <n v="12"/>
    <s v="Dec"/>
  </r>
  <r>
    <n v="175"/>
    <d v="2026-12-10T00:00:00"/>
    <n v="2026"/>
    <x v="3"/>
    <n v="12"/>
    <x v="11"/>
    <x v="0"/>
    <x v="0"/>
    <x v="3"/>
    <s v="New"/>
    <x v="0"/>
    <s v="Commuter Helmet"/>
    <n v="1"/>
    <n v="81.010000000000005"/>
    <n v="0.2"/>
    <n v="41.51"/>
    <n v="64.808000000000007"/>
    <n v="41.51"/>
    <n v="23.298000000000009"/>
    <n v="0.35949265522774976"/>
    <n v="2026"/>
    <s v="Q4"/>
    <n v="12"/>
    <s v="Dec"/>
  </r>
  <r>
    <n v="1014"/>
    <d v="2026-12-10T00:00:00"/>
    <n v="2026"/>
    <x v="3"/>
    <n v="12"/>
    <x v="11"/>
    <x v="3"/>
    <x v="7"/>
    <x v="3"/>
    <s v="New"/>
    <x v="2"/>
    <s v="Insulated Bottle"/>
    <n v="2"/>
    <n v="35.619999999999997"/>
    <n v="0"/>
    <n v="13.62"/>
    <n v="71.239999999999995"/>
    <n v="27.24"/>
    <n v="44"/>
    <n v="0.61763054463784395"/>
    <n v="2026"/>
    <s v="Q4"/>
    <n v="12"/>
    <s v="Dec"/>
  </r>
  <r>
    <n v="1763"/>
    <d v="2026-12-10T00:00:00"/>
    <n v="2026"/>
    <x v="3"/>
    <n v="12"/>
    <x v="11"/>
    <x v="0"/>
    <x v="0"/>
    <x v="0"/>
    <s v="New"/>
    <x v="0"/>
    <s v="Trail Bike Light"/>
    <n v="2"/>
    <n v="49.88"/>
    <n v="0.05"/>
    <n v="22.31"/>
    <n v="94.772000000000006"/>
    <n v="44.62"/>
    <n v="50.152000000000008"/>
    <n v="0.52918583547883347"/>
    <n v="2026"/>
    <s v="Q4"/>
    <n v="12"/>
    <s v="Dec"/>
  </r>
  <r>
    <n v="1863"/>
    <d v="2026-12-10T00:00:00"/>
    <n v="2026"/>
    <x v="3"/>
    <n v="12"/>
    <x v="11"/>
    <x v="3"/>
    <x v="7"/>
    <x v="3"/>
    <s v="Returning"/>
    <x v="0"/>
    <s v="Cycling Pack 12L"/>
    <n v="1"/>
    <n v="101.18"/>
    <n v="0.05"/>
    <n v="49.12"/>
    <n v="96.120999999999995"/>
    <n v="49.12"/>
    <n v="47.000999999999998"/>
    <n v="0.48897743469169069"/>
    <n v="2026"/>
    <s v="Q4"/>
    <n v="12"/>
    <s v="Dec"/>
  </r>
  <r>
    <n v="3466"/>
    <d v="2026-12-10T00:00:00"/>
    <n v="2026"/>
    <x v="3"/>
    <n v="12"/>
    <x v="11"/>
    <x v="1"/>
    <x v="12"/>
    <x v="2"/>
    <s v="Business"/>
    <x v="4"/>
    <s v="Recovery Roller"/>
    <n v="2"/>
    <n v="36.64"/>
    <n v="0"/>
    <n v="13.7"/>
    <n v="73.28"/>
    <n v="27.4"/>
    <n v="45.88"/>
    <n v="0.62609170305676853"/>
    <n v="2026"/>
    <s v="Q4"/>
    <n v="12"/>
    <s v="Dec"/>
  </r>
  <r>
    <n v="3630"/>
    <d v="2026-12-10T00:00:00"/>
    <n v="2026"/>
    <x v="3"/>
    <n v="12"/>
    <x v="11"/>
    <x v="1"/>
    <x v="12"/>
    <x v="2"/>
    <s v="Returning"/>
    <x v="0"/>
    <s v="Compact Repair Kit"/>
    <n v="3"/>
    <n v="39.979999999999997"/>
    <n v="0.1"/>
    <n v="16.989999999999998"/>
    <n v="107.946"/>
    <n v="50.97"/>
    <n v="56.975999999999999"/>
    <n v="0.52781946528819967"/>
    <n v="2026"/>
    <s v="Q4"/>
    <n v="12"/>
    <s v="Dec"/>
  </r>
  <r>
    <n v="3633"/>
    <d v="2026-12-10T00:00:00"/>
    <n v="2026"/>
    <x v="3"/>
    <n v="12"/>
    <x v="11"/>
    <x v="3"/>
    <x v="4"/>
    <x v="3"/>
    <s v="Business"/>
    <x v="1"/>
    <s v="Trail Boots"/>
    <n v="3"/>
    <n v="144.16"/>
    <n v="0"/>
    <n v="77.36"/>
    <n v="432.48"/>
    <n v="232.07999999999998"/>
    <n v="200.40000000000003"/>
    <n v="0.46337402885682583"/>
    <n v="2026"/>
    <s v="Q4"/>
    <n v="12"/>
    <s v="Dec"/>
  </r>
  <r>
    <n v="4"/>
    <d v="2026-12-11T00:00:00"/>
    <n v="2026"/>
    <x v="3"/>
    <n v="12"/>
    <x v="11"/>
    <x v="3"/>
    <x v="4"/>
    <x v="0"/>
    <s v="New"/>
    <x v="0"/>
    <s v="Cycling Pack 12L"/>
    <n v="1"/>
    <n v="102.98"/>
    <n v="0.1"/>
    <n v="51.45"/>
    <n v="92.682000000000002"/>
    <n v="51.45"/>
    <n v="41.231999999999999"/>
    <n v="0.4448760277076455"/>
    <n v="2026"/>
    <s v="Q4"/>
    <n v="12"/>
    <s v="Dec"/>
  </r>
  <r>
    <n v="70"/>
    <d v="2026-12-11T00:00:00"/>
    <n v="2026"/>
    <x v="3"/>
    <n v="12"/>
    <x v="11"/>
    <x v="3"/>
    <x v="13"/>
    <x v="0"/>
    <s v="New"/>
    <x v="4"/>
    <s v="Weighted Vest"/>
    <n v="2"/>
    <n v="122.49"/>
    <n v="0.15"/>
    <n v="70.930000000000007"/>
    <n v="208.23299999999998"/>
    <n v="141.86000000000001"/>
    <n v="66.372999999999962"/>
    <n v="0.31874390706564265"/>
    <n v="2026"/>
    <s v="Q4"/>
    <n v="12"/>
    <s v="Dec"/>
  </r>
  <r>
    <n v="948"/>
    <d v="2026-12-11T00:00:00"/>
    <n v="2026"/>
    <x v="3"/>
    <n v="12"/>
    <x v="11"/>
    <x v="1"/>
    <x v="11"/>
    <x v="3"/>
    <s v="New"/>
    <x v="1"/>
    <s v="Trail Boots"/>
    <n v="1"/>
    <n v="141.74"/>
    <n v="0.15"/>
    <n v="78.97"/>
    <n v="120.479"/>
    <n v="78.97"/>
    <n v="41.509"/>
    <n v="0.34453307215365336"/>
    <n v="2026"/>
    <s v="Q4"/>
    <n v="12"/>
    <s v="Dec"/>
  </r>
  <r>
    <n v="1957"/>
    <d v="2026-12-11T00:00:00"/>
    <n v="2026"/>
    <x v="3"/>
    <n v="12"/>
    <x v="11"/>
    <x v="3"/>
    <x v="7"/>
    <x v="0"/>
    <s v="Returning"/>
    <x v="0"/>
    <s v="Compact Repair Kit"/>
    <n v="6"/>
    <n v="39.44"/>
    <n v="0.1"/>
    <n v="16.89"/>
    <n v="212.976"/>
    <n v="101.34"/>
    <n v="111.636"/>
    <n v="0.52417173766058145"/>
    <n v="2026"/>
    <s v="Q4"/>
    <n v="12"/>
    <s v="Dec"/>
  </r>
  <r>
    <n v="3097"/>
    <d v="2026-12-11T00:00:00"/>
    <n v="2026"/>
    <x v="3"/>
    <n v="12"/>
    <x v="11"/>
    <x v="2"/>
    <x v="3"/>
    <x v="2"/>
    <s v="Returning"/>
    <x v="0"/>
    <s v="Trail Bike Light"/>
    <n v="1"/>
    <n v="49.64"/>
    <n v="0.1"/>
    <n v="22"/>
    <n v="44.676000000000002"/>
    <n v="22"/>
    <n v="22.676000000000002"/>
    <n v="0.50756558331094992"/>
    <n v="2026"/>
    <s v="Q4"/>
    <n v="12"/>
    <s v="Dec"/>
  </r>
  <r>
    <n v="3649"/>
    <d v="2026-12-11T00:00:00"/>
    <n v="2026"/>
    <x v="3"/>
    <n v="12"/>
    <x v="11"/>
    <x v="2"/>
    <x v="2"/>
    <x v="0"/>
    <s v="New"/>
    <x v="2"/>
    <s v="Travel Backpack 35L"/>
    <n v="1"/>
    <n v="164.29"/>
    <n v="0.05"/>
    <n v="88.66"/>
    <n v="156.07549999999998"/>
    <n v="88.66"/>
    <n v="67.41549999999998"/>
    <n v="0.43194159237035917"/>
    <n v="2026"/>
    <s v="Q4"/>
    <n v="12"/>
    <s v="Dec"/>
  </r>
  <r>
    <n v="3963"/>
    <d v="2026-12-11T00:00:00"/>
    <n v="2026"/>
    <x v="3"/>
    <n v="12"/>
    <x v="11"/>
    <x v="3"/>
    <x v="8"/>
    <x v="0"/>
    <s v="Returning"/>
    <x v="2"/>
    <s v="Insulated Bottle"/>
    <n v="1"/>
    <n v="35.81"/>
    <n v="0"/>
    <n v="13.28"/>
    <n v="35.81"/>
    <n v="13.28"/>
    <n v="22.53"/>
    <n v="0.62915386763473891"/>
    <n v="2026"/>
    <s v="Q4"/>
    <n v="12"/>
    <s v="Dec"/>
  </r>
  <r>
    <n v="4305"/>
    <d v="2026-12-11T00:00:00"/>
    <n v="2026"/>
    <x v="3"/>
    <n v="12"/>
    <x v="11"/>
    <x v="0"/>
    <x v="9"/>
    <x v="2"/>
    <s v="New"/>
    <x v="4"/>
    <s v="Resistance Band Set"/>
    <n v="1"/>
    <n v="41.31"/>
    <n v="0.05"/>
    <n v="14.56"/>
    <n v="39.244500000000002"/>
    <n v="14.56"/>
    <n v="24.6845"/>
    <n v="0.62899259768884808"/>
    <n v="2026"/>
    <s v="Q4"/>
    <n v="12"/>
    <s v="Dec"/>
  </r>
  <r>
    <n v="4942"/>
    <d v="2026-12-11T00:00:00"/>
    <n v="2026"/>
    <x v="3"/>
    <n v="12"/>
    <x v="11"/>
    <x v="3"/>
    <x v="13"/>
    <x v="3"/>
    <s v="New"/>
    <x v="2"/>
    <s v="Insulated Bottle"/>
    <n v="3"/>
    <n v="36.6"/>
    <n v="0.15"/>
    <n v="13.95"/>
    <n v="93.330000000000013"/>
    <n v="41.849999999999994"/>
    <n v="51.480000000000018"/>
    <n v="0.55159112825458068"/>
    <n v="2026"/>
    <s v="Q4"/>
    <n v="12"/>
    <s v="Dec"/>
  </r>
  <r>
    <n v="19"/>
    <d v="2026-12-12T00:00:00"/>
    <n v="2026"/>
    <x v="3"/>
    <n v="12"/>
    <x v="11"/>
    <x v="1"/>
    <x v="1"/>
    <x v="0"/>
    <s v="New"/>
    <x v="0"/>
    <s v="Trail Bike Light"/>
    <n v="5"/>
    <n v="49.59"/>
    <n v="0"/>
    <n v="22.63"/>
    <n v="247.95000000000002"/>
    <n v="113.14999999999999"/>
    <n v="134.80000000000001"/>
    <n v="0.54365799556362171"/>
    <n v="2026"/>
    <s v="Q4"/>
    <n v="12"/>
    <s v="Dec"/>
  </r>
  <r>
    <n v="4963"/>
    <d v="2026-12-12T00:00:00"/>
    <n v="2026"/>
    <x v="3"/>
    <n v="12"/>
    <x v="11"/>
    <x v="0"/>
    <x v="0"/>
    <x v="0"/>
    <s v="New"/>
    <x v="1"/>
    <s v="Trekking Poles"/>
    <n v="5"/>
    <n v="72.3"/>
    <n v="0.05"/>
    <n v="31.73"/>
    <n v="343.42500000000001"/>
    <n v="158.65"/>
    <n v="184.77500000000001"/>
    <n v="0.53803596127247577"/>
    <n v="2026"/>
    <s v="Q4"/>
    <n v="12"/>
    <s v="Dec"/>
  </r>
  <r>
    <n v="5110"/>
    <d v="2026-12-12T00:00:00"/>
    <n v="2026"/>
    <x v="3"/>
    <n v="12"/>
    <x v="11"/>
    <x v="3"/>
    <x v="4"/>
    <x v="0"/>
    <s v="New"/>
    <x v="0"/>
    <s v="Trail Bike Light"/>
    <n v="1"/>
    <n v="51.57"/>
    <n v="0.1"/>
    <n v="23.11"/>
    <n v="46.413000000000004"/>
    <n v="23.11"/>
    <n v="23.303000000000004"/>
    <n v="0.5020791588563549"/>
    <n v="2026"/>
    <s v="Q4"/>
    <n v="12"/>
    <s v="Dec"/>
  </r>
  <r>
    <n v="10"/>
    <d v="2026-12-13T00:00:00"/>
    <n v="2026"/>
    <x v="3"/>
    <n v="12"/>
    <x v="11"/>
    <x v="0"/>
    <x v="0"/>
    <x v="0"/>
    <s v="Returning"/>
    <x v="2"/>
    <s v="Insulated Bottle"/>
    <n v="3"/>
    <n v="35.380000000000003"/>
    <n v="0"/>
    <n v="13.51"/>
    <n v="106.14000000000001"/>
    <n v="40.53"/>
    <n v="65.610000000000014"/>
    <n v="0.61814584511023185"/>
    <n v="2026"/>
    <s v="Q4"/>
    <n v="12"/>
    <s v="Dec"/>
  </r>
  <r>
    <n v="216"/>
    <d v="2026-12-13T00:00:00"/>
    <n v="2026"/>
    <x v="3"/>
    <n v="12"/>
    <x v="11"/>
    <x v="2"/>
    <x v="2"/>
    <x v="0"/>
    <s v="Business"/>
    <x v="0"/>
    <s v="Commuter Helmet"/>
    <n v="1"/>
    <n v="83.08"/>
    <n v="0.15"/>
    <n v="42.91"/>
    <n v="70.617999999999995"/>
    <n v="42.91"/>
    <n v="27.707999999999998"/>
    <n v="0.39236455294684075"/>
    <n v="2026"/>
    <s v="Q4"/>
    <n v="12"/>
    <s v="Dec"/>
  </r>
  <r>
    <n v="1937"/>
    <d v="2026-12-13T00:00:00"/>
    <n v="2026"/>
    <x v="3"/>
    <n v="12"/>
    <x v="11"/>
    <x v="1"/>
    <x v="12"/>
    <x v="1"/>
    <s v="Business"/>
    <x v="3"/>
    <s v="Compact Sleeping Bag"/>
    <n v="3"/>
    <n v="120.5"/>
    <n v="0.15"/>
    <n v="61.44"/>
    <n v="307.27499999999998"/>
    <n v="184.32"/>
    <n v="122.95499999999998"/>
    <n v="0.40014644862094212"/>
    <n v="2026"/>
    <s v="Q4"/>
    <n v="12"/>
    <s v="Dec"/>
  </r>
  <r>
    <n v="4720"/>
    <d v="2026-12-13T00:00:00"/>
    <n v="2026"/>
    <x v="3"/>
    <n v="12"/>
    <x v="11"/>
    <x v="0"/>
    <x v="0"/>
    <x v="0"/>
    <s v="New"/>
    <x v="1"/>
    <s v="Trekking Poles"/>
    <n v="3"/>
    <n v="73.040000000000006"/>
    <n v="0.1"/>
    <n v="31.78"/>
    <n v="197.208"/>
    <n v="95.34"/>
    <n v="101.86799999999999"/>
    <n v="0.51655105269563095"/>
    <n v="2026"/>
    <s v="Q4"/>
    <n v="12"/>
    <s v="Dec"/>
  </r>
  <r>
    <n v="91"/>
    <d v="2026-12-14T00:00:00"/>
    <n v="2026"/>
    <x v="3"/>
    <n v="12"/>
    <x v="11"/>
    <x v="1"/>
    <x v="1"/>
    <x v="0"/>
    <s v="Returning"/>
    <x v="3"/>
    <s v="Alpine Tent 4P"/>
    <n v="2"/>
    <n v="339.95"/>
    <n v="0"/>
    <n v="195.78"/>
    <n v="679.9"/>
    <n v="391.56"/>
    <n v="288.33999999999997"/>
    <n v="0.42409177820267685"/>
    <n v="2026"/>
    <s v="Q4"/>
    <n v="12"/>
    <s v="Dec"/>
  </r>
  <r>
    <n v="505"/>
    <d v="2026-12-14T00:00:00"/>
    <n v="2026"/>
    <x v="3"/>
    <n v="12"/>
    <x v="11"/>
    <x v="0"/>
    <x v="15"/>
    <x v="3"/>
    <s v="Returning"/>
    <x v="3"/>
    <s v="Trail Tent 2P"/>
    <n v="2"/>
    <n v="199.43"/>
    <n v="0.05"/>
    <n v="106.58"/>
    <n v="378.91699999999997"/>
    <n v="213.16"/>
    <n v="165.75699999999998"/>
    <n v="0.4374493622613923"/>
    <n v="2026"/>
    <s v="Q4"/>
    <n v="12"/>
    <s v="Dec"/>
  </r>
  <r>
    <n v="640"/>
    <d v="2026-12-14T00:00:00"/>
    <n v="2026"/>
    <x v="3"/>
    <n v="12"/>
    <x v="11"/>
    <x v="0"/>
    <x v="15"/>
    <x v="0"/>
    <s v="Returning"/>
    <x v="4"/>
    <s v="Training Mat"/>
    <n v="2"/>
    <n v="51.77"/>
    <n v="0.05"/>
    <n v="21.76"/>
    <n v="98.363"/>
    <n v="43.52"/>
    <n v="54.842999999999996"/>
    <n v="0.55755721155312465"/>
    <n v="2026"/>
    <s v="Q4"/>
    <n v="12"/>
    <s v="Dec"/>
  </r>
  <r>
    <n v="1408"/>
    <d v="2026-12-14T00:00:00"/>
    <n v="2026"/>
    <x v="3"/>
    <n v="12"/>
    <x v="11"/>
    <x v="1"/>
    <x v="1"/>
    <x v="0"/>
    <s v="New"/>
    <x v="2"/>
    <s v="Travel Backpack 35L"/>
    <n v="1"/>
    <n v="161.53"/>
    <n v="0"/>
    <n v="87.43"/>
    <n v="161.53"/>
    <n v="87.43"/>
    <n v="74.099999999999994"/>
    <n v="0.45873831486411187"/>
    <n v="2026"/>
    <s v="Q4"/>
    <n v="12"/>
    <s v="Dec"/>
  </r>
  <r>
    <n v="2074"/>
    <d v="2026-12-14T00:00:00"/>
    <n v="2026"/>
    <x v="3"/>
    <n v="12"/>
    <x v="11"/>
    <x v="1"/>
    <x v="12"/>
    <x v="1"/>
    <s v="Business"/>
    <x v="1"/>
    <s v="Trail Boots"/>
    <n v="4"/>
    <n v="145.85"/>
    <n v="0.1"/>
    <n v="79.47"/>
    <n v="525.05999999999995"/>
    <n v="317.88"/>
    <n v="207.17999999999995"/>
    <n v="0.39458347617415146"/>
    <n v="2026"/>
    <s v="Q4"/>
    <n v="12"/>
    <s v="Dec"/>
  </r>
  <r>
    <n v="2639"/>
    <d v="2026-12-14T00:00:00"/>
    <n v="2026"/>
    <x v="3"/>
    <n v="12"/>
    <x v="11"/>
    <x v="3"/>
    <x v="13"/>
    <x v="0"/>
    <s v="Returning"/>
    <x v="3"/>
    <s v="Trail Tent 2P"/>
    <n v="1"/>
    <n v="197.18"/>
    <n v="0"/>
    <n v="105.28"/>
    <n v="197.18"/>
    <n v="105.28"/>
    <n v="91.9"/>
    <n v="0.46607160969672384"/>
    <n v="2026"/>
    <s v="Q4"/>
    <n v="12"/>
    <s v="Dec"/>
  </r>
  <r>
    <n v="2694"/>
    <d v="2026-12-14T00:00:00"/>
    <n v="2026"/>
    <x v="3"/>
    <n v="12"/>
    <x v="11"/>
    <x v="3"/>
    <x v="7"/>
    <x v="0"/>
    <s v="New"/>
    <x v="3"/>
    <s v="Compact Sleeping Bag"/>
    <n v="1"/>
    <n v="124.9"/>
    <n v="0"/>
    <n v="62.16"/>
    <n v="124.9"/>
    <n v="62.16"/>
    <n v="62.740000000000009"/>
    <n v="0.50232185748598879"/>
    <n v="2026"/>
    <s v="Q4"/>
    <n v="12"/>
    <s v="Dec"/>
  </r>
  <r>
    <n v="2797"/>
    <d v="2026-12-14T00:00:00"/>
    <n v="2026"/>
    <x v="3"/>
    <n v="12"/>
    <x v="11"/>
    <x v="2"/>
    <x v="16"/>
    <x v="2"/>
    <s v="New"/>
    <x v="1"/>
    <s v="Trekking Poles"/>
    <n v="2"/>
    <n v="70.239999999999995"/>
    <n v="0.1"/>
    <n v="32.130000000000003"/>
    <n v="126.43199999999999"/>
    <n v="64.260000000000005"/>
    <n v="62.171999999999983"/>
    <n v="0.49174259681093385"/>
    <n v="2026"/>
    <s v="Q4"/>
    <n v="12"/>
    <s v="Dec"/>
  </r>
  <r>
    <n v="2811"/>
    <d v="2026-12-14T00:00:00"/>
    <n v="2026"/>
    <x v="3"/>
    <n v="12"/>
    <x v="11"/>
    <x v="1"/>
    <x v="11"/>
    <x v="2"/>
    <s v="Business"/>
    <x v="1"/>
    <s v="Trail Boots"/>
    <n v="5"/>
    <n v="145.6"/>
    <n v="0.15"/>
    <n v="81.180000000000007"/>
    <n v="618.79999999999995"/>
    <n v="405.90000000000003"/>
    <n v="212.89999999999992"/>
    <n v="0.34405300581771159"/>
    <n v="2026"/>
    <s v="Q4"/>
    <n v="12"/>
    <s v="Dec"/>
  </r>
  <r>
    <n v="4037"/>
    <d v="2026-12-14T00:00:00"/>
    <n v="2026"/>
    <x v="3"/>
    <n v="12"/>
    <x v="11"/>
    <x v="3"/>
    <x v="8"/>
    <x v="2"/>
    <s v="Returning"/>
    <x v="1"/>
    <s v="Summit Backpack 45L"/>
    <n v="1"/>
    <n v="152.4"/>
    <n v="0.05"/>
    <n v="77.98"/>
    <n v="144.78"/>
    <n v="77.98"/>
    <n v="66.8"/>
    <n v="0.46138969470921398"/>
    <n v="2026"/>
    <s v="Q4"/>
    <n v="12"/>
    <s v="Dec"/>
  </r>
  <r>
    <n v="4629"/>
    <d v="2026-12-14T00:00:00"/>
    <n v="2026"/>
    <x v="3"/>
    <n v="12"/>
    <x v="11"/>
    <x v="2"/>
    <x v="2"/>
    <x v="0"/>
    <s v="New"/>
    <x v="2"/>
    <s v="Insulated Bottle"/>
    <n v="1"/>
    <n v="36.17"/>
    <n v="0.05"/>
    <n v="13.87"/>
    <n v="34.361499999999999"/>
    <n v="13.87"/>
    <n v="20.491500000000002"/>
    <n v="0.59635056676803988"/>
    <n v="2026"/>
    <s v="Q4"/>
    <n v="12"/>
    <s v="Dec"/>
  </r>
  <r>
    <n v="2455"/>
    <d v="2026-12-15T00:00:00"/>
    <n v="2026"/>
    <x v="3"/>
    <n v="12"/>
    <x v="11"/>
    <x v="1"/>
    <x v="12"/>
    <x v="0"/>
    <s v="Returning"/>
    <x v="3"/>
    <s v="Compact Sleeping Bag"/>
    <n v="3"/>
    <n v="126.21"/>
    <n v="0.1"/>
    <n v="60.65"/>
    <n v="340.767"/>
    <n v="181.95"/>
    <n v="158.81700000000001"/>
    <n v="0.46605745274630467"/>
    <n v="2026"/>
    <s v="Q4"/>
    <n v="12"/>
    <s v="Dec"/>
  </r>
  <r>
    <n v="3184"/>
    <d v="2026-12-15T00:00:00"/>
    <n v="2026"/>
    <x v="3"/>
    <n v="12"/>
    <x v="11"/>
    <x v="3"/>
    <x v="13"/>
    <x v="1"/>
    <s v="Returning"/>
    <x v="1"/>
    <s v="Trail Boots"/>
    <n v="6"/>
    <n v="143.72999999999999"/>
    <n v="0.15"/>
    <n v="77.27"/>
    <n v="733.02299999999991"/>
    <n v="463.62"/>
    <n v="269.40299999999991"/>
    <n v="0.36752325643260847"/>
    <n v="2026"/>
    <s v="Q4"/>
    <n v="12"/>
    <s v="Dec"/>
  </r>
  <r>
    <n v="3363"/>
    <d v="2026-12-15T00:00:00"/>
    <n v="2026"/>
    <x v="3"/>
    <n v="12"/>
    <x v="11"/>
    <x v="1"/>
    <x v="12"/>
    <x v="3"/>
    <s v="New"/>
    <x v="1"/>
    <s v="Trail Boots"/>
    <n v="4"/>
    <n v="146.38999999999999"/>
    <n v="0"/>
    <n v="78.95"/>
    <n v="585.55999999999995"/>
    <n v="315.8"/>
    <n v="269.75999999999993"/>
    <n v="0.46068720541020552"/>
    <n v="2026"/>
    <s v="Q4"/>
    <n v="12"/>
    <s v="Dec"/>
  </r>
  <r>
    <n v="3373"/>
    <d v="2026-12-15T00:00:00"/>
    <n v="2026"/>
    <x v="3"/>
    <n v="12"/>
    <x v="11"/>
    <x v="1"/>
    <x v="12"/>
    <x v="3"/>
    <s v="Returning"/>
    <x v="1"/>
    <s v="Hiking Daypack 20L"/>
    <n v="2"/>
    <n v="89.84"/>
    <n v="0.05"/>
    <n v="45.17"/>
    <n v="170.696"/>
    <n v="90.34"/>
    <n v="80.355999999999995"/>
    <n v="0.47075502647982376"/>
    <n v="2026"/>
    <s v="Q4"/>
    <n v="12"/>
    <s v="Dec"/>
  </r>
  <r>
    <n v="3799"/>
    <d v="2026-12-15T00:00:00"/>
    <n v="2026"/>
    <x v="3"/>
    <n v="12"/>
    <x v="11"/>
    <x v="2"/>
    <x v="10"/>
    <x v="2"/>
    <s v="New"/>
    <x v="4"/>
    <s v="Training Mat"/>
    <n v="3"/>
    <n v="49.67"/>
    <n v="0.05"/>
    <n v="21.5"/>
    <n v="141.55949999999999"/>
    <n v="64.5"/>
    <n v="77.059499999999986"/>
    <n v="0.54436120500566898"/>
    <n v="2026"/>
    <s v="Q4"/>
    <n v="12"/>
    <s v="Dec"/>
  </r>
  <r>
    <n v="5002"/>
    <d v="2026-12-15T00:00:00"/>
    <n v="2026"/>
    <x v="3"/>
    <n v="12"/>
    <x v="11"/>
    <x v="1"/>
    <x v="14"/>
    <x v="1"/>
    <s v="Business"/>
    <x v="1"/>
    <s v="Hiking Daypack 20L"/>
    <n v="4"/>
    <n v="94.3"/>
    <n v="0.1"/>
    <n v="44.36"/>
    <n v="339.48"/>
    <n v="177.44"/>
    <n v="162.04000000000002"/>
    <n v="0.47731825144338402"/>
    <n v="2026"/>
    <s v="Q4"/>
    <n v="12"/>
    <s v="Dec"/>
  </r>
  <r>
    <n v="2896"/>
    <d v="2026-12-16T00:00:00"/>
    <n v="2026"/>
    <x v="3"/>
    <n v="12"/>
    <x v="11"/>
    <x v="1"/>
    <x v="12"/>
    <x v="2"/>
    <s v="Business"/>
    <x v="4"/>
    <s v="Recovery Roller"/>
    <n v="2"/>
    <n v="36.020000000000003"/>
    <n v="0.1"/>
    <n v="13.59"/>
    <n v="64.836000000000013"/>
    <n v="27.18"/>
    <n v="37.656000000000013"/>
    <n v="0.58078845086063302"/>
    <n v="2026"/>
    <s v="Q4"/>
    <n v="12"/>
    <s v="Dec"/>
  </r>
  <r>
    <n v="3334"/>
    <d v="2026-12-16T00:00:00"/>
    <n v="2026"/>
    <x v="3"/>
    <n v="12"/>
    <x v="11"/>
    <x v="1"/>
    <x v="14"/>
    <x v="0"/>
    <s v="Returning"/>
    <x v="1"/>
    <s v="Summit Backpack 45L"/>
    <n v="1"/>
    <n v="154.12"/>
    <n v="0"/>
    <n v="77.45"/>
    <n v="154.12"/>
    <n v="77.45"/>
    <n v="76.67"/>
    <n v="0.49746950428237735"/>
    <n v="2026"/>
    <s v="Q4"/>
    <n v="12"/>
    <s v="Dec"/>
  </r>
  <r>
    <n v="3469"/>
    <d v="2026-12-16T00:00:00"/>
    <n v="2026"/>
    <x v="3"/>
    <n v="12"/>
    <x v="11"/>
    <x v="0"/>
    <x v="9"/>
    <x v="0"/>
    <s v="Returning"/>
    <x v="1"/>
    <s v="Summit Backpack 45L"/>
    <n v="1"/>
    <n v="150.88"/>
    <n v="0.05"/>
    <n v="81.02"/>
    <n v="143.33599999999998"/>
    <n v="81.02"/>
    <n v="62.315999999999988"/>
    <n v="0.43475470223809787"/>
    <n v="2026"/>
    <s v="Q4"/>
    <n v="12"/>
    <s v="Dec"/>
  </r>
  <r>
    <n v="569"/>
    <d v="2026-12-17T00:00:00"/>
    <n v="2026"/>
    <x v="3"/>
    <n v="12"/>
    <x v="11"/>
    <x v="2"/>
    <x v="2"/>
    <x v="3"/>
    <s v="New"/>
    <x v="0"/>
    <s v="Compact Repair Kit"/>
    <n v="2"/>
    <n v="40.479999999999997"/>
    <n v="0"/>
    <n v="16.23"/>
    <n v="80.959999999999994"/>
    <n v="32.46"/>
    <n v="48.499999999999993"/>
    <n v="0.5990612648221344"/>
    <n v="2026"/>
    <s v="Q4"/>
    <n v="12"/>
    <s v="Dec"/>
  </r>
  <r>
    <n v="2404"/>
    <d v="2026-12-17T00:00:00"/>
    <n v="2026"/>
    <x v="3"/>
    <n v="12"/>
    <x v="11"/>
    <x v="2"/>
    <x v="10"/>
    <x v="3"/>
    <s v="Business"/>
    <x v="2"/>
    <s v="Travel Backpack 35L"/>
    <n v="3"/>
    <n v="163.34"/>
    <n v="0.1"/>
    <n v="88.53"/>
    <n v="441.01799999999997"/>
    <n v="265.59000000000003"/>
    <n v="175.42799999999994"/>
    <n v="0.39777968246194023"/>
    <n v="2026"/>
    <s v="Q4"/>
    <n v="12"/>
    <s v="Dec"/>
  </r>
  <r>
    <n v="4682"/>
    <d v="2026-12-17T00:00:00"/>
    <n v="2026"/>
    <x v="3"/>
    <n v="12"/>
    <x v="11"/>
    <x v="3"/>
    <x v="4"/>
    <x v="2"/>
    <s v="New"/>
    <x v="4"/>
    <s v="Resistance Band Set"/>
    <n v="2"/>
    <n v="40.89"/>
    <n v="0"/>
    <n v="14.95"/>
    <n v="81.78"/>
    <n v="29.9"/>
    <n v="51.88"/>
    <n v="0.63438493519197847"/>
    <n v="2026"/>
    <s v="Q4"/>
    <n v="12"/>
    <s v="Dec"/>
  </r>
  <r>
    <n v="4888"/>
    <d v="2026-12-17T00:00:00"/>
    <n v="2026"/>
    <x v="3"/>
    <n v="12"/>
    <x v="11"/>
    <x v="2"/>
    <x v="2"/>
    <x v="3"/>
    <s v="New"/>
    <x v="4"/>
    <s v="Resistance Band Set"/>
    <n v="1"/>
    <n v="40.159999999999997"/>
    <n v="0.15"/>
    <n v="14.46"/>
    <n v="34.135999999999996"/>
    <n v="14.46"/>
    <n v="19.675999999999995"/>
    <n v="0.576400281228029"/>
    <n v="2026"/>
    <s v="Q4"/>
    <n v="12"/>
    <s v="Dec"/>
  </r>
  <r>
    <n v="4923"/>
    <d v="2026-12-17T00:00:00"/>
    <n v="2026"/>
    <x v="3"/>
    <n v="12"/>
    <x v="11"/>
    <x v="3"/>
    <x v="13"/>
    <x v="0"/>
    <s v="New"/>
    <x v="3"/>
    <s v="Portable Camp Stove"/>
    <n v="2"/>
    <n v="79.86"/>
    <n v="0"/>
    <n v="39.049999999999997"/>
    <n v="159.72"/>
    <n v="78.099999999999994"/>
    <n v="81.62"/>
    <n v="0.51101928374655647"/>
    <n v="2026"/>
    <s v="Q4"/>
    <n v="12"/>
    <s v="Dec"/>
  </r>
  <r>
    <n v="131"/>
    <d v="2026-12-18T00:00:00"/>
    <n v="2026"/>
    <x v="3"/>
    <n v="12"/>
    <x v="11"/>
    <x v="1"/>
    <x v="11"/>
    <x v="3"/>
    <s v="Returning"/>
    <x v="3"/>
    <s v="Compact Sleeping Bag"/>
    <n v="2"/>
    <n v="123.42"/>
    <n v="0.1"/>
    <n v="60.03"/>
    <n v="222.15600000000001"/>
    <n v="120.06"/>
    <n v="102.096"/>
    <n v="0.45956895154756117"/>
    <n v="2026"/>
    <s v="Q4"/>
    <n v="12"/>
    <s v="Dec"/>
  </r>
  <r>
    <n v="349"/>
    <d v="2026-12-18T00:00:00"/>
    <n v="2026"/>
    <x v="3"/>
    <n v="12"/>
    <x v="11"/>
    <x v="2"/>
    <x v="2"/>
    <x v="0"/>
    <s v="Returning"/>
    <x v="2"/>
    <s v="Packing Cube Set"/>
    <n v="1"/>
    <n v="47.61"/>
    <n v="0.05"/>
    <n v="18.18"/>
    <n v="45.229499999999994"/>
    <n v="18.18"/>
    <n v="27.049499999999995"/>
    <n v="0.59804994527907662"/>
    <n v="2026"/>
    <s v="Q4"/>
    <n v="12"/>
    <s v="Dec"/>
  </r>
  <r>
    <n v="1131"/>
    <d v="2026-12-18T00:00:00"/>
    <n v="2026"/>
    <x v="3"/>
    <n v="12"/>
    <x v="11"/>
    <x v="3"/>
    <x v="8"/>
    <x v="0"/>
    <s v="Returning"/>
    <x v="1"/>
    <s v="Hiking Daypack 20L"/>
    <n v="2"/>
    <n v="93.88"/>
    <n v="0.1"/>
    <n v="45.89"/>
    <n v="168.98400000000001"/>
    <n v="91.78"/>
    <n v="77.204000000000008"/>
    <n v="0.45687165648818823"/>
    <n v="2026"/>
    <s v="Q4"/>
    <n v="12"/>
    <s v="Dec"/>
  </r>
  <r>
    <n v="2738"/>
    <d v="2026-12-18T00:00:00"/>
    <n v="2026"/>
    <x v="3"/>
    <n v="12"/>
    <x v="11"/>
    <x v="1"/>
    <x v="11"/>
    <x v="0"/>
    <s v="New"/>
    <x v="1"/>
    <s v="Trail Boots"/>
    <n v="3"/>
    <n v="145.43"/>
    <n v="0.05"/>
    <n v="81.72"/>
    <n v="414.47550000000001"/>
    <n v="245.16"/>
    <n v="169.31550000000001"/>
    <n v="0.40850544845232106"/>
    <n v="2026"/>
    <s v="Q4"/>
    <n v="12"/>
    <s v="Dec"/>
  </r>
  <r>
    <n v="4400"/>
    <d v="2026-12-18T00:00:00"/>
    <n v="2026"/>
    <x v="3"/>
    <n v="12"/>
    <x v="11"/>
    <x v="3"/>
    <x v="4"/>
    <x v="0"/>
    <s v="Returning"/>
    <x v="2"/>
    <s v="Insulated Bottle"/>
    <n v="2"/>
    <n v="36.89"/>
    <n v="0.1"/>
    <n v="13.74"/>
    <n v="66.402000000000001"/>
    <n v="27.48"/>
    <n v="38.921999999999997"/>
    <n v="0.58615704346254627"/>
    <n v="2026"/>
    <s v="Q4"/>
    <n v="12"/>
    <s v="Dec"/>
  </r>
  <r>
    <n v="3122"/>
    <d v="2026-12-19T00:00:00"/>
    <n v="2026"/>
    <x v="3"/>
    <n v="12"/>
    <x v="11"/>
    <x v="0"/>
    <x v="0"/>
    <x v="3"/>
    <s v="Returning"/>
    <x v="1"/>
    <s v="Trail Boots"/>
    <n v="1"/>
    <n v="145.44"/>
    <n v="0.1"/>
    <n v="80.42"/>
    <n v="130.89600000000002"/>
    <n v="80.42"/>
    <n v="50.476000000000013"/>
    <n v="0.38561911746730232"/>
    <n v="2026"/>
    <s v="Q4"/>
    <n v="12"/>
    <s v="Dec"/>
  </r>
  <r>
    <n v="4572"/>
    <d v="2026-12-19T00:00:00"/>
    <n v="2026"/>
    <x v="3"/>
    <n v="12"/>
    <x v="11"/>
    <x v="0"/>
    <x v="15"/>
    <x v="0"/>
    <s v="New"/>
    <x v="4"/>
    <s v="Training Mat"/>
    <n v="2"/>
    <n v="51.56"/>
    <n v="0"/>
    <n v="21.9"/>
    <n v="103.12"/>
    <n v="43.8"/>
    <n v="59.320000000000007"/>
    <n v="0.57525213343677273"/>
    <n v="2026"/>
    <s v="Q4"/>
    <n v="12"/>
    <s v="Dec"/>
  </r>
  <r>
    <n v="4783"/>
    <d v="2026-12-19T00:00:00"/>
    <n v="2026"/>
    <x v="3"/>
    <n v="12"/>
    <x v="11"/>
    <x v="3"/>
    <x v="7"/>
    <x v="0"/>
    <s v="New"/>
    <x v="3"/>
    <s v="Compact Sleeping Bag"/>
    <n v="2"/>
    <n v="122"/>
    <n v="0.15"/>
    <n v="60.01"/>
    <n v="207.4"/>
    <n v="120.02"/>
    <n v="87.38000000000001"/>
    <n v="0.4213114754098361"/>
    <n v="2026"/>
    <s v="Q4"/>
    <n v="12"/>
    <s v="Dec"/>
  </r>
  <r>
    <n v="5055"/>
    <d v="2026-12-19T00:00:00"/>
    <n v="2026"/>
    <x v="3"/>
    <n v="12"/>
    <x v="11"/>
    <x v="2"/>
    <x v="3"/>
    <x v="3"/>
    <s v="New"/>
    <x v="1"/>
    <s v="Trekking Poles"/>
    <n v="1"/>
    <n v="71.89"/>
    <n v="0.15"/>
    <n v="32.409999999999997"/>
    <n v="61.106499999999997"/>
    <n v="32.409999999999997"/>
    <n v="28.6965"/>
    <n v="0.46961452545964832"/>
    <n v="2026"/>
    <s v="Q4"/>
    <n v="12"/>
    <s v="Dec"/>
  </r>
  <r>
    <n v="5100"/>
    <d v="2026-12-19T00:00:00"/>
    <n v="2026"/>
    <x v="3"/>
    <n v="12"/>
    <x v="11"/>
    <x v="2"/>
    <x v="5"/>
    <x v="0"/>
    <s v="Returning"/>
    <x v="1"/>
    <s v="Trekking Poles"/>
    <n v="2"/>
    <n v="70.59"/>
    <n v="0.15"/>
    <n v="31.56"/>
    <n v="120.003"/>
    <n v="63.12"/>
    <n v="56.883000000000003"/>
    <n v="0.47401314967125824"/>
    <n v="2026"/>
    <s v="Q4"/>
    <n v="12"/>
    <s v="Dec"/>
  </r>
  <r>
    <n v="488"/>
    <d v="2026-12-20T00:00:00"/>
    <n v="2026"/>
    <x v="3"/>
    <n v="12"/>
    <x v="11"/>
    <x v="3"/>
    <x v="7"/>
    <x v="0"/>
    <s v="Returning"/>
    <x v="1"/>
    <s v="Trail Boots"/>
    <n v="4"/>
    <n v="141.91"/>
    <n v="0.05"/>
    <n v="80.260000000000005"/>
    <n v="539.25799999999992"/>
    <n v="321.04000000000002"/>
    <n v="218.2179999999999"/>
    <n v="0.40466344495584661"/>
    <n v="2026"/>
    <s v="Q4"/>
    <n v="12"/>
    <s v="Dec"/>
  </r>
  <r>
    <n v="710"/>
    <d v="2026-12-20T00:00:00"/>
    <n v="2026"/>
    <x v="3"/>
    <n v="12"/>
    <x v="11"/>
    <x v="1"/>
    <x v="6"/>
    <x v="1"/>
    <s v="Business"/>
    <x v="1"/>
    <s v="Trail Boots"/>
    <n v="3"/>
    <n v="140.4"/>
    <n v="0.2"/>
    <n v="81.760000000000005"/>
    <n v="336.96000000000004"/>
    <n v="245.28000000000003"/>
    <n v="91.68"/>
    <n v="0.27207977207977208"/>
    <n v="2026"/>
    <s v="Q4"/>
    <n v="12"/>
    <s v="Dec"/>
  </r>
  <r>
    <n v="1009"/>
    <d v="2026-12-20T00:00:00"/>
    <n v="2026"/>
    <x v="3"/>
    <n v="12"/>
    <x v="11"/>
    <x v="3"/>
    <x v="13"/>
    <x v="3"/>
    <s v="Returning"/>
    <x v="1"/>
    <s v="Trekking Poles"/>
    <n v="2"/>
    <n v="72.349999999999994"/>
    <n v="0.15"/>
    <n v="32.44"/>
    <n v="122.99499999999999"/>
    <n v="64.88"/>
    <n v="58.114999999999995"/>
    <n v="0.47249888206837676"/>
    <n v="2026"/>
    <s v="Q4"/>
    <n v="12"/>
    <s v="Dec"/>
  </r>
  <r>
    <n v="1231"/>
    <d v="2026-12-20T00:00:00"/>
    <n v="2026"/>
    <x v="3"/>
    <n v="12"/>
    <x v="11"/>
    <x v="3"/>
    <x v="8"/>
    <x v="0"/>
    <s v="New"/>
    <x v="3"/>
    <s v="Compact Sleeping Bag"/>
    <n v="4"/>
    <n v="120.8"/>
    <n v="0.1"/>
    <n v="59.93"/>
    <n v="434.88"/>
    <n v="239.72"/>
    <n v="195.16"/>
    <n v="0.44876747608535689"/>
    <n v="2026"/>
    <s v="Q4"/>
    <n v="12"/>
    <s v="Dec"/>
  </r>
  <r>
    <n v="1445"/>
    <d v="2026-12-20T00:00:00"/>
    <n v="2026"/>
    <x v="3"/>
    <n v="12"/>
    <x v="11"/>
    <x v="3"/>
    <x v="7"/>
    <x v="0"/>
    <s v="New"/>
    <x v="1"/>
    <s v="Trekking Poles"/>
    <n v="1"/>
    <n v="71.23"/>
    <n v="0"/>
    <n v="31.63"/>
    <n v="71.23"/>
    <n v="31.63"/>
    <n v="39.600000000000009"/>
    <n v="0.55594552856942303"/>
    <n v="2026"/>
    <s v="Q4"/>
    <n v="12"/>
    <s v="Dec"/>
  </r>
  <r>
    <n v="2842"/>
    <d v="2026-12-20T00:00:00"/>
    <n v="2026"/>
    <x v="3"/>
    <n v="12"/>
    <x v="11"/>
    <x v="2"/>
    <x v="10"/>
    <x v="1"/>
    <s v="Business"/>
    <x v="0"/>
    <s v="Trail Bike Light"/>
    <n v="5"/>
    <n v="51.02"/>
    <n v="0.05"/>
    <n v="22.56"/>
    <n v="242.345"/>
    <n v="112.8"/>
    <n v="129.54500000000002"/>
    <n v="0.5345478553302111"/>
    <n v="2026"/>
    <s v="Q4"/>
    <n v="12"/>
    <s v="Dec"/>
  </r>
  <r>
    <n v="3783"/>
    <d v="2026-12-20T00:00:00"/>
    <n v="2026"/>
    <x v="3"/>
    <n v="12"/>
    <x v="11"/>
    <x v="2"/>
    <x v="2"/>
    <x v="3"/>
    <s v="New"/>
    <x v="2"/>
    <s v="Carry-On Duffel"/>
    <n v="1"/>
    <n v="130.52000000000001"/>
    <n v="0.1"/>
    <n v="66.09"/>
    <n v="117.46800000000002"/>
    <n v="66.09"/>
    <n v="51.378000000000014"/>
    <n v="0.43737869036673821"/>
    <n v="2026"/>
    <s v="Q4"/>
    <n v="12"/>
    <s v="Dec"/>
  </r>
  <r>
    <n v="4484"/>
    <d v="2026-12-20T00:00:00"/>
    <n v="2026"/>
    <x v="3"/>
    <n v="12"/>
    <x v="11"/>
    <x v="1"/>
    <x v="14"/>
    <x v="0"/>
    <s v="Returning"/>
    <x v="0"/>
    <s v="Commuter Helmet"/>
    <n v="2"/>
    <n v="79.87"/>
    <n v="0.15"/>
    <n v="41.9"/>
    <n v="135.779"/>
    <n v="83.8"/>
    <n v="51.978999999999999"/>
    <n v="0.38282061290773978"/>
    <n v="2026"/>
    <s v="Q4"/>
    <n v="12"/>
    <s v="Dec"/>
  </r>
  <r>
    <n v="4597"/>
    <d v="2026-12-20T00:00:00"/>
    <n v="2026"/>
    <x v="3"/>
    <n v="12"/>
    <x v="11"/>
    <x v="3"/>
    <x v="13"/>
    <x v="0"/>
    <s v="Returning"/>
    <x v="1"/>
    <s v="Trekking Poles"/>
    <n v="3"/>
    <n v="71.3"/>
    <n v="0.1"/>
    <n v="32.93"/>
    <n v="192.51"/>
    <n v="98.789999999999992"/>
    <n v="93.72"/>
    <n v="0.48683185289075892"/>
    <n v="2026"/>
    <s v="Q4"/>
    <n v="12"/>
    <s v="Dec"/>
  </r>
  <r>
    <n v="4917"/>
    <d v="2026-12-20T00:00:00"/>
    <n v="2026"/>
    <x v="3"/>
    <n v="12"/>
    <x v="11"/>
    <x v="0"/>
    <x v="9"/>
    <x v="0"/>
    <s v="Returning"/>
    <x v="3"/>
    <s v="Compact Sleeping Bag"/>
    <n v="2"/>
    <n v="122.95"/>
    <n v="0.1"/>
    <n v="59.79"/>
    <n v="221.31"/>
    <n v="119.58"/>
    <n v="101.73"/>
    <n v="0.45967195336857802"/>
    <n v="2026"/>
    <s v="Q4"/>
    <n v="12"/>
    <s v="Dec"/>
  </r>
  <r>
    <n v="629"/>
    <d v="2026-12-21T00:00:00"/>
    <n v="2026"/>
    <x v="3"/>
    <n v="12"/>
    <x v="11"/>
    <x v="3"/>
    <x v="13"/>
    <x v="0"/>
    <s v="Business"/>
    <x v="4"/>
    <s v="Training Mat"/>
    <n v="2"/>
    <n v="50.04"/>
    <n v="0.05"/>
    <n v="22.43"/>
    <n v="95.075999999999993"/>
    <n v="44.86"/>
    <n v="50.215999999999994"/>
    <n v="0.52816694013210486"/>
    <n v="2026"/>
    <s v="Q4"/>
    <n v="12"/>
    <s v="Dec"/>
  </r>
  <r>
    <n v="1373"/>
    <d v="2026-12-21T00:00:00"/>
    <n v="2026"/>
    <x v="3"/>
    <n v="12"/>
    <x v="11"/>
    <x v="1"/>
    <x v="1"/>
    <x v="3"/>
    <s v="Returning"/>
    <x v="3"/>
    <s v="Portable Camp Stove"/>
    <n v="1"/>
    <n v="80.92"/>
    <n v="0.05"/>
    <n v="40.14"/>
    <n v="76.873999999999995"/>
    <n v="40.14"/>
    <n v="36.733999999999995"/>
    <n v="0.47784686630069978"/>
    <n v="2026"/>
    <s v="Q4"/>
    <n v="12"/>
    <s v="Dec"/>
  </r>
  <r>
    <n v="1668"/>
    <d v="2026-12-21T00:00:00"/>
    <n v="2026"/>
    <x v="3"/>
    <n v="12"/>
    <x v="11"/>
    <x v="2"/>
    <x v="5"/>
    <x v="0"/>
    <s v="Business"/>
    <x v="0"/>
    <s v="Trail Bike Light"/>
    <n v="6"/>
    <n v="50.35"/>
    <n v="0.15"/>
    <n v="22.91"/>
    <n v="256.78500000000003"/>
    <n v="137.46"/>
    <n v="119.32500000000002"/>
    <n v="0.46468835796483443"/>
    <n v="2026"/>
    <s v="Q4"/>
    <n v="12"/>
    <s v="Dec"/>
  </r>
  <r>
    <n v="2646"/>
    <d v="2026-12-21T00:00:00"/>
    <n v="2026"/>
    <x v="3"/>
    <n v="12"/>
    <x v="11"/>
    <x v="1"/>
    <x v="1"/>
    <x v="0"/>
    <s v="Returning"/>
    <x v="4"/>
    <s v="Recovery Roller"/>
    <n v="1"/>
    <n v="35.799999999999997"/>
    <n v="0.05"/>
    <n v="14.12"/>
    <n v="34.01"/>
    <n v="14.12"/>
    <n v="19.89"/>
    <n v="0.58482799176712741"/>
    <n v="2026"/>
    <s v="Q4"/>
    <n v="12"/>
    <s v="Dec"/>
  </r>
  <r>
    <n v="3044"/>
    <d v="2026-12-21T00:00:00"/>
    <n v="2026"/>
    <x v="3"/>
    <n v="12"/>
    <x v="11"/>
    <x v="1"/>
    <x v="6"/>
    <x v="1"/>
    <s v="Business"/>
    <x v="0"/>
    <s v="Compact Repair Kit"/>
    <n v="4"/>
    <n v="40.64"/>
    <n v="0.1"/>
    <n v="16.260000000000002"/>
    <n v="146.304"/>
    <n v="65.040000000000006"/>
    <n v="81.263999999999996"/>
    <n v="0.55544619422572172"/>
    <n v="2026"/>
    <s v="Q4"/>
    <n v="12"/>
    <s v="Dec"/>
  </r>
  <r>
    <n v="3065"/>
    <d v="2026-12-21T00:00:00"/>
    <n v="2026"/>
    <x v="3"/>
    <n v="12"/>
    <x v="11"/>
    <x v="2"/>
    <x v="10"/>
    <x v="0"/>
    <s v="New"/>
    <x v="3"/>
    <s v="Portable Camp Stove"/>
    <n v="3"/>
    <n v="81.510000000000005"/>
    <n v="0.05"/>
    <n v="39.9"/>
    <n v="232.30350000000001"/>
    <n v="119.69999999999999"/>
    <n v="112.60350000000003"/>
    <n v="0.48472580051527425"/>
    <n v="2026"/>
    <s v="Q4"/>
    <n v="12"/>
    <s v="Dec"/>
  </r>
  <r>
    <n v="3365"/>
    <d v="2026-12-21T00:00:00"/>
    <n v="2026"/>
    <x v="3"/>
    <n v="12"/>
    <x v="11"/>
    <x v="3"/>
    <x v="7"/>
    <x v="2"/>
    <s v="New"/>
    <x v="4"/>
    <s v="Weighted Vest"/>
    <n v="2"/>
    <n v="122.4"/>
    <n v="0.1"/>
    <n v="71.09"/>
    <n v="220.32000000000002"/>
    <n v="142.18"/>
    <n v="78.140000000000015"/>
    <n v="0.35466594045025424"/>
    <n v="2026"/>
    <s v="Q4"/>
    <n v="12"/>
    <s v="Dec"/>
  </r>
  <r>
    <n v="4042"/>
    <d v="2026-12-21T00:00:00"/>
    <n v="2026"/>
    <x v="3"/>
    <n v="12"/>
    <x v="11"/>
    <x v="0"/>
    <x v="9"/>
    <x v="3"/>
    <s v="Returning"/>
    <x v="2"/>
    <s v="Packing Cube Set"/>
    <n v="1"/>
    <n v="45.94"/>
    <n v="0.05"/>
    <n v="18.100000000000001"/>
    <n v="43.642999999999994"/>
    <n v="18.100000000000001"/>
    <n v="25.542999999999992"/>
    <n v="0.58527140664024002"/>
    <n v="2026"/>
    <s v="Q4"/>
    <n v="12"/>
    <s v="Dec"/>
  </r>
  <r>
    <n v="4635"/>
    <d v="2026-12-21T00:00:00"/>
    <n v="2026"/>
    <x v="3"/>
    <n v="12"/>
    <x v="11"/>
    <x v="3"/>
    <x v="13"/>
    <x v="1"/>
    <s v="Returning"/>
    <x v="3"/>
    <s v="Trail Tent 2P"/>
    <n v="15"/>
    <n v="196.89"/>
    <n v="0.15"/>
    <n v="105.09"/>
    <n v="2510.3474999999999"/>
    <n v="1576.3500000000001"/>
    <n v="933.99749999999972"/>
    <n v="0.37205904760197533"/>
    <n v="2026"/>
    <s v="Q4"/>
    <n v="12"/>
    <s v="Dec"/>
  </r>
  <r>
    <n v="4748"/>
    <d v="2026-12-21T00:00:00"/>
    <n v="2026"/>
    <x v="3"/>
    <n v="12"/>
    <x v="11"/>
    <x v="3"/>
    <x v="13"/>
    <x v="2"/>
    <s v="Business"/>
    <x v="0"/>
    <s v="Trail Bike Light"/>
    <n v="1"/>
    <n v="51.18"/>
    <n v="0.05"/>
    <n v="22.98"/>
    <n v="48.620999999999995"/>
    <n v="22.98"/>
    <n v="25.640999999999995"/>
    <n v="0.52736471894860237"/>
    <n v="2026"/>
    <s v="Q4"/>
    <n v="12"/>
    <s v="Dec"/>
  </r>
  <r>
    <n v="342"/>
    <d v="2026-12-22T00:00:00"/>
    <n v="2026"/>
    <x v="3"/>
    <n v="12"/>
    <x v="11"/>
    <x v="1"/>
    <x v="6"/>
    <x v="2"/>
    <s v="New"/>
    <x v="0"/>
    <s v="Compact Repair Kit"/>
    <n v="3"/>
    <n v="40.78"/>
    <n v="0.15"/>
    <n v="16.73"/>
    <n v="103.989"/>
    <n v="50.19"/>
    <n v="53.799000000000007"/>
    <n v="0.51735279693044456"/>
    <n v="2026"/>
    <s v="Q4"/>
    <n v="12"/>
    <s v="Dec"/>
  </r>
  <r>
    <n v="676"/>
    <d v="2026-12-22T00:00:00"/>
    <n v="2026"/>
    <x v="3"/>
    <n v="12"/>
    <x v="11"/>
    <x v="2"/>
    <x v="3"/>
    <x v="3"/>
    <s v="Returning"/>
    <x v="3"/>
    <s v="Trail Tent 2P"/>
    <n v="1"/>
    <n v="195.63"/>
    <n v="0.05"/>
    <n v="102.13"/>
    <n v="185.84849999999997"/>
    <n v="102.13"/>
    <n v="83.718499999999977"/>
    <n v="0.45046637449320276"/>
    <n v="2026"/>
    <s v="Q4"/>
    <n v="12"/>
    <s v="Dec"/>
  </r>
  <r>
    <n v="1912"/>
    <d v="2026-12-22T00:00:00"/>
    <n v="2026"/>
    <x v="3"/>
    <n v="12"/>
    <x v="11"/>
    <x v="2"/>
    <x v="5"/>
    <x v="1"/>
    <s v="Returning"/>
    <x v="2"/>
    <s v="Carry-On Duffel"/>
    <n v="10"/>
    <n v="134.86000000000001"/>
    <n v="0.1"/>
    <n v="65.3"/>
    <n v="1213.7400000000002"/>
    <n v="653"/>
    <n v="560.74000000000024"/>
    <n v="0.46199350767050612"/>
    <n v="2026"/>
    <s v="Q4"/>
    <n v="12"/>
    <s v="Dec"/>
  </r>
  <r>
    <n v="2065"/>
    <d v="2026-12-22T00:00:00"/>
    <n v="2026"/>
    <x v="3"/>
    <n v="12"/>
    <x v="11"/>
    <x v="3"/>
    <x v="4"/>
    <x v="0"/>
    <s v="New"/>
    <x v="0"/>
    <s v="Commuter Helmet"/>
    <n v="1"/>
    <n v="83.15"/>
    <n v="0"/>
    <n v="42.3"/>
    <n v="83.15"/>
    <n v="42.3"/>
    <n v="40.850000000000009"/>
    <n v="0.49128081779915822"/>
    <n v="2026"/>
    <s v="Q4"/>
    <n v="12"/>
    <s v="Dec"/>
  </r>
  <r>
    <n v="3136"/>
    <d v="2026-12-22T00:00:00"/>
    <n v="2026"/>
    <x v="3"/>
    <n v="12"/>
    <x v="11"/>
    <x v="1"/>
    <x v="6"/>
    <x v="3"/>
    <s v="Business"/>
    <x v="0"/>
    <s v="Commuter Helmet"/>
    <n v="1"/>
    <n v="81.599999999999994"/>
    <n v="0.15"/>
    <n v="42"/>
    <n v="69.36"/>
    <n v="42"/>
    <n v="27.36"/>
    <n v="0.3944636678200692"/>
    <n v="2026"/>
    <s v="Q4"/>
    <n v="12"/>
    <s v="Dec"/>
  </r>
  <r>
    <n v="3423"/>
    <d v="2026-12-22T00:00:00"/>
    <n v="2026"/>
    <x v="3"/>
    <n v="12"/>
    <x v="11"/>
    <x v="3"/>
    <x v="7"/>
    <x v="2"/>
    <s v="Business"/>
    <x v="2"/>
    <s v="Packing Cube Set"/>
    <n v="5"/>
    <n v="47.67"/>
    <n v="0.1"/>
    <n v="17.84"/>
    <n v="214.51500000000001"/>
    <n v="89.2"/>
    <n v="125.31500000000001"/>
    <n v="0.5841782625923595"/>
    <n v="2026"/>
    <s v="Q4"/>
    <n v="12"/>
    <s v="Dec"/>
  </r>
  <r>
    <n v="3746"/>
    <d v="2026-12-22T00:00:00"/>
    <n v="2026"/>
    <x v="3"/>
    <n v="12"/>
    <x v="11"/>
    <x v="3"/>
    <x v="7"/>
    <x v="2"/>
    <s v="Business"/>
    <x v="0"/>
    <s v="Trail Bike Light"/>
    <n v="2"/>
    <n v="50.96"/>
    <n v="0.15"/>
    <n v="22.59"/>
    <n v="86.632000000000005"/>
    <n v="45.18"/>
    <n v="41.452000000000005"/>
    <n v="0.47848370117277683"/>
    <n v="2026"/>
    <s v="Q4"/>
    <n v="12"/>
    <s v="Dec"/>
  </r>
  <r>
    <n v="1198"/>
    <d v="2026-12-23T00:00:00"/>
    <n v="2026"/>
    <x v="3"/>
    <n v="12"/>
    <x v="11"/>
    <x v="3"/>
    <x v="7"/>
    <x v="2"/>
    <s v="New"/>
    <x v="2"/>
    <s v="Packing Cube Set"/>
    <n v="5"/>
    <n v="47.69"/>
    <n v="0.05"/>
    <n v="18.23"/>
    <n v="226.52749999999997"/>
    <n v="91.15"/>
    <n v="135.37749999999997"/>
    <n v="0.59762059794064726"/>
    <n v="2026"/>
    <s v="Q4"/>
    <n v="12"/>
    <s v="Dec"/>
  </r>
  <r>
    <n v="2123"/>
    <d v="2026-12-23T00:00:00"/>
    <n v="2026"/>
    <x v="3"/>
    <n v="12"/>
    <x v="11"/>
    <x v="3"/>
    <x v="8"/>
    <x v="0"/>
    <s v="Returning"/>
    <x v="1"/>
    <s v="Hiking Daypack 20L"/>
    <n v="1"/>
    <n v="91.08"/>
    <n v="0.2"/>
    <n v="46.14"/>
    <n v="72.864000000000004"/>
    <n v="46.14"/>
    <n v="26.724000000000004"/>
    <n v="0.36676548089591571"/>
    <n v="2026"/>
    <s v="Q4"/>
    <n v="12"/>
    <s v="Dec"/>
  </r>
  <r>
    <n v="2586"/>
    <d v="2026-12-23T00:00:00"/>
    <n v="2026"/>
    <x v="3"/>
    <n v="12"/>
    <x v="11"/>
    <x v="1"/>
    <x v="14"/>
    <x v="2"/>
    <s v="New"/>
    <x v="1"/>
    <s v="Trail Boots"/>
    <n v="1"/>
    <n v="143.84"/>
    <n v="0.15"/>
    <n v="78.17"/>
    <n v="122.264"/>
    <n v="78.17"/>
    <n v="44.093999999999994"/>
    <n v="0.360645815612118"/>
    <n v="2026"/>
    <s v="Q4"/>
    <n v="12"/>
    <s v="Dec"/>
  </r>
  <r>
    <n v="3048"/>
    <d v="2026-12-23T00:00:00"/>
    <n v="2026"/>
    <x v="3"/>
    <n v="12"/>
    <x v="11"/>
    <x v="1"/>
    <x v="6"/>
    <x v="0"/>
    <s v="New"/>
    <x v="0"/>
    <s v="Cycling Pack 12L"/>
    <n v="1"/>
    <n v="102.66"/>
    <n v="0.05"/>
    <n v="49.2"/>
    <n v="97.526999999999987"/>
    <n v="49.2"/>
    <n v="48.326999999999984"/>
    <n v="0.4955243163431664"/>
    <n v="2026"/>
    <s v="Q4"/>
    <n v="12"/>
    <s v="Dec"/>
  </r>
  <r>
    <n v="3838"/>
    <d v="2026-12-23T00:00:00"/>
    <n v="2026"/>
    <x v="3"/>
    <n v="12"/>
    <x v="11"/>
    <x v="1"/>
    <x v="11"/>
    <x v="2"/>
    <s v="New"/>
    <x v="4"/>
    <s v="Resistance Band Set"/>
    <n v="2"/>
    <n v="40.32"/>
    <n v="0"/>
    <n v="14.39"/>
    <n v="80.64"/>
    <n v="28.78"/>
    <n v="51.86"/>
    <n v="0.64310515873015872"/>
    <n v="2026"/>
    <s v="Q4"/>
    <n v="12"/>
    <s v="Dec"/>
  </r>
  <r>
    <n v="4718"/>
    <d v="2026-12-23T00:00:00"/>
    <n v="2026"/>
    <x v="3"/>
    <n v="12"/>
    <x v="11"/>
    <x v="0"/>
    <x v="0"/>
    <x v="2"/>
    <s v="Returning"/>
    <x v="1"/>
    <s v="Summit Backpack 45L"/>
    <n v="1"/>
    <n v="157.58000000000001"/>
    <n v="0.1"/>
    <n v="80.37"/>
    <n v="141.822"/>
    <n v="80.37"/>
    <n v="61.451999999999998"/>
    <n v="0.43330371874603374"/>
    <n v="2026"/>
    <s v="Q4"/>
    <n v="12"/>
    <s v="Dec"/>
  </r>
  <r>
    <n v="4844"/>
    <d v="2026-12-23T00:00:00"/>
    <n v="2026"/>
    <x v="3"/>
    <n v="12"/>
    <x v="11"/>
    <x v="1"/>
    <x v="14"/>
    <x v="0"/>
    <s v="New"/>
    <x v="4"/>
    <s v="Recovery Roller"/>
    <n v="1"/>
    <n v="36.4"/>
    <n v="0"/>
    <n v="14.22"/>
    <n v="36.4"/>
    <n v="14.22"/>
    <n v="22.18"/>
    <n v="0.6093406593406594"/>
    <n v="2026"/>
    <s v="Q4"/>
    <n v="12"/>
    <s v="Dec"/>
  </r>
  <r>
    <n v="678"/>
    <d v="2026-12-24T00:00:00"/>
    <n v="2026"/>
    <x v="3"/>
    <n v="12"/>
    <x v="11"/>
    <x v="1"/>
    <x v="11"/>
    <x v="0"/>
    <s v="Business"/>
    <x v="1"/>
    <s v="Trail Boots"/>
    <n v="1"/>
    <n v="142.15"/>
    <n v="0.05"/>
    <n v="80.5"/>
    <n v="135.04249999999999"/>
    <n v="80.5"/>
    <n v="54.54249999999999"/>
    <n v="0.40389136753244342"/>
    <n v="2026"/>
    <s v="Q4"/>
    <n v="12"/>
    <s v="Dec"/>
  </r>
  <r>
    <n v="1706"/>
    <d v="2026-12-24T00:00:00"/>
    <n v="2026"/>
    <x v="3"/>
    <n v="12"/>
    <x v="11"/>
    <x v="0"/>
    <x v="0"/>
    <x v="0"/>
    <s v="Returning"/>
    <x v="3"/>
    <s v="Alpine Tent 4P"/>
    <n v="2"/>
    <n v="332.38"/>
    <n v="0.05"/>
    <n v="192.16"/>
    <n v="631.52199999999993"/>
    <n v="384.32"/>
    <n v="247.20199999999994"/>
    <n v="0.39143846136793331"/>
    <n v="2026"/>
    <s v="Q4"/>
    <n v="12"/>
    <s v="Dec"/>
  </r>
  <r>
    <n v="3034"/>
    <d v="2026-12-24T00:00:00"/>
    <n v="2026"/>
    <x v="3"/>
    <n v="12"/>
    <x v="11"/>
    <x v="1"/>
    <x v="1"/>
    <x v="2"/>
    <s v="New"/>
    <x v="3"/>
    <s v="Compact Sleeping Bag"/>
    <n v="1"/>
    <n v="122.18"/>
    <n v="0.15"/>
    <n v="61.28"/>
    <n v="103.85300000000001"/>
    <n v="61.28"/>
    <n v="42.573000000000008"/>
    <n v="0.40993519686479934"/>
    <n v="2026"/>
    <s v="Q4"/>
    <n v="12"/>
    <s v="Dec"/>
  </r>
  <r>
    <n v="3883"/>
    <d v="2026-12-24T00:00:00"/>
    <n v="2026"/>
    <x v="3"/>
    <n v="12"/>
    <x v="11"/>
    <x v="0"/>
    <x v="0"/>
    <x v="0"/>
    <s v="New"/>
    <x v="3"/>
    <s v="Compact Sleeping Bag"/>
    <n v="1"/>
    <n v="125.66"/>
    <n v="0.15"/>
    <n v="60.6"/>
    <n v="106.81099999999999"/>
    <n v="60.6"/>
    <n v="46.210999999999991"/>
    <n v="0.43264270533933763"/>
    <n v="2026"/>
    <s v="Q4"/>
    <n v="12"/>
    <s v="Dec"/>
  </r>
  <r>
    <n v="4342"/>
    <d v="2026-12-24T00:00:00"/>
    <n v="2026"/>
    <x v="3"/>
    <n v="12"/>
    <x v="11"/>
    <x v="3"/>
    <x v="4"/>
    <x v="0"/>
    <s v="Returning"/>
    <x v="2"/>
    <s v="Packing Cube Set"/>
    <n v="2"/>
    <n v="47.38"/>
    <n v="0.05"/>
    <n v="18.850000000000001"/>
    <n v="90.022000000000006"/>
    <n v="37.700000000000003"/>
    <n v="52.322000000000003"/>
    <n v="0.58121348114905247"/>
    <n v="2026"/>
    <s v="Q4"/>
    <n v="12"/>
    <s v="Dec"/>
  </r>
  <r>
    <n v="4468"/>
    <d v="2026-12-24T00:00:00"/>
    <n v="2026"/>
    <x v="3"/>
    <n v="12"/>
    <x v="11"/>
    <x v="0"/>
    <x v="0"/>
    <x v="0"/>
    <s v="Business"/>
    <x v="3"/>
    <s v="Portable Camp Stove"/>
    <n v="1"/>
    <n v="80.8"/>
    <n v="0.05"/>
    <n v="38.33"/>
    <n v="76.759999999999991"/>
    <n v="38.33"/>
    <n v="38.429999999999993"/>
    <n v="0.50065138092756645"/>
    <n v="2026"/>
    <s v="Q4"/>
    <n v="12"/>
    <s v="Dec"/>
  </r>
  <r>
    <n v="7"/>
    <d v="2026-12-25T00:00:00"/>
    <n v="2026"/>
    <x v="3"/>
    <n v="12"/>
    <x v="11"/>
    <x v="3"/>
    <x v="8"/>
    <x v="0"/>
    <s v="Returning"/>
    <x v="0"/>
    <s v="Cycling Pack 12L"/>
    <n v="5"/>
    <n v="103.52"/>
    <n v="0.1"/>
    <n v="49.1"/>
    <n v="465.84000000000003"/>
    <n v="245.5"/>
    <n v="220.34000000000003"/>
    <n v="0.47299501974927016"/>
    <n v="2026"/>
    <s v="Q4"/>
    <n v="12"/>
    <s v="Dec"/>
  </r>
  <r>
    <n v="658"/>
    <d v="2026-12-25T00:00:00"/>
    <n v="2026"/>
    <x v="3"/>
    <n v="12"/>
    <x v="11"/>
    <x v="1"/>
    <x v="6"/>
    <x v="2"/>
    <s v="Business"/>
    <x v="1"/>
    <s v="Summit Backpack 45L"/>
    <n v="2"/>
    <n v="153.38999999999999"/>
    <n v="0.05"/>
    <n v="78.06"/>
    <n v="291.44099999999997"/>
    <n v="156.12"/>
    <n v="135.32099999999997"/>
    <n v="0.46431696295305047"/>
    <n v="2026"/>
    <s v="Q4"/>
    <n v="12"/>
    <s v="Dec"/>
  </r>
  <r>
    <n v="1192"/>
    <d v="2026-12-25T00:00:00"/>
    <n v="2026"/>
    <x v="3"/>
    <n v="12"/>
    <x v="11"/>
    <x v="3"/>
    <x v="13"/>
    <x v="1"/>
    <s v="Business"/>
    <x v="4"/>
    <s v="Resistance Band Set"/>
    <n v="6"/>
    <n v="39.49"/>
    <n v="0.05"/>
    <n v="14.49"/>
    <n v="225.09299999999999"/>
    <n v="86.94"/>
    <n v="138.15299999999999"/>
    <n v="0.61375964601298127"/>
    <n v="2026"/>
    <s v="Q4"/>
    <n v="12"/>
    <s v="Dec"/>
  </r>
  <r>
    <n v="3852"/>
    <d v="2026-12-25T00:00:00"/>
    <n v="2026"/>
    <x v="3"/>
    <n v="12"/>
    <x v="11"/>
    <x v="2"/>
    <x v="2"/>
    <x v="2"/>
    <s v="Business"/>
    <x v="4"/>
    <s v="Recovery Roller"/>
    <n v="1"/>
    <n v="35.54"/>
    <n v="0.1"/>
    <n v="13.63"/>
    <n v="31.986000000000001"/>
    <n v="13.63"/>
    <n v="18.356000000000002"/>
    <n v="0.5738760707809667"/>
    <n v="2026"/>
    <s v="Q4"/>
    <n v="12"/>
    <s v="Dec"/>
  </r>
  <r>
    <n v="4507"/>
    <d v="2026-12-25T00:00:00"/>
    <n v="2026"/>
    <x v="3"/>
    <n v="12"/>
    <x v="11"/>
    <x v="1"/>
    <x v="12"/>
    <x v="3"/>
    <s v="Returning"/>
    <x v="2"/>
    <s v="Travel Backpack 35L"/>
    <n v="2"/>
    <n v="167.21"/>
    <n v="0.05"/>
    <n v="88.23"/>
    <n v="317.69900000000001"/>
    <n v="176.46"/>
    <n v="141.239"/>
    <n v="0.44456860109726504"/>
    <n v="2026"/>
    <s v="Q4"/>
    <n v="12"/>
    <s v="Dec"/>
  </r>
  <r>
    <n v="260"/>
    <d v="2026-12-26T00:00:00"/>
    <n v="2026"/>
    <x v="3"/>
    <n v="12"/>
    <x v="11"/>
    <x v="2"/>
    <x v="2"/>
    <x v="0"/>
    <s v="Business"/>
    <x v="1"/>
    <s v="Trekking Poles"/>
    <n v="1"/>
    <n v="71.89"/>
    <n v="0.1"/>
    <n v="31.88"/>
    <n v="64.701000000000008"/>
    <n v="31.88"/>
    <n v="32.821000000000012"/>
    <n v="0.50727191233520363"/>
    <n v="2026"/>
    <s v="Q4"/>
    <n v="12"/>
    <s v="Dec"/>
  </r>
  <r>
    <n v="1659"/>
    <d v="2026-12-26T00:00:00"/>
    <n v="2026"/>
    <x v="3"/>
    <n v="12"/>
    <x v="11"/>
    <x v="0"/>
    <x v="15"/>
    <x v="2"/>
    <s v="New"/>
    <x v="2"/>
    <s v="Carry-On Duffel"/>
    <n v="1"/>
    <n v="133.56"/>
    <n v="0.05"/>
    <n v="68.739999999999995"/>
    <n v="126.88199999999999"/>
    <n v="68.739999999999995"/>
    <n v="58.141999999999996"/>
    <n v="0.4582367869358932"/>
    <n v="2026"/>
    <s v="Q4"/>
    <n v="12"/>
    <s v="Dec"/>
  </r>
  <r>
    <n v="3188"/>
    <d v="2026-12-26T00:00:00"/>
    <n v="2026"/>
    <x v="3"/>
    <n v="12"/>
    <x v="11"/>
    <x v="3"/>
    <x v="7"/>
    <x v="3"/>
    <s v="New"/>
    <x v="3"/>
    <s v="Compact Sleeping Bag"/>
    <n v="2"/>
    <n v="122.28"/>
    <n v="0.1"/>
    <n v="61.64"/>
    <n v="220.10400000000001"/>
    <n v="123.28"/>
    <n v="96.824000000000012"/>
    <n v="0.43990113764402283"/>
    <n v="2026"/>
    <s v="Q4"/>
    <n v="12"/>
    <s v="Dec"/>
  </r>
  <r>
    <n v="3673"/>
    <d v="2026-12-26T00:00:00"/>
    <n v="2026"/>
    <x v="3"/>
    <n v="12"/>
    <x v="11"/>
    <x v="0"/>
    <x v="15"/>
    <x v="0"/>
    <s v="Business"/>
    <x v="4"/>
    <s v="Resistance Band Set"/>
    <n v="1"/>
    <n v="40.619999999999997"/>
    <n v="0"/>
    <n v="14.62"/>
    <n v="40.619999999999997"/>
    <n v="14.62"/>
    <n v="26"/>
    <n v="0.64007877892663712"/>
    <n v="2026"/>
    <s v="Q4"/>
    <n v="12"/>
    <s v="Dec"/>
  </r>
  <r>
    <n v="3805"/>
    <d v="2026-12-26T00:00:00"/>
    <n v="2026"/>
    <x v="3"/>
    <n v="12"/>
    <x v="11"/>
    <x v="3"/>
    <x v="4"/>
    <x v="1"/>
    <s v="Business"/>
    <x v="2"/>
    <s v="Packing Cube Set"/>
    <n v="8"/>
    <n v="45.54"/>
    <n v="0.15"/>
    <n v="18.54"/>
    <n v="309.67199999999997"/>
    <n v="148.32"/>
    <n v="161.35199999999998"/>
    <n v="0.52104161822831896"/>
    <n v="2026"/>
    <s v="Q4"/>
    <n v="12"/>
    <s v="Dec"/>
  </r>
  <r>
    <n v="3945"/>
    <d v="2026-12-26T00:00:00"/>
    <n v="2026"/>
    <x v="3"/>
    <n v="12"/>
    <x v="11"/>
    <x v="3"/>
    <x v="13"/>
    <x v="1"/>
    <s v="Business"/>
    <x v="0"/>
    <s v="Trail Bike Light"/>
    <n v="4"/>
    <n v="50.96"/>
    <n v="0.1"/>
    <n v="22.14"/>
    <n v="183.45600000000002"/>
    <n v="88.56"/>
    <n v="94.896000000000015"/>
    <n v="0.51726844583987441"/>
    <n v="2026"/>
    <s v="Q4"/>
    <n v="12"/>
    <s v="Dec"/>
  </r>
  <r>
    <n v="4266"/>
    <d v="2026-12-26T00:00:00"/>
    <n v="2026"/>
    <x v="3"/>
    <n v="12"/>
    <x v="11"/>
    <x v="1"/>
    <x v="1"/>
    <x v="0"/>
    <s v="New"/>
    <x v="0"/>
    <s v="Compact Repair Kit"/>
    <n v="4"/>
    <n v="40.19"/>
    <n v="0.15"/>
    <n v="16.55"/>
    <n v="136.64599999999999"/>
    <n v="66.2"/>
    <n v="70.445999999999984"/>
    <n v="0.51553649576277383"/>
    <n v="2026"/>
    <s v="Q4"/>
    <n v="12"/>
    <s v="Dec"/>
  </r>
  <r>
    <n v="606"/>
    <d v="2026-12-27T00:00:00"/>
    <n v="2026"/>
    <x v="3"/>
    <n v="12"/>
    <x v="11"/>
    <x v="1"/>
    <x v="12"/>
    <x v="0"/>
    <s v="New"/>
    <x v="3"/>
    <s v="Alpine Tent 4P"/>
    <n v="3"/>
    <n v="333.84"/>
    <n v="0"/>
    <n v="193.05"/>
    <n v="1001.52"/>
    <n v="579.15000000000009"/>
    <n v="422.36999999999989"/>
    <n v="0.42172897196261672"/>
    <n v="2026"/>
    <s v="Q4"/>
    <n v="12"/>
    <s v="Dec"/>
  </r>
  <r>
    <n v="1166"/>
    <d v="2026-12-27T00:00:00"/>
    <n v="2026"/>
    <x v="3"/>
    <n v="12"/>
    <x v="11"/>
    <x v="2"/>
    <x v="16"/>
    <x v="3"/>
    <s v="Returning"/>
    <x v="3"/>
    <s v="Trail Tent 2P"/>
    <n v="2"/>
    <n v="198.94"/>
    <n v="0.15"/>
    <n v="102.32"/>
    <n v="338.19799999999998"/>
    <n v="204.64"/>
    <n v="133.55799999999999"/>
    <n v="0.39491067362905752"/>
    <n v="2026"/>
    <s v="Q4"/>
    <n v="12"/>
    <s v="Dec"/>
  </r>
  <r>
    <n v="1913"/>
    <d v="2026-12-27T00:00:00"/>
    <n v="2026"/>
    <x v="3"/>
    <n v="12"/>
    <x v="11"/>
    <x v="2"/>
    <x v="5"/>
    <x v="3"/>
    <s v="New"/>
    <x v="4"/>
    <s v="Recovery Roller"/>
    <n v="3"/>
    <n v="35.979999999999997"/>
    <n v="0"/>
    <n v="13.6"/>
    <n v="107.94"/>
    <n v="40.799999999999997"/>
    <n v="67.14"/>
    <n v="0.62201222901612008"/>
    <n v="2026"/>
    <s v="Q4"/>
    <n v="12"/>
    <s v="Dec"/>
  </r>
  <r>
    <n v="2402"/>
    <d v="2026-12-27T00:00:00"/>
    <n v="2026"/>
    <x v="3"/>
    <n v="12"/>
    <x v="11"/>
    <x v="1"/>
    <x v="14"/>
    <x v="3"/>
    <s v="New"/>
    <x v="2"/>
    <s v="Carry-On Duffel"/>
    <n v="6"/>
    <n v="133.4"/>
    <n v="0.1"/>
    <n v="66.3"/>
    <n v="720.36000000000013"/>
    <n v="397.79999999999995"/>
    <n v="322.56000000000017"/>
    <n v="0.44777611194402817"/>
    <n v="2026"/>
    <s v="Q4"/>
    <n v="12"/>
    <s v="Dec"/>
  </r>
  <r>
    <n v="3192"/>
    <d v="2026-12-27T00:00:00"/>
    <n v="2026"/>
    <x v="3"/>
    <n v="12"/>
    <x v="11"/>
    <x v="3"/>
    <x v="7"/>
    <x v="0"/>
    <s v="Returning"/>
    <x v="1"/>
    <s v="Hiking Daypack 20L"/>
    <n v="2"/>
    <n v="93.45"/>
    <n v="0"/>
    <n v="45.75"/>
    <n v="186.9"/>
    <n v="91.5"/>
    <n v="95.4"/>
    <n v="0.5104333868378812"/>
    <n v="2026"/>
    <s v="Q4"/>
    <n v="12"/>
    <s v="Dec"/>
  </r>
  <r>
    <n v="3721"/>
    <d v="2026-12-27T00:00:00"/>
    <n v="2026"/>
    <x v="3"/>
    <n v="12"/>
    <x v="11"/>
    <x v="2"/>
    <x v="5"/>
    <x v="3"/>
    <s v="New"/>
    <x v="4"/>
    <s v="Training Mat"/>
    <n v="1"/>
    <n v="49.79"/>
    <n v="0.2"/>
    <n v="21.87"/>
    <n v="39.832000000000001"/>
    <n v="21.87"/>
    <n v="17.962"/>
    <n v="0.45094396465153641"/>
    <n v="2026"/>
    <s v="Q4"/>
    <n v="12"/>
    <s v="Dec"/>
  </r>
  <r>
    <n v="3882"/>
    <d v="2026-12-27T00:00:00"/>
    <n v="2026"/>
    <x v="3"/>
    <n v="12"/>
    <x v="11"/>
    <x v="3"/>
    <x v="8"/>
    <x v="3"/>
    <s v="Returning"/>
    <x v="1"/>
    <s v="Trekking Poles"/>
    <n v="3"/>
    <n v="70.430000000000007"/>
    <n v="0.1"/>
    <n v="32.869999999999997"/>
    <n v="190.16100000000003"/>
    <n v="98.609999999999985"/>
    <n v="91.551000000000045"/>
    <n v="0.48143941186678674"/>
    <n v="2026"/>
    <s v="Q4"/>
    <n v="12"/>
    <s v="Dec"/>
  </r>
  <r>
    <n v="4945"/>
    <d v="2026-12-27T00:00:00"/>
    <n v="2026"/>
    <x v="3"/>
    <n v="12"/>
    <x v="11"/>
    <x v="2"/>
    <x v="2"/>
    <x v="0"/>
    <s v="Business"/>
    <x v="3"/>
    <s v="Portable Camp Stove"/>
    <n v="2"/>
    <n v="82.04"/>
    <n v="0.1"/>
    <n v="38.880000000000003"/>
    <n v="147.67200000000003"/>
    <n v="77.760000000000005"/>
    <n v="69.91200000000002"/>
    <n v="0.47342759629449055"/>
    <n v="2026"/>
    <s v="Q4"/>
    <n v="12"/>
    <s v="Dec"/>
  </r>
  <r>
    <n v="5084"/>
    <d v="2026-12-27T00:00:00"/>
    <n v="2026"/>
    <x v="3"/>
    <n v="12"/>
    <x v="11"/>
    <x v="1"/>
    <x v="11"/>
    <x v="3"/>
    <s v="Returning"/>
    <x v="2"/>
    <s v="Insulated Bottle"/>
    <n v="1"/>
    <n v="35.409999999999997"/>
    <n v="0.2"/>
    <n v="13.54"/>
    <n v="28.327999999999999"/>
    <n v="13.54"/>
    <n v="14.788"/>
    <n v="0.5220276757977973"/>
    <n v="2026"/>
    <s v="Q4"/>
    <n v="12"/>
    <s v="Dec"/>
  </r>
  <r>
    <n v="246"/>
    <d v="2026-12-28T00:00:00"/>
    <n v="2026"/>
    <x v="3"/>
    <n v="12"/>
    <x v="11"/>
    <x v="3"/>
    <x v="7"/>
    <x v="3"/>
    <s v="Business"/>
    <x v="0"/>
    <s v="Compact Repair Kit"/>
    <n v="1"/>
    <n v="41.06"/>
    <n v="0.1"/>
    <n v="16.23"/>
    <n v="36.954000000000001"/>
    <n v="16.23"/>
    <n v="20.724"/>
    <n v="0.5608053255398604"/>
    <n v="2026"/>
    <s v="Q4"/>
    <n v="12"/>
    <s v="Dec"/>
  </r>
  <r>
    <n v="537"/>
    <d v="2026-12-28T00:00:00"/>
    <n v="2026"/>
    <x v="3"/>
    <n v="12"/>
    <x v="11"/>
    <x v="3"/>
    <x v="8"/>
    <x v="1"/>
    <s v="Business"/>
    <x v="1"/>
    <s v="Hiking Daypack 20L"/>
    <n v="12"/>
    <n v="90.29"/>
    <n v="0.1"/>
    <n v="45.76"/>
    <n v="975.13200000000006"/>
    <n v="549.12"/>
    <n v="426.01200000000006"/>
    <n v="0.43687623829389255"/>
    <n v="2026"/>
    <s v="Q4"/>
    <n v="12"/>
    <s v="Dec"/>
  </r>
  <r>
    <n v="968"/>
    <d v="2026-12-28T00:00:00"/>
    <n v="2026"/>
    <x v="3"/>
    <n v="12"/>
    <x v="11"/>
    <x v="1"/>
    <x v="12"/>
    <x v="2"/>
    <s v="New"/>
    <x v="0"/>
    <s v="Cycling Pack 12L"/>
    <n v="1"/>
    <n v="103.13"/>
    <n v="0.15"/>
    <n v="50.06"/>
    <n v="87.660499999999999"/>
    <n v="50.06"/>
    <n v="37.600499999999997"/>
    <n v="0.42893321393329947"/>
    <n v="2026"/>
    <s v="Q4"/>
    <n v="12"/>
    <s v="Dec"/>
  </r>
  <r>
    <n v="1234"/>
    <d v="2026-12-28T00:00:00"/>
    <n v="2026"/>
    <x v="3"/>
    <n v="12"/>
    <x v="11"/>
    <x v="3"/>
    <x v="13"/>
    <x v="0"/>
    <s v="Returning"/>
    <x v="0"/>
    <s v="Commuter Helmet"/>
    <n v="1"/>
    <n v="81.39"/>
    <n v="0.05"/>
    <n v="43.54"/>
    <n v="77.320499999999996"/>
    <n v="43.54"/>
    <n v="33.780499999999996"/>
    <n v="0.43688931137279247"/>
    <n v="2026"/>
    <s v="Q4"/>
    <n v="12"/>
    <s v="Dec"/>
  </r>
  <r>
    <n v="2061"/>
    <d v="2026-12-28T00:00:00"/>
    <n v="2026"/>
    <x v="3"/>
    <n v="12"/>
    <x v="11"/>
    <x v="0"/>
    <x v="15"/>
    <x v="3"/>
    <s v="Returning"/>
    <x v="3"/>
    <s v="Alpine Tent 4P"/>
    <n v="2"/>
    <n v="342.78"/>
    <n v="0"/>
    <n v="197.89"/>
    <n v="685.56"/>
    <n v="395.78"/>
    <n v="289.77999999999997"/>
    <n v="0.4226909387945621"/>
    <n v="2026"/>
    <s v="Q4"/>
    <n v="12"/>
    <s v="Dec"/>
  </r>
  <r>
    <n v="2219"/>
    <d v="2026-12-28T00:00:00"/>
    <n v="2026"/>
    <x v="3"/>
    <n v="12"/>
    <x v="11"/>
    <x v="1"/>
    <x v="14"/>
    <x v="0"/>
    <s v="Returning"/>
    <x v="1"/>
    <s v="Trail Boots"/>
    <n v="1"/>
    <n v="147"/>
    <n v="0.15"/>
    <n v="79.58"/>
    <n v="124.95"/>
    <n v="79.58"/>
    <n v="45.370000000000005"/>
    <n v="0.36310524209683875"/>
    <n v="2026"/>
    <s v="Q4"/>
    <n v="12"/>
    <s v="Dec"/>
  </r>
  <r>
    <n v="2651"/>
    <d v="2026-12-28T00:00:00"/>
    <n v="2026"/>
    <x v="3"/>
    <n v="12"/>
    <x v="11"/>
    <x v="0"/>
    <x v="15"/>
    <x v="0"/>
    <s v="New"/>
    <x v="2"/>
    <s v="Packing Cube Set"/>
    <n v="1"/>
    <n v="45.69"/>
    <n v="0.2"/>
    <n v="18.829999999999998"/>
    <n v="36.552"/>
    <n v="18.829999999999998"/>
    <n v="17.722000000000001"/>
    <n v="0.48484351061501429"/>
    <n v="2026"/>
    <s v="Q4"/>
    <n v="12"/>
    <s v="Dec"/>
  </r>
  <r>
    <n v="3173"/>
    <d v="2026-12-28T00:00:00"/>
    <n v="2026"/>
    <x v="3"/>
    <n v="12"/>
    <x v="11"/>
    <x v="1"/>
    <x v="12"/>
    <x v="3"/>
    <s v="Returning"/>
    <x v="0"/>
    <s v="Compact Repair Kit"/>
    <n v="1"/>
    <n v="39.69"/>
    <n v="0"/>
    <n v="17.09"/>
    <n v="39.69"/>
    <n v="17.09"/>
    <n v="22.599999999999998"/>
    <n v="0.56941295036533135"/>
    <n v="2026"/>
    <s v="Q4"/>
    <n v="12"/>
    <s v="Dec"/>
  </r>
  <r>
    <n v="3409"/>
    <d v="2026-12-28T00:00:00"/>
    <n v="2026"/>
    <x v="3"/>
    <n v="12"/>
    <x v="11"/>
    <x v="3"/>
    <x v="4"/>
    <x v="0"/>
    <s v="New"/>
    <x v="3"/>
    <s v="Compact Sleeping Bag"/>
    <n v="5"/>
    <n v="122.42"/>
    <n v="0"/>
    <n v="60.8"/>
    <n v="612.1"/>
    <n v="304"/>
    <n v="308.10000000000002"/>
    <n v="0.50334912595981052"/>
    <n v="2026"/>
    <s v="Q4"/>
    <n v="12"/>
    <s v="Dec"/>
  </r>
  <r>
    <n v="3535"/>
    <d v="2026-12-28T00:00:00"/>
    <n v="2026"/>
    <x v="3"/>
    <n v="12"/>
    <x v="11"/>
    <x v="1"/>
    <x v="6"/>
    <x v="2"/>
    <s v="New"/>
    <x v="2"/>
    <s v="Insulated Bottle"/>
    <n v="1"/>
    <n v="37.03"/>
    <n v="0.15"/>
    <n v="13.53"/>
    <n v="31.4755"/>
    <n v="13.53"/>
    <n v="17.945500000000003"/>
    <n v="0.57014185636447401"/>
    <n v="2026"/>
    <s v="Q4"/>
    <n v="12"/>
    <s v="Dec"/>
  </r>
  <r>
    <n v="5134"/>
    <d v="2026-12-28T00:00:00"/>
    <n v="2026"/>
    <x v="3"/>
    <n v="12"/>
    <x v="11"/>
    <x v="1"/>
    <x v="14"/>
    <x v="2"/>
    <s v="Returning"/>
    <x v="1"/>
    <s v="Hiking Daypack 20L"/>
    <n v="1"/>
    <n v="90.99"/>
    <n v="0.05"/>
    <n v="44.78"/>
    <n v="86.440499999999986"/>
    <n v="44.78"/>
    <n v="41.660499999999985"/>
    <n v="0.48195579618350187"/>
    <n v="2026"/>
    <s v="Q4"/>
    <n v="12"/>
    <s v="Dec"/>
  </r>
  <r>
    <n v="2011"/>
    <d v="2026-12-29T00:00:00"/>
    <n v="2026"/>
    <x v="3"/>
    <n v="12"/>
    <x v="11"/>
    <x v="1"/>
    <x v="11"/>
    <x v="0"/>
    <s v="Returning"/>
    <x v="1"/>
    <s v="Hiking Daypack 20L"/>
    <n v="1"/>
    <n v="90.81"/>
    <n v="0.1"/>
    <n v="46.53"/>
    <n v="81.728999999999999"/>
    <n v="46.53"/>
    <n v="35.198999999999998"/>
    <n v="0.43067944059024332"/>
    <n v="2026"/>
    <s v="Q4"/>
    <n v="12"/>
    <s v="Dec"/>
  </r>
  <r>
    <n v="2477"/>
    <d v="2026-12-29T00:00:00"/>
    <n v="2026"/>
    <x v="3"/>
    <n v="12"/>
    <x v="11"/>
    <x v="0"/>
    <x v="15"/>
    <x v="2"/>
    <s v="New"/>
    <x v="0"/>
    <s v="Compact Repair Kit"/>
    <n v="1"/>
    <n v="41.28"/>
    <n v="0.15"/>
    <n v="16.41"/>
    <n v="35.088000000000001"/>
    <n v="16.41"/>
    <n v="18.678000000000001"/>
    <n v="0.53231874145006841"/>
    <n v="2026"/>
    <s v="Q4"/>
    <n v="12"/>
    <s v="Dec"/>
  </r>
  <r>
    <n v="2745"/>
    <d v="2026-12-29T00:00:00"/>
    <n v="2026"/>
    <x v="3"/>
    <n v="12"/>
    <x v="11"/>
    <x v="3"/>
    <x v="13"/>
    <x v="3"/>
    <s v="Business"/>
    <x v="2"/>
    <s v="Packing Cube Set"/>
    <n v="1"/>
    <n v="46.07"/>
    <n v="0"/>
    <n v="18.420000000000002"/>
    <n v="46.07"/>
    <n v="18.420000000000002"/>
    <n v="27.65"/>
    <n v="0.60017364879531143"/>
    <n v="2026"/>
    <s v="Q4"/>
    <n v="12"/>
    <s v="Dec"/>
  </r>
  <r>
    <n v="4427"/>
    <d v="2026-12-29T00:00:00"/>
    <n v="2026"/>
    <x v="3"/>
    <n v="12"/>
    <x v="11"/>
    <x v="1"/>
    <x v="12"/>
    <x v="2"/>
    <s v="Business"/>
    <x v="1"/>
    <s v="Trail Boots"/>
    <n v="1"/>
    <n v="147.29"/>
    <n v="0.1"/>
    <n v="78.2"/>
    <n v="132.56100000000001"/>
    <n v="78.2"/>
    <n v="54.361000000000004"/>
    <n v="0.4100829052285363"/>
    <n v="2026"/>
    <s v="Q4"/>
    <n v="12"/>
    <s v="Dec"/>
  </r>
  <r>
    <n v="377"/>
    <d v="2026-12-30T00:00:00"/>
    <n v="2026"/>
    <x v="3"/>
    <n v="12"/>
    <x v="11"/>
    <x v="3"/>
    <x v="13"/>
    <x v="0"/>
    <s v="New"/>
    <x v="0"/>
    <s v="Compact Repair Kit"/>
    <n v="1"/>
    <n v="40.82"/>
    <n v="0.1"/>
    <n v="17.2"/>
    <n v="36.738"/>
    <n v="17.2"/>
    <n v="19.538"/>
    <n v="0.53181991398551909"/>
    <n v="2026"/>
    <s v="Q4"/>
    <n v="12"/>
    <s v="Dec"/>
  </r>
  <r>
    <n v="1530"/>
    <d v="2026-12-30T00:00:00"/>
    <n v="2026"/>
    <x v="3"/>
    <n v="12"/>
    <x v="11"/>
    <x v="3"/>
    <x v="7"/>
    <x v="0"/>
    <s v="New"/>
    <x v="4"/>
    <s v="Training Mat"/>
    <n v="3"/>
    <n v="50.72"/>
    <n v="0"/>
    <n v="22.3"/>
    <n v="152.16"/>
    <n v="66.900000000000006"/>
    <n v="85.259999999999991"/>
    <n v="0.56033123028391163"/>
    <n v="2026"/>
    <s v="Q4"/>
    <n v="12"/>
    <s v="Dec"/>
  </r>
  <r>
    <n v="2135"/>
    <d v="2026-12-30T00:00:00"/>
    <n v="2026"/>
    <x v="3"/>
    <n v="12"/>
    <x v="11"/>
    <x v="1"/>
    <x v="12"/>
    <x v="3"/>
    <s v="Business"/>
    <x v="3"/>
    <s v="Trail Tent 2P"/>
    <n v="3"/>
    <n v="194.7"/>
    <n v="0.1"/>
    <n v="102.62"/>
    <n v="525.68999999999994"/>
    <n v="307.86"/>
    <n v="217.82999999999993"/>
    <n v="0.41436968555612613"/>
    <n v="2026"/>
    <s v="Q4"/>
    <n v="12"/>
    <s v="Dec"/>
  </r>
  <r>
    <n v="2916"/>
    <d v="2026-12-30T00:00:00"/>
    <n v="2026"/>
    <x v="3"/>
    <n v="12"/>
    <x v="11"/>
    <x v="1"/>
    <x v="6"/>
    <x v="2"/>
    <s v="New"/>
    <x v="2"/>
    <s v="Insulated Bottle"/>
    <n v="1"/>
    <n v="36.64"/>
    <n v="0.05"/>
    <n v="13.59"/>
    <n v="34.808"/>
    <n v="13.59"/>
    <n v="21.218"/>
    <n v="0.60957251206619167"/>
    <n v="2026"/>
    <s v="Q4"/>
    <n v="12"/>
    <s v="Dec"/>
  </r>
  <r>
    <n v="3449"/>
    <d v="2026-12-30T00:00:00"/>
    <n v="2026"/>
    <x v="3"/>
    <n v="12"/>
    <x v="11"/>
    <x v="2"/>
    <x v="10"/>
    <x v="3"/>
    <s v="Returning"/>
    <x v="3"/>
    <s v="Trail Tent 2P"/>
    <n v="6"/>
    <n v="192.9"/>
    <n v="0.2"/>
    <n v="106.89"/>
    <n v="925.92000000000007"/>
    <n v="641.34"/>
    <n v="284.58000000000004"/>
    <n v="0.30734836702954899"/>
    <n v="2026"/>
    <s v="Q4"/>
    <n v="12"/>
    <s v="Dec"/>
  </r>
  <r>
    <n v="3498"/>
    <d v="2026-12-30T00:00:00"/>
    <n v="2026"/>
    <x v="3"/>
    <n v="12"/>
    <x v="11"/>
    <x v="3"/>
    <x v="7"/>
    <x v="3"/>
    <s v="Returning"/>
    <x v="1"/>
    <s v="Trekking Poles"/>
    <n v="2"/>
    <n v="71.56"/>
    <n v="0.1"/>
    <n v="32.99"/>
    <n v="128.80800000000002"/>
    <n v="65.98"/>
    <n v="62.828000000000017"/>
    <n v="0.4877647351096206"/>
    <n v="2026"/>
    <s v="Q4"/>
    <n v="12"/>
    <s v="Dec"/>
  </r>
  <r>
    <n v="4851"/>
    <d v="2026-12-30T00:00:00"/>
    <n v="2026"/>
    <x v="3"/>
    <n v="12"/>
    <x v="11"/>
    <x v="3"/>
    <x v="13"/>
    <x v="3"/>
    <s v="New"/>
    <x v="0"/>
    <s v="Compact Repair Kit"/>
    <n v="1"/>
    <n v="40.270000000000003"/>
    <n v="0.1"/>
    <n v="16.63"/>
    <n v="36.243000000000002"/>
    <n v="16.63"/>
    <n v="19.613000000000003"/>
    <n v="0.54115277432883602"/>
    <n v="2026"/>
    <s v="Q4"/>
    <n v="12"/>
    <s v="Dec"/>
  </r>
  <r>
    <n v="4926"/>
    <d v="2026-12-30T00:00:00"/>
    <n v="2026"/>
    <x v="3"/>
    <n v="12"/>
    <x v="11"/>
    <x v="3"/>
    <x v="7"/>
    <x v="2"/>
    <s v="Business"/>
    <x v="0"/>
    <s v="Commuter Helmet"/>
    <n v="6"/>
    <n v="81.180000000000007"/>
    <n v="0.05"/>
    <n v="43.3"/>
    <n v="462.726"/>
    <n v="259.79999999999995"/>
    <n v="202.92600000000004"/>
    <n v="0.43854462468069666"/>
    <n v="2026"/>
    <s v="Q4"/>
    <n v="12"/>
    <s v="Dec"/>
  </r>
  <r>
    <n v="5035"/>
    <d v="2026-12-30T00:00:00"/>
    <n v="2026"/>
    <x v="3"/>
    <n v="12"/>
    <x v="11"/>
    <x v="1"/>
    <x v="12"/>
    <x v="0"/>
    <s v="New"/>
    <x v="0"/>
    <s v="Cycling Pack 12L"/>
    <n v="2"/>
    <n v="101.73"/>
    <n v="0.1"/>
    <n v="49.3"/>
    <n v="183.114"/>
    <n v="98.6"/>
    <n v="84.51400000000001"/>
    <n v="0.46153762137247839"/>
    <n v="2026"/>
    <s v="Q4"/>
    <n v="12"/>
    <s v="Dec"/>
  </r>
  <r>
    <n v="5135"/>
    <d v="2026-12-30T00:00:00"/>
    <n v="2026"/>
    <x v="3"/>
    <n v="12"/>
    <x v="11"/>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7B8724-F860-441F-8579-AC5AB43872C1}" name="Country_Wise_Map"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N10:O28" firstHeaderRow="1" firstDataRow="1" firstDataCol="1"/>
  <pivotFields count="24">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70"/>
  </dataFields>
  <formats count="2">
    <format dxfId="325">
      <pivotArea outline="0" collapsedLevelsAreSubtotals="1" fieldPosition="0"/>
    </format>
    <format dxfId="326">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793B82-F5E0-4C55-8E1A-DEE465A36029}" name="Region_Wis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K10:L15" firstHeaderRow="1" firstDataRow="1" firstDataCol="1"/>
  <pivotFields count="24">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baseField="5" baseItem="0" numFmtId="170"/>
  </dataFields>
  <formats count="1">
    <format dxfId="327">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 chart="29" format="7">
      <pivotArea type="data" outline="0" fieldPosition="0">
        <references count="2">
          <reference field="4294967294" count="1" selected="0">
            <x v="0"/>
          </reference>
          <reference field="6" count="1" selected="0">
            <x v="0"/>
          </reference>
        </references>
      </pivotArea>
    </chartFormat>
    <chartFormat chart="29" format="8">
      <pivotArea type="data" outline="0" fieldPosition="0">
        <references count="2">
          <reference field="4294967294" count="1" selected="0">
            <x v="0"/>
          </reference>
          <reference field="6" count="1" selected="0">
            <x v="1"/>
          </reference>
        </references>
      </pivotArea>
    </chartFormat>
    <chartFormat chart="29" format="9">
      <pivotArea type="data" outline="0" fieldPosition="0">
        <references count="2">
          <reference field="4294967294" count="1" selected="0">
            <x v="0"/>
          </reference>
          <reference field="6" count="1" selected="0">
            <x v="2"/>
          </reference>
        </references>
      </pivotArea>
    </chartFormat>
    <chartFormat chart="29"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B72A01-56E7-4D59-973D-8B23C994B8B2}" name="Sales_Channel"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H10:I15" firstHeaderRow="1" firstDataRow="1" firstDataCol="1"/>
  <pivotFields count="24">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5" baseItem="0" numFmtId="170"/>
  </dataFields>
  <formats count="1">
    <format dxfId="328">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8" count="1" selected="0">
            <x v="0"/>
          </reference>
        </references>
      </pivotArea>
    </chartFormat>
    <chartFormat chart="25" format="8">
      <pivotArea type="data" outline="0" fieldPosition="0">
        <references count="2">
          <reference field="4294967294" count="1" selected="0">
            <x v="0"/>
          </reference>
          <reference field="8" count="1" selected="0">
            <x v="1"/>
          </reference>
        </references>
      </pivotArea>
    </chartFormat>
    <chartFormat chart="25" format="9">
      <pivotArea type="data" outline="0" fieldPosition="0">
        <references count="2">
          <reference field="4294967294" count="1" selected="0">
            <x v="0"/>
          </reference>
          <reference field="8" count="1" selected="0">
            <x v="2"/>
          </reference>
        </references>
      </pivotArea>
    </chartFormat>
    <chartFormat chart="25"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047F7C-DFAD-44A1-9BE6-1B3061529A0C}" name="Top_5_Country"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10:F28" firstHeaderRow="1" firstDataRow="1" firstDataCol="1"/>
  <pivotFields count="24">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70"/>
  </dataFields>
  <formats count="2">
    <format dxfId="330">
      <pivotArea outline="0" collapsedLevelsAreSubtotals="1" fieldPosition="0"/>
    </format>
    <format dxfId="329">
      <pivotArea collapsedLevelsAreSubtotals="1" fieldPosition="0">
        <references count="1">
          <reference field="7" count="5">
            <x v="5"/>
            <x v="6"/>
            <x v="8"/>
            <x v="13"/>
            <x v="16"/>
          </reference>
        </references>
      </pivotArea>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715426-BF49-4D1B-9A09-A3CCE7884363}" name="Monthly_profit &amp; Revenu"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C23" firstHeaderRow="0" firstDataRow="1" firstDataCol="1"/>
  <pivotFields count="24">
    <pivotField showAll="0"/>
    <pivotField numFmtId="164" showAll="0"/>
    <pivotField showAll="0"/>
    <pivotField showAll="0">
      <items count="5">
        <item x="0"/>
        <item x="1"/>
        <item x="2"/>
        <item x="3"/>
        <item t="default"/>
      </items>
    </pivotField>
    <pivotField showAll="0"/>
    <pivotField axis="axisRow" showAll="0" nonAutoSortDefault="1">
      <items count="13">
        <item x="0"/>
        <item x="1"/>
        <item x="2"/>
        <item x="3"/>
        <item x="4"/>
        <item x="5"/>
        <item x="6"/>
        <item x="7"/>
        <item x="8"/>
        <item x="9"/>
        <item x="10"/>
        <item x="11"/>
        <item t="default"/>
      </items>
    </pivotField>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70"/>
    <dataField name="Total Gross Profit" fld="18" baseField="5" baseItem="0" numFmtId="165"/>
  </dataFields>
  <formats count="3">
    <format dxfId="234">
      <pivotArea outline="0" collapsedLevelsAreSubtotals="1" fieldPosition="0"/>
    </format>
    <format dxfId="235">
      <pivotArea collapsedLevelsAreSubtotals="1" fieldPosition="0">
        <references count="2">
          <reference field="4294967294" count="1" selected="0">
            <x v="0"/>
          </reference>
          <reference field="5" count="0"/>
        </references>
      </pivotArea>
    </format>
    <format dxfId="236">
      <pivotArea collapsedLevelsAreSubtotals="1" fieldPosition="0">
        <references count="2">
          <reference field="4294967294" count="1" selected="0">
            <x v="1"/>
          </reference>
          <reference field="5" count="0"/>
        </references>
      </pivotArea>
    </format>
  </format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28578B-7CCC-47F7-A145-A9A4D7933028}" name="COG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70"/>
  </dataFields>
  <formats count="1">
    <format dxfId="3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BD619B-92E9-4035-B5B7-2DB477A88847}" name="Total_Orders"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BAF704-8DC2-4308-95A7-EADED18D705B}" name="Total_Unit_Sold"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82EBBF-7292-4FE5-B508-9146AB9CFD47}" name="Gross_Profit"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70"/>
  </dataFields>
  <formats count="1">
    <format dxfId="3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FB612AE-5CFF-4541-99E7-A1C6ADA58CA8}" name="Total_Revenu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70"/>
  </dataFields>
  <formats count="1">
    <format dxfId="3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C7DC28B-5315-4159-B232-E150AE3B4BBB}" sourceName="Product Category">
  <pivotTables>
    <pivotTable tabId="2" name="Top_5_Country"/>
    <pivotTable tabId="2" name="Monthly_profit &amp; Revenu"/>
    <pivotTable tabId="2" name="COGS"/>
    <pivotTable tabId="2" name="Country_Wise_Map"/>
    <pivotTable tabId="2" name="Gross_Profit"/>
    <pivotTable tabId="2" name="Region_Wise"/>
    <pivotTable tabId="2" name="Sales_Channel"/>
    <pivotTable tabId="2" name="Total_Orders"/>
    <pivotTable tabId="2" name="Total_Revenue"/>
    <pivotTable tabId="2" name="Total_Unit_Sold"/>
  </pivotTables>
  <data>
    <tabular pivotCacheId="1723754467">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B62B18F-175A-4788-9D6C-90FF2933FD57}" sourceName="Country">
  <pivotTables>
    <pivotTable tabId="2" name="Monthly_profit &amp; Revenu"/>
    <pivotTable tabId="2" name="COGS"/>
    <pivotTable tabId="2" name="Country_Wise_Map"/>
    <pivotTable tabId="2" name="Gross_Profit"/>
    <pivotTable tabId="2" name="Region_Wise"/>
    <pivotTable tabId="2" name="Sales_Channel"/>
    <pivotTable tabId="2" name="Top_5_Country"/>
    <pivotTable tabId="2" name="Total_Orders"/>
    <pivotTable tabId="2" name="Total_Revenue"/>
    <pivotTable tabId="2" name="Total_Unit_Sold"/>
  </pivotTables>
  <data>
    <tabular pivotCacheId="1723754467">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4032AC59-D4D7-4E87-AC1E-4628B75A7FEA}" sourceName="Quarter">
  <pivotTables>
    <pivotTable tabId="2" name="Top_5_Country"/>
    <pivotTable tabId="2" name="COGS"/>
    <pivotTable tabId="2" name="Country_Wise_Map"/>
    <pivotTable tabId="2" name="Gross_Profit"/>
    <pivotTable tabId="2" name="Monthly_profit &amp; Revenu"/>
    <pivotTable tabId="2" name="Region_Wise"/>
    <pivotTable tabId="2" name="Sales_Channel"/>
    <pivotTable tabId="2" name="Total_Orders"/>
    <pivotTable tabId="2" name="Total_Revenue"/>
    <pivotTable tabId="2" name="Total_Unit_Sold"/>
  </pivotTables>
  <data>
    <tabular pivotCacheId="172375446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9EB756CE-3AE5-497C-898F-3DF8FDC5DAB7}" cache="Slicer_Product_Category" caption="Product Category" rowHeight="247650"/>
  <slicer name="Country" xr10:uid="{87FFC6DB-A01B-4F2B-BED5-0068BE7C281A}" cache="Slicer_Country" caption="Country" startItem="10" rowHeight="247650"/>
  <slicer name="Quarter" xr10:uid="{23F4F74B-B8BA-4116-B60E-CFB464CF777A}"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24B946-12D3-4268-8585-30371836CCBB}" name="Table3" displayName="Table3" ref="A3:X153" totalsRowShown="0">
  <autoFilter ref="A3:X153" xr:uid="{B124B946-12D3-4268-8585-30371836CCBB}"/>
  <tableColumns count="24">
    <tableColumn id="1" xr3:uid="{1FD2AE57-6CC3-414E-A282-0B5443D0112E}" name="ID"/>
    <tableColumn id="2" xr3:uid="{6E114974-B62B-46AE-BCF6-AAA255C628FB}" name="Order Date" dataDxfId="331"/>
    <tableColumn id="3" xr3:uid="{A98E1F43-790F-49E4-BA7B-1147E30C49FF}" name="Year"/>
    <tableColumn id="4" xr3:uid="{4602FEB0-EA87-4E81-8433-795E1B73015A}" name="Quarter"/>
    <tableColumn id="5" xr3:uid="{6A7FD018-9F72-4BAC-AE3D-6919D859005B}" name="Month No"/>
    <tableColumn id="6" xr3:uid="{83BF5FBC-688C-462D-B18D-60B1B7985372}" name="Month"/>
    <tableColumn id="7" xr3:uid="{AB6EAE8E-4886-4636-906D-272BCEB4F2ED}" name="Region"/>
    <tableColumn id="8" xr3:uid="{79788C06-1BDE-4A9C-8FC7-941B3CDA532C}" name="Country"/>
    <tableColumn id="9" xr3:uid="{D6DF48B3-C65F-431D-8CFA-54CDB71D294F}" name="Sales Channel"/>
    <tableColumn id="10" xr3:uid="{6AF6BC02-DA2E-46D5-BCC8-D1A913CB71D6}" name="Customer Type"/>
    <tableColumn id="11" xr3:uid="{CFDB4C82-58FA-413F-A31D-8E82E92DF623}" name="Product Category"/>
    <tableColumn id="12" xr3:uid="{6BEAAEB4-4485-4EC8-ABE1-30AB9885064D}" name="Product"/>
    <tableColumn id="13" xr3:uid="{0166F9D9-72B6-4BF7-8BD8-C1023446E4AD}" name="Units Sold"/>
    <tableColumn id="14" xr3:uid="{C70E5DA0-9C74-46D5-8A8E-EDB9D25BEF61}" name="Unit Price"/>
    <tableColumn id="15" xr3:uid="{E0A16EEB-1E9B-49AF-B7DD-646F1ED92F55}" name="Discount %"/>
    <tableColumn id="16" xr3:uid="{6C185B26-443D-4C28-BC9B-5C0C231951A6}" name="Unit Cost"/>
    <tableColumn id="17" xr3:uid="{19ACD2D6-5861-4A24-B272-DE1AC7FA76F7}" name="Revenue"/>
    <tableColumn id="18" xr3:uid="{6C18342F-603E-47F1-96EC-263F388C5B9F}" name="COGS"/>
    <tableColumn id="19" xr3:uid="{BD7AE547-9489-42ED-9CCF-612E77839DDE}" name="Gross Profit"/>
    <tableColumn id="20" xr3:uid="{74F6AE6B-C2A9-4864-B554-DB734E5F0637}" name="Gross Margin %"/>
    <tableColumn id="21" xr3:uid="{92E0E799-AA12-44B1-A857-5E9F3076C808}" name="Year2"/>
    <tableColumn id="22" xr3:uid="{741AB228-1DD7-4254-9448-06126C3FFB42}" name="Quarter2"/>
    <tableColumn id="23" xr3:uid="{403AFFC5-74C5-448F-8157-DD574C3BAF6A}" name="MonthNo"/>
    <tableColumn id="24" xr3:uid="{A85E7558-4F18-4910-84B4-0002CF713D17}" name="Month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360" dataDxfId="359">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358"/>
    <tableColumn id="2" xr3:uid="{99F5FD81-8F5C-4B7A-810D-BB7E4869701E}" name="Order Date" dataDxfId="340"/>
    <tableColumn id="23" xr3:uid="{2BD94D90-BFAC-4559-810F-9616E0D02055}" name="Year" dataDxfId="337">
      <calculatedColumnFormula>YEAR(SalesDataTable[[#This Row],[Order Date]])</calculatedColumnFormula>
    </tableColumn>
    <tableColumn id="26" xr3:uid="{84F8F80D-2779-42C6-8D53-2CA70422E2AE}" name="Quarter" dataDxfId="335">
      <calculatedColumnFormula>"Q" &amp; ROUNDUP(MONTH(SalesDataTable[[#This Row],[Order Date]]) / 3,0)</calculatedColumnFormula>
    </tableColumn>
    <tableColumn id="24" xr3:uid="{711EB7DA-075C-4F1F-979A-33B0903CE1B5}" name="Month No" dataDxfId="336">
      <calculatedColumnFormula>MONTH(SalesDataTable[[#This Row],[Order Date]])</calculatedColumnFormula>
    </tableColumn>
    <tableColumn id="25" xr3:uid="{37DA0986-5BB3-44F7-98A1-F5676AC3B2B8}" name="Month" dataDxfId="338">
      <calculatedColumnFormula>TEXT(SalesDataTable[[#This Row],[Order Date]], "MMM")</calculatedColumnFormula>
    </tableColumn>
    <tableColumn id="3" xr3:uid="{BABD2837-4996-49F4-B8FC-F980EA4C9534}" name="Region" dataDxfId="339"/>
    <tableColumn id="4" xr3:uid="{ED840ADB-B6D0-4386-8CC3-66DEA65BED3E}" name="Country" dataDxfId="357"/>
    <tableColumn id="5" xr3:uid="{C21A7B37-6F6C-4361-82C1-4670F9FDBEC2}" name="Sales Channel" dataDxfId="356"/>
    <tableColumn id="6" xr3:uid="{84080584-6B54-4896-A4DE-A87DFF0731C6}" name="Customer Type" dataDxfId="355"/>
    <tableColumn id="7" xr3:uid="{0B005238-5F14-4C46-B503-7F3DFF36170E}" name="Product Category" dataDxfId="354"/>
    <tableColumn id="8" xr3:uid="{B930794A-6484-4BE3-BBD2-E8771691DFAD}" name="Product" dataDxfId="353"/>
    <tableColumn id="9" xr3:uid="{5CA4DF7A-9AF5-4D9D-9D5A-DDED3D0A7E80}" name="Units Sold" dataDxfId="352"/>
    <tableColumn id="10" xr3:uid="{6756035F-A4CB-4AFF-BFF3-3610B142F0EE}" name="Unit Price" dataDxfId="351"/>
    <tableColumn id="11" xr3:uid="{B694F18E-F9BD-40E2-A356-3F67136CB960}" name="Discount %" dataDxfId="350"/>
    <tableColumn id="12" xr3:uid="{15D4CF49-FA19-4C44-A023-7C629B44C0DB}" name="Unit Cost" dataDxfId="349"/>
    <tableColumn id="13" xr3:uid="{3D8A84CF-5674-491F-8F81-BB5FC7A74D30}" name="Revenue" dataDxfId="348">
      <calculatedColumnFormula>M2*N2*(1-O2)</calculatedColumnFormula>
    </tableColumn>
    <tableColumn id="14" xr3:uid="{455060E3-F1BA-493D-AC17-8D56984B9F5C}" name="COGS" dataDxfId="347">
      <calculatedColumnFormula>M2*P2</calculatedColumnFormula>
    </tableColumn>
    <tableColumn id="15" xr3:uid="{89F4A687-84DC-4069-9C8B-9548E670D916}" name="Gross Profit" dataDxfId="346">
      <calculatedColumnFormula>Q2-R2</calculatedColumnFormula>
    </tableColumn>
    <tableColumn id="16" xr3:uid="{F7B6CDDB-7E56-4D6C-91A8-8CE6DC05EA92}" name="Gross Margin %" dataDxfId="345">
      <calculatedColumnFormula>IFERROR(S2/Q2,0)</calculatedColumnFormula>
    </tableColumn>
    <tableColumn id="17" xr3:uid="{08206B5F-132F-48A2-8A7D-C8ED29DE854B}" name="Year2" dataDxfId="344">
      <calculatedColumnFormula>YEAR(SalesDataTable[[#This Row],[Order Date]])</calculatedColumnFormula>
    </tableColumn>
    <tableColumn id="18" xr3:uid="{530C4447-0E80-44A0-80E4-83BFF5397AA3}" name="Quarter2" dataDxfId="343">
      <calculatedColumnFormula>"Q"&amp;ROUNDUP(MONTH(SalesDataTable[[#This Row],[Order Date]])/3,0)</calculatedColumnFormula>
    </tableColumn>
    <tableColumn id="19" xr3:uid="{64306A9E-3E61-4C1D-8A04-5C3C05269760}" name="MonthNo" dataDxfId="342">
      <calculatedColumnFormula>MONTH(SalesDataTable[[#This Row],[Order Date]])</calculatedColumnFormula>
    </tableColumn>
    <tableColumn id="20" xr3:uid="{053C1C3B-A83C-4691-96F2-805F5CEED276}" name="Month2" dataDxfId="341">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EA102-FD1E-4CCD-AF7D-A58ED84CD0CF}">
  <dimension ref="A1:X153"/>
  <sheetViews>
    <sheetView topLeftCell="A4" workbookViewId="0">
      <selection activeCell="A3" sqref="A3:X153"/>
    </sheetView>
  </sheetViews>
  <sheetFormatPr defaultRowHeight="14.4"/>
  <cols>
    <col min="1" max="1" width="9" bestFit="1" customWidth="1"/>
    <col min="2" max="2" width="12.21875" bestFit="1" customWidth="1"/>
    <col min="3" max="3" width="9" bestFit="1" customWidth="1"/>
    <col min="4" max="4" width="9.5546875" bestFit="1" customWidth="1"/>
    <col min="5" max="5" width="11" bestFit="1" customWidth="1"/>
    <col min="6" max="6" width="9" bestFit="1" customWidth="1"/>
    <col min="7" max="7" width="14.33203125" bestFit="1" customWidth="1"/>
    <col min="8" max="8" width="13.5546875" bestFit="1" customWidth="1"/>
    <col min="9" max="9" width="14.88671875" bestFit="1" customWidth="1"/>
    <col min="10" max="10" width="15.6640625" bestFit="1" customWidth="1"/>
    <col min="11" max="11" width="17.5546875" bestFit="1" customWidth="1"/>
    <col min="12" max="12" width="19" bestFit="1" customWidth="1"/>
    <col min="13" max="13" width="11.6640625" bestFit="1" customWidth="1"/>
    <col min="14" max="14" width="11.33203125" bestFit="1" customWidth="1"/>
    <col min="15" max="15" width="12.44140625" bestFit="1" customWidth="1"/>
    <col min="16" max="16" width="10.77734375" bestFit="1" customWidth="1"/>
    <col min="17" max="17" width="10.21875" bestFit="1" customWidth="1"/>
    <col min="18" max="18" width="9" bestFit="1" customWidth="1"/>
    <col min="19" max="19" width="12.88671875" bestFit="1" customWidth="1"/>
    <col min="20" max="20" width="15.88671875" bestFit="1" customWidth="1"/>
    <col min="21" max="21" width="9" bestFit="1" customWidth="1"/>
    <col min="22" max="22" width="10.5546875" bestFit="1" customWidth="1"/>
    <col min="23" max="23" width="10.6640625" bestFit="1" customWidth="1"/>
    <col min="24" max="24" width="9.33203125" bestFit="1" customWidth="1"/>
  </cols>
  <sheetData>
    <row r="1" spans="1:24">
      <c r="A1" s="22" t="s">
        <v>100</v>
      </c>
    </row>
    <row r="3" spans="1:24">
      <c r="A3" t="s">
        <v>53</v>
      </c>
      <c r="B3" t="s">
        <v>54</v>
      </c>
      <c r="C3" t="s">
        <v>69</v>
      </c>
      <c r="D3" t="s">
        <v>70</v>
      </c>
      <c r="E3" t="s">
        <v>74</v>
      </c>
      <c r="F3" t="s">
        <v>72</v>
      </c>
      <c r="G3" t="s">
        <v>55</v>
      </c>
      <c r="H3" t="s">
        <v>56</v>
      </c>
      <c r="I3" t="s">
        <v>57</v>
      </c>
      <c r="J3" t="s">
        <v>58</v>
      </c>
      <c r="K3" t="s">
        <v>59</v>
      </c>
      <c r="L3" t="s">
        <v>60</v>
      </c>
      <c r="M3" t="s">
        <v>61</v>
      </c>
      <c r="N3" t="s">
        <v>62</v>
      </c>
      <c r="O3" t="s">
        <v>63</v>
      </c>
      <c r="P3" t="s">
        <v>64</v>
      </c>
      <c r="Q3" t="s">
        <v>65</v>
      </c>
      <c r="R3" t="s">
        <v>66</v>
      </c>
      <c r="S3" t="s">
        <v>67</v>
      </c>
      <c r="T3" t="s">
        <v>68</v>
      </c>
      <c r="U3" t="s">
        <v>73</v>
      </c>
      <c r="V3" t="s">
        <v>76</v>
      </c>
      <c r="W3" t="s">
        <v>71</v>
      </c>
      <c r="X3" t="s">
        <v>75</v>
      </c>
    </row>
    <row r="4" spans="1:24">
      <c r="A4">
        <v>3392</v>
      </c>
      <c r="B4" s="21">
        <v>46023</v>
      </c>
      <c r="C4">
        <v>2026</v>
      </c>
      <c r="D4" t="s">
        <v>82</v>
      </c>
      <c r="E4">
        <v>1</v>
      </c>
      <c r="F4" t="s">
        <v>83</v>
      </c>
      <c r="G4" t="s">
        <v>0</v>
      </c>
      <c r="H4" t="s">
        <v>1</v>
      </c>
      <c r="I4" t="s">
        <v>2</v>
      </c>
      <c r="J4" t="s">
        <v>3</v>
      </c>
      <c r="K4" t="s">
        <v>4</v>
      </c>
      <c r="L4" t="s">
        <v>5</v>
      </c>
      <c r="M4">
        <v>2</v>
      </c>
      <c r="N4">
        <v>82.06</v>
      </c>
      <c r="O4">
        <v>0</v>
      </c>
      <c r="P4">
        <v>42.94</v>
      </c>
      <c r="Q4">
        <v>164.12</v>
      </c>
      <c r="R4">
        <v>85.88</v>
      </c>
      <c r="S4">
        <v>78.240000000000009</v>
      </c>
      <c r="T4">
        <v>0.476724348038021</v>
      </c>
      <c r="U4">
        <v>2026</v>
      </c>
      <c r="V4" t="s">
        <v>82</v>
      </c>
      <c r="W4">
        <v>1</v>
      </c>
      <c r="X4" t="s">
        <v>83</v>
      </c>
    </row>
    <row r="5" spans="1:24">
      <c r="A5">
        <v>4836</v>
      </c>
      <c r="B5" s="21">
        <v>46024</v>
      </c>
      <c r="C5">
        <v>2026</v>
      </c>
      <c r="D5" t="s">
        <v>82</v>
      </c>
      <c r="E5">
        <v>1</v>
      </c>
      <c r="F5" t="s">
        <v>83</v>
      </c>
      <c r="G5" t="s">
        <v>6</v>
      </c>
      <c r="H5" t="s">
        <v>7</v>
      </c>
      <c r="I5" t="s">
        <v>8</v>
      </c>
      <c r="J5" t="s">
        <v>3</v>
      </c>
      <c r="K5" t="s">
        <v>9</v>
      </c>
      <c r="L5" t="s">
        <v>10</v>
      </c>
      <c r="M5">
        <v>4</v>
      </c>
      <c r="N5">
        <v>94.18</v>
      </c>
      <c r="O5">
        <v>0.15</v>
      </c>
      <c r="P5">
        <v>45.03</v>
      </c>
      <c r="Q5">
        <v>320.21199999999999</v>
      </c>
      <c r="R5">
        <v>180.12</v>
      </c>
      <c r="S5">
        <v>140.09199999999998</v>
      </c>
      <c r="T5">
        <v>0.43749765780170635</v>
      </c>
      <c r="U5">
        <v>2026</v>
      </c>
      <c r="V5" t="s">
        <v>82</v>
      </c>
      <c r="W5">
        <v>1</v>
      </c>
      <c r="X5" t="s">
        <v>83</v>
      </c>
    </row>
    <row r="6" spans="1:24">
      <c r="A6">
        <v>163</v>
      </c>
      <c r="B6" s="21">
        <v>46025</v>
      </c>
      <c r="C6">
        <v>2026</v>
      </c>
      <c r="D6" t="s">
        <v>82</v>
      </c>
      <c r="E6">
        <v>1</v>
      </c>
      <c r="F6" t="s">
        <v>83</v>
      </c>
      <c r="G6" t="s">
        <v>11</v>
      </c>
      <c r="H6" t="s">
        <v>12</v>
      </c>
      <c r="I6" t="s">
        <v>2</v>
      </c>
      <c r="J6" t="s">
        <v>13</v>
      </c>
      <c r="K6" t="s">
        <v>14</v>
      </c>
      <c r="L6" t="s">
        <v>15</v>
      </c>
      <c r="M6">
        <v>2</v>
      </c>
      <c r="N6">
        <v>36.72</v>
      </c>
      <c r="O6">
        <v>0.05</v>
      </c>
      <c r="P6">
        <v>13.76</v>
      </c>
      <c r="Q6">
        <v>69.768000000000001</v>
      </c>
      <c r="R6">
        <v>27.52</v>
      </c>
      <c r="S6">
        <v>42.248000000000005</v>
      </c>
      <c r="T6">
        <v>0.60554982226808862</v>
      </c>
      <c r="U6">
        <v>2026</v>
      </c>
      <c r="V6" t="s">
        <v>82</v>
      </c>
      <c r="W6">
        <v>1</v>
      </c>
      <c r="X6" t="s">
        <v>83</v>
      </c>
    </row>
    <row r="7" spans="1:24">
      <c r="A7">
        <v>542</v>
      </c>
      <c r="B7" s="21">
        <v>46025</v>
      </c>
      <c r="C7">
        <v>2026</v>
      </c>
      <c r="D7" t="s">
        <v>82</v>
      </c>
      <c r="E7">
        <v>1</v>
      </c>
      <c r="F7" t="s">
        <v>83</v>
      </c>
      <c r="G7" t="s">
        <v>0</v>
      </c>
      <c r="H7" t="s">
        <v>1</v>
      </c>
      <c r="I7" t="s">
        <v>8</v>
      </c>
      <c r="J7" t="s">
        <v>16</v>
      </c>
      <c r="K7" t="s">
        <v>9</v>
      </c>
      <c r="L7" t="s">
        <v>17</v>
      </c>
      <c r="M7">
        <v>4</v>
      </c>
      <c r="N7">
        <v>143.66999999999999</v>
      </c>
      <c r="O7">
        <v>0.1</v>
      </c>
      <c r="P7">
        <v>81.22</v>
      </c>
      <c r="Q7">
        <v>517.21199999999999</v>
      </c>
      <c r="R7">
        <v>324.88</v>
      </c>
      <c r="S7">
        <v>192.33199999999999</v>
      </c>
      <c r="T7">
        <v>0.37186298848441257</v>
      </c>
      <c r="U7">
        <v>2026</v>
      </c>
      <c r="V7" t="s">
        <v>82</v>
      </c>
      <c r="W7">
        <v>1</v>
      </c>
      <c r="X7" t="s">
        <v>83</v>
      </c>
    </row>
    <row r="8" spans="1:24">
      <c r="A8">
        <v>2002</v>
      </c>
      <c r="B8" s="21">
        <v>46025</v>
      </c>
      <c r="C8">
        <v>2026</v>
      </c>
      <c r="D8" t="s">
        <v>82</v>
      </c>
      <c r="E8">
        <v>1</v>
      </c>
      <c r="F8" t="s">
        <v>83</v>
      </c>
      <c r="G8" t="s">
        <v>0</v>
      </c>
      <c r="H8" t="s">
        <v>1</v>
      </c>
      <c r="I8" t="s">
        <v>8</v>
      </c>
      <c r="J8" t="s">
        <v>16</v>
      </c>
      <c r="K8" t="s">
        <v>14</v>
      </c>
      <c r="L8" t="s">
        <v>15</v>
      </c>
      <c r="M8">
        <v>3</v>
      </c>
      <c r="N8">
        <v>36.53</v>
      </c>
      <c r="O8">
        <v>0.15</v>
      </c>
      <c r="P8">
        <v>13.67</v>
      </c>
      <c r="Q8">
        <v>93.151499999999999</v>
      </c>
      <c r="R8">
        <v>41.01</v>
      </c>
      <c r="S8">
        <v>52.141500000000001</v>
      </c>
      <c r="T8">
        <v>0.55974944042769037</v>
      </c>
      <c r="U8">
        <v>2026</v>
      </c>
      <c r="V8" t="s">
        <v>82</v>
      </c>
      <c r="W8">
        <v>1</v>
      </c>
      <c r="X8" t="s">
        <v>83</v>
      </c>
    </row>
    <row r="9" spans="1:24">
      <c r="A9">
        <v>2005</v>
      </c>
      <c r="B9" s="21">
        <v>46025</v>
      </c>
      <c r="C9">
        <v>2026</v>
      </c>
      <c r="D9" t="s">
        <v>82</v>
      </c>
      <c r="E9">
        <v>1</v>
      </c>
      <c r="F9" t="s">
        <v>83</v>
      </c>
      <c r="G9" t="s">
        <v>11</v>
      </c>
      <c r="H9" t="s">
        <v>18</v>
      </c>
      <c r="I9" t="s">
        <v>19</v>
      </c>
      <c r="J9" t="s">
        <v>13</v>
      </c>
      <c r="K9" t="s">
        <v>14</v>
      </c>
      <c r="L9" t="s">
        <v>15</v>
      </c>
      <c r="M9">
        <v>1</v>
      </c>
      <c r="N9">
        <v>35.340000000000003</v>
      </c>
      <c r="O9">
        <v>0</v>
      </c>
      <c r="P9">
        <v>13.37</v>
      </c>
      <c r="Q9">
        <v>35.340000000000003</v>
      </c>
      <c r="R9">
        <v>13.37</v>
      </c>
      <c r="S9">
        <v>21.970000000000006</v>
      </c>
      <c r="T9">
        <v>0.62167515563101317</v>
      </c>
      <c r="U9">
        <v>2026</v>
      </c>
      <c r="V9" t="s">
        <v>82</v>
      </c>
      <c r="W9">
        <v>1</v>
      </c>
      <c r="X9" t="s">
        <v>83</v>
      </c>
    </row>
    <row r="10" spans="1:24">
      <c r="A10">
        <v>2937</v>
      </c>
      <c r="B10" s="21">
        <v>46025</v>
      </c>
      <c r="C10">
        <v>2026</v>
      </c>
      <c r="D10" t="s">
        <v>82</v>
      </c>
      <c r="E10">
        <v>1</v>
      </c>
      <c r="F10" t="s">
        <v>83</v>
      </c>
      <c r="G10" t="s">
        <v>20</v>
      </c>
      <c r="H10" t="s">
        <v>21</v>
      </c>
      <c r="I10" t="s">
        <v>8</v>
      </c>
      <c r="J10" t="s">
        <v>3</v>
      </c>
      <c r="K10" t="s">
        <v>4</v>
      </c>
      <c r="L10" t="s">
        <v>22</v>
      </c>
      <c r="M10">
        <v>8</v>
      </c>
      <c r="N10">
        <v>49.6</v>
      </c>
      <c r="O10">
        <v>0.1</v>
      </c>
      <c r="P10">
        <v>23.05</v>
      </c>
      <c r="Q10">
        <v>357.12</v>
      </c>
      <c r="R10">
        <v>184.4</v>
      </c>
      <c r="S10">
        <v>172.72</v>
      </c>
      <c r="T10">
        <v>0.4836469534050179</v>
      </c>
      <c r="U10">
        <v>2026</v>
      </c>
      <c r="V10" t="s">
        <v>82</v>
      </c>
      <c r="W10">
        <v>1</v>
      </c>
      <c r="X10" t="s">
        <v>83</v>
      </c>
    </row>
    <row r="11" spans="1:24">
      <c r="A11">
        <v>3326</v>
      </c>
      <c r="B11" s="21">
        <v>46025</v>
      </c>
      <c r="C11">
        <v>2026</v>
      </c>
      <c r="D11" t="s">
        <v>82</v>
      </c>
      <c r="E11">
        <v>1</v>
      </c>
      <c r="F11" t="s">
        <v>83</v>
      </c>
      <c r="G11" t="s">
        <v>0</v>
      </c>
      <c r="H11" t="s">
        <v>1</v>
      </c>
      <c r="I11" t="s">
        <v>19</v>
      </c>
      <c r="J11" t="s">
        <v>13</v>
      </c>
      <c r="K11" t="s">
        <v>23</v>
      </c>
      <c r="L11" t="s">
        <v>24</v>
      </c>
      <c r="M11">
        <v>2</v>
      </c>
      <c r="N11">
        <v>347.51</v>
      </c>
      <c r="O11">
        <v>0</v>
      </c>
      <c r="P11">
        <v>190.16</v>
      </c>
      <c r="Q11">
        <v>695.02</v>
      </c>
      <c r="R11">
        <v>380.32</v>
      </c>
      <c r="S11">
        <v>314.7</v>
      </c>
      <c r="T11">
        <v>0.4527927253891974</v>
      </c>
      <c r="U11">
        <v>2026</v>
      </c>
      <c r="V11" t="s">
        <v>82</v>
      </c>
      <c r="W11">
        <v>1</v>
      </c>
      <c r="X11" t="s">
        <v>83</v>
      </c>
    </row>
    <row r="12" spans="1:24">
      <c r="A12">
        <v>3863</v>
      </c>
      <c r="B12" s="21">
        <v>46025</v>
      </c>
      <c r="C12">
        <v>2026</v>
      </c>
      <c r="D12" t="s">
        <v>82</v>
      </c>
      <c r="E12">
        <v>1</v>
      </c>
      <c r="F12" t="s">
        <v>83</v>
      </c>
      <c r="G12" t="s">
        <v>11</v>
      </c>
      <c r="H12" t="s">
        <v>25</v>
      </c>
      <c r="I12" t="s">
        <v>8</v>
      </c>
      <c r="J12" t="s">
        <v>3</v>
      </c>
      <c r="K12" t="s">
        <v>4</v>
      </c>
      <c r="L12" t="s">
        <v>26</v>
      </c>
      <c r="M12">
        <v>12</v>
      </c>
      <c r="N12">
        <v>41.22</v>
      </c>
      <c r="O12">
        <v>0.1</v>
      </c>
      <c r="P12">
        <v>16.64</v>
      </c>
      <c r="Q12">
        <v>445.17599999999999</v>
      </c>
      <c r="R12">
        <v>199.68</v>
      </c>
      <c r="S12">
        <v>245.49599999999998</v>
      </c>
      <c r="T12">
        <v>0.55145829963879456</v>
      </c>
      <c r="U12">
        <v>2026</v>
      </c>
      <c r="V12" t="s">
        <v>82</v>
      </c>
      <c r="W12">
        <v>1</v>
      </c>
      <c r="X12" t="s">
        <v>83</v>
      </c>
    </row>
    <row r="13" spans="1:24">
      <c r="A13">
        <v>4910</v>
      </c>
      <c r="B13" s="21">
        <v>46025</v>
      </c>
      <c r="C13">
        <v>2026</v>
      </c>
      <c r="D13" t="s">
        <v>82</v>
      </c>
      <c r="E13">
        <v>1</v>
      </c>
      <c r="F13" t="s">
        <v>83</v>
      </c>
      <c r="G13" t="s">
        <v>11</v>
      </c>
      <c r="H13" t="s">
        <v>18</v>
      </c>
      <c r="I13" t="s">
        <v>19</v>
      </c>
      <c r="J13" t="s">
        <v>16</v>
      </c>
      <c r="K13" t="s">
        <v>23</v>
      </c>
      <c r="L13" t="s">
        <v>24</v>
      </c>
      <c r="M13">
        <v>1</v>
      </c>
      <c r="N13">
        <v>332.18</v>
      </c>
      <c r="O13">
        <v>0</v>
      </c>
      <c r="P13">
        <v>195.33</v>
      </c>
      <c r="Q13">
        <v>332.18</v>
      </c>
      <c r="R13">
        <v>195.33</v>
      </c>
      <c r="S13">
        <v>136.85</v>
      </c>
      <c r="T13">
        <v>0.41197543500511768</v>
      </c>
      <c r="U13">
        <v>2026</v>
      </c>
      <c r="V13" t="s">
        <v>82</v>
      </c>
      <c r="W13">
        <v>1</v>
      </c>
      <c r="X13" t="s">
        <v>83</v>
      </c>
    </row>
    <row r="14" spans="1:24">
      <c r="A14">
        <v>5188</v>
      </c>
      <c r="B14" s="21">
        <v>46025</v>
      </c>
      <c r="C14">
        <v>2026</v>
      </c>
      <c r="D14" t="s">
        <v>82</v>
      </c>
      <c r="E14">
        <v>1</v>
      </c>
      <c r="F14" t="s">
        <v>83</v>
      </c>
      <c r="G14" t="s">
        <v>6</v>
      </c>
      <c r="H14" t="s">
        <v>27</v>
      </c>
      <c r="I14" t="s">
        <v>28</v>
      </c>
      <c r="J14" t="s">
        <v>3</v>
      </c>
      <c r="K14" t="s">
        <v>4</v>
      </c>
      <c r="L14" t="s">
        <v>22</v>
      </c>
      <c r="M14">
        <v>1</v>
      </c>
      <c r="N14">
        <v>49.71</v>
      </c>
      <c r="O14">
        <v>0</v>
      </c>
      <c r="P14">
        <v>23.15</v>
      </c>
      <c r="Q14">
        <v>49.71</v>
      </c>
      <c r="R14">
        <v>23.15</v>
      </c>
      <c r="S14">
        <v>26.560000000000002</v>
      </c>
      <c r="T14">
        <v>0.53429893381613358</v>
      </c>
      <c r="U14">
        <v>2026</v>
      </c>
      <c r="V14" t="s">
        <v>82</v>
      </c>
      <c r="W14">
        <v>1</v>
      </c>
      <c r="X14" t="s">
        <v>83</v>
      </c>
    </row>
    <row r="15" spans="1:24">
      <c r="A15">
        <v>845</v>
      </c>
      <c r="B15" s="21">
        <v>46026</v>
      </c>
      <c r="C15">
        <v>2026</v>
      </c>
      <c r="D15" t="s">
        <v>82</v>
      </c>
      <c r="E15">
        <v>1</v>
      </c>
      <c r="F15" t="s">
        <v>83</v>
      </c>
      <c r="G15" t="s">
        <v>11</v>
      </c>
      <c r="H15" t="s">
        <v>18</v>
      </c>
      <c r="I15" t="s">
        <v>2</v>
      </c>
      <c r="J15" t="s">
        <v>13</v>
      </c>
      <c r="K15" t="s">
        <v>23</v>
      </c>
      <c r="L15" t="s">
        <v>29</v>
      </c>
      <c r="M15">
        <v>2</v>
      </c>
      <c r="N15">
        <v>194.35</v>
      </c>
      <c r="O15">
        <v>0</v>
      </c>
      <c r="P15">
        <v>104.22</v>
      </c>
      <c r="Q15">
        <v>388.7</v>
      </c>
      <c r="R15">
        <v>208.44</v>
      </c>
      <c r="S15">
        <v>180.26</v>
      </c>
      <c r="T15">
        <v>0.46375096475430921</v>
      </c>
      <c r="U15">
        <v>2026</v>
      </c>
      <c r="V15" t="s">
        <v>82</v>
      </c>
      <c r="W15">
        <v>1</v>
      </c>
      <c r="X15" t="s">
        <v>83</v>
      </c>
    </row>
    <row r="16" spans="1:24">
      <c r="A16">
        <v>1077</v>
      </c>
      <c r="B16" s="21">
        <v>46026</v>
      </c>
      <c r="C16">
        <v>2026</v>
      </c>
      <c r="D16" t="s">
        <v>82</v>
      </c>
      <c r="E16">
        <v>1</v>
      </c>
      <c r="F16" t="s">
        <v>83</v>
      </c>
      <c r="G16" t="s">
        <v>6</v>
      </c>
      <c r="H16" t="s">
        <v>27</v>
      </c>
      <c r="I16" t="s">
        <v>2</v>
      </c>
      <c r="J16" t="s">
        <v>13</v>
      </c>
      <c r="K16" t="s">
        <v>4</v>
      </c>
      <c r="L16" t="s">
        <v>30</v>
      </c>
      <c r="M16">
        <v>3</v>
      </c>
      <c r="N16">
        <v>102.12</v>
      </c>
      <c r="O16">
        <v>0.1</v>
      </c>
      <c r="P16">
        <v>51.28</v>
      </c>
      <c r="Q16">
        <v>275.72400000000005</v>
      </c>
      <c r="R16">
        <v>153.84</v>
      </c>
      <c r="S16">
        <v>121.88400000000004</v>
      </c>
      <c r="T16">
        <v>0.44205074639857256</v>
      </c>
      <c r="U16">
        <v>2026</v>
      </c>
      <c r="V16" t="s">
        <v>82</v>
      </c>
      <c r="W16">
        <v>1</v>
      </c>
      <c r="X16" t="s">
        <v>83</v>
      </c>
    </row>
    <row r="17" spans="1:24">
      <c r="A17">
        <v>1237</v>
      </c>
      <c r="B17" s="21">
        <v>46026</v>
      </c>
      <c r="C17">
        <v>2026</v>
      </c>
      <c r="D17" t="s">
        <v>82</v>
      </c>
      <c r="E17">
        <v>1</v>
      </c>
      <c r="F17" t="s">
        <v>83</v>
      </c>
      <c r="G17" t="s">
        <v>20</v>
      </c>
      <c r="H17" t="s">
        <v>31</v>
      </c>
      <c r="I17" t="s">
        <v>19</v>
      </c>
      <c r="J17" t="s">
        <v>16</v>
      </c>
      <c r="K17" t="s">
        <v>14</v>
      </c>
      <c r="L17" t="s">
        <v>32</v>
      </c>
      <c r="M17">
        <v>1</v>
      </c>
      <c r="N17">
        <v>46.99</v>
      </c>
      <c r="O17">
        <v>0.05</v>
      </c>
      <c r="P17">
        <v>18.11</v>
      </c>
      <c r="Q17">
        <v>44.640500000000003</v>
      </c>
      <c r="R17">
        <v>18.11</v>
      </c>
      <c r="S17">
        <v>26.530500000000004</v>
      </c>
      <c r="T17">
        <v>0.59431457980981395</v>
      </c>
      <c r="U17">
        <v>2026</v>
      </c>
      <c r="V17" t="s">
        <v>82</v>
      </c>
      <c r="W17">
        <v>1</v>
      </c>
      <c r="X17" t="s">
        <v>83</v>
      </c>
    </row>
    <row r="18" spans="1:24">
      <c r="A18">
        <v>1908</v>
      </c>
      <c r="B18" s="21">
        <v>46026</v>
      </c>
      <c r="C18">
        <v>2026</v>
      </c>
      <c r="D18" t="s">
        <v>82</v>
      </c>
      <c r="E18">
        <v>1</v>
      </c>
      <c r="F18" t="s">
        <v>83</v>
      </c>
      <c r="G18" t="s">
        <v>20</v>
      </c>
      <c r="H18" t="s">
        <v>33</v>
      </c>
      <c r="I18" t="s">
        <v>2</v>
      </c>
      <c r="J18" t="s">
        <v>13</v>
      </c>
      <c r="K18" t="s">
        <v>34</v>
      </c>
      <c r="L18" t="s">
        <v>35</v>
      </c>
      <c r="M18">
        <v>1</v>
      </c>
      <c r="N18">
        <v>40</v>
      </c>
      <c r="O18">
        <v>0</v>
      </c>
      <c r="P18">
        <v>15.04</v>
      </c>
      <c r="Q18">
        <v>40</v>
      </c>
      <c r="R18">
        <v>15.04</v>
      </c>
      <c r="S18">
        <v>24.96</v>
      </c>
      <c r="T18">
        <v>0.624</v>
      </c>
      <c r="U18">
        <v>2026</v>
      </c>
      <c r="V18" t="s">
        <v>82</v>
      </c>
      <c r="W18">
        <v>1</v>
      </c>
      <c r="X18" t="s">
        <v>83</v>
      </c>
    </row>
    <row r="19" spans="1:24">
      <c r="A19">
        <v>2245</v>
      </c>
      <c r="B19" s="21">
        <v>46026</v>
      </c>
      <c r="C19">
        <v>2026</v>
      </c>
      <c r="D19" t="s">
        <v>82</v>
      </c>
      <c r="E19">
        <v>1</v>
      </c>
      <c r="F19" t="s">
        <v>83</v>
      </c>
      <c r="G19" t="s">
        <v>0</v>
      </c>
      <c r="H19" t="s">
        <v>36</v>
      </c>
      <c r="I19" t="s">
        <v>2</v>
      </c>
      <c r="J19" t="s">
        <v>13</v>
      </c>
      <c r="K19" t="s">
        <v>9</v>
      </c>
      <c r="L19" t="s">
        <v>37</v>
      </c>
      <c r="M19">
        <v>1</v>
      </c>
      <c r="N19">
        <v>153.38999999999999</v>
      </c>
      <c r="O19">
        <v>0</v>
      </c>
      <c r="P19">
        <v>78.59</v>
      </c>
      <c r="Q19">
        <v>153.38999999999999</v>
      </c>
      <c r="R19">
        <v>78.59</v>
      </c>
      <c r="S19">
        <v>74.799999999999983</v>
      </c>
      <c r="T19">
        <v>0.48764587000456344</v>
      </c>
      <c r="U19">
        <v>2026</v>
      </c>
      <c r="V19" t="s">
        <v>82</v>
      </c>
      <c r="W19">
        <v>1</v>
      </c>
      <c r="X19" t="s">
        <v>83</v>
      </c>
    </row>
    <row r="20" spans="1:24">
      <c r="A20">
        <v>2928</v>
      </c>
      <c r="B20" s="21">
        <v>46026</v>
      </c>
      <c r="C20">
        <v>2026</v>
      </c>
      <c r="D20" t="s">
        <v>82</v>
      </c>
      <c r="E20">
        <v>1</v>
      </c>
      <c r="F20" t="s">
        <v>83</v>
      </c>
      <c r="G20" t="s">
        <v>6</v>
      </c>
      <c r="H20" t="s">
        <v>27</v>
      </c>
      <c r="I20" t="s">
        <v>2</v>
      </c>
      <c r="J20" t="s">
        <v>3</v>
      </c>
      <c r="K20" t="s">
        <v>34</v>
      </c>
      <c r="L20" t="s">
        <v>38</v>
      </c>
      <c r="M20">
        <v>2</v>
      </c>
      <c r="N20">
        <v>124.97</v>
      </c>
      <c r="O20">
        <v>0.1</v>
      </c>
      <c r="P20">
        <v>67.36</v>
      </c>
      <c r="Q20">
        <v>224.946</v>
      </c>
      <c r="R20">
        <v>134.72</v>
      </c>
      <c r="S20">
        <v>90.225999999999999</v>
      </c>
      <c r="T20">
        <v>0.40110070861451191</v>
      </c>
      <c r="U20">
        <v>2026</v>
      </c>
      <c r="V20" t="s">
        <v>82</v>
      </c>
      <c r="W20">
        <v>1</v>
      </c>
      <c r="X20" t="s">
        <v>83</v>
      </c>
    </row>
    <row r="21" spans="1:24">
      <c r="A21">
        <v>4249</v>
      </c>
      <c r="B21" s="21">
        <v>46026</v>
      </c>
      <c r="C21">
        <v>2026</v>
      </c>
      <c r="D21" t="s">
        <v>82</v>
      </c>
      <c r="E21">
        <v>1</v>
      </c>
      <c r="F21" t="s">
        <v>83</v>
      </c>
      <c r="G21" t="s">
        <v>20</v>
      </c>
      <c r="H21" t="s">
        <v>21</v>
      </c>
      <c r="I21" t="s">
        <v>28</v>
      </c>
      <c r="J21" t="s">
        <v>13</v>
      </c>
      <c r="K21" t="s">
        <v>4</v>
      </c>
      <c r="L21" t="s">
        <v>30</v>
      </c>
      <c r="M21">
        <v>2</v>
      </c>
      <c r="N21">
        <v>100.12</v>
      </c>
      <c r="O21">
        <v>0.1</v>
      </c>
      <c r="P21">
        <v>49.67</v>
      </c>
      <c r="Q21">
        <v>180.21600000000001</v>
      </c>
      <c r="R21">
        <v>99.34</v>
      </c>
      <c r="S21">
        <v>80.876000000000005</v>
      </c>
      <c r="T21">
        <v>0.44877258401029874</v>
      </c>
      <c r="U21">
        <v>2026</v>
      </c>
      <c r="V21" t="s">
        <v>82</v>
      </c>
      <c r="W21">
        <v>1</v>
      </c>
      <c r="X21" t="s">
        <v>83</v>
      </c>
    </row>
    <row r="22" spans="1:24">
      <c r="A22">
        <v>1734</v>
      </c>
      <c r="B22" s="21">
        <v>46027</v>
      </c>
      <c r="C22">
        <v>2026</v>
      </c>
      <c r="D22" t="s">
        <v>82</v>
      </c>
      <c r="E22">
        <v>1</v>
      </c>
      <c r="F22" t="s">
        <v>83</v>
      </c>
      <c r="G22" t="s">
        <v>20</v>
      </c>
      <c r="H22" t="s">
        <v>33</v>
      </c>
      <c r="I22" t="s">
        <v>28</v>
      </c>
      <c r="J22" t="s">
        <v>3</v>
      </c>
      <c r="K22" t="s">
        <v>34</v>
      </c>
      <c r="L22" t="s">
        <v>35</v>
      </c>
      <c r="M22">
        <v>1</v>
      </c>
      <c r="N22">
        <v>40.6</v>
      </c>
      <c r="O22">
        <v>0.15</v>
      </c>
      <c r="P22">
        <v>14.61</v>
      </c>
      <c r="Q22">
        <v>34.51</v>
      </c>
      <c r="R22">
        <v>14.61</v>
      </c>
      <c r="S22">
        <v>19.899999999999999</v>
      </c>
      <c r="T22">
        <v>0.57664445088380178</v>
      </c>
      <c r="U22">
        <v>2026</v>
      </c>
      <c r="V22" t="s">
        <v>82</v>
      </c>
      <c r="W22">
        <v>1</v>
      </c>
      <c r="X22" t="s">
        <v>83</v>
      </c>
    </row>
    <row r="23" spans="1:24">
      <c r="A23">
        <v>2331</v>
      </c>
      <c r="B23" s="21">
        <v>46027</v>
      </c>
      <c r="C23">
        <v>2026</v>
      </c>
      <c r="D23" t="s">
        <v>82</v>
      </c>
      <c r="E23">
        <v>1</v>
      </c>
      <c r="F23" t="s">
        <v>83</v>
      </c>
      <c r="G23" t="s">
        <v>20</v>
      </c>
      <c r="H23" t="s">
        <v>33</v>
      </c>
      <c r="I23" t="s">
        <v>2</v>
      </c>
      <c r="J23" t="s">
        <v>13</v>
      </c>
      <c r="K23" t="s">
        <v>4</v>
      </c>
      <c r="L23" t="s">
        <v>30</v>
      </c>
      <c r="M23">
        <v>1</v>
      </c>
      <c r="N23">
        <v>104.23</v>
      </c>
      <c r="O23">
        <v>0.1</v>
      </c>
      <c r="P23">
        <v>51.6</v>
      </c>
      <c r="Q23">
        <v>93.807000000000002</v>
      </c>
      <c r="R23">
        <v>51.6</v>
      </c>
      <c r="S23">
        <v>42.207000000000001</v>
      </c>
      <c r="T23">
        <v>0.44993443986056475</v>
      </c>
      <c r="U23">
        <v>2026</v>
      </c>
      <c r="V23" t="s">
        <v>82</v>
      </c>
      <c r="W23">
        <v>1</v>
      </c>
      <c r="X23" t="s">
        <v>83</v>
      </c>
    </row>
    <row r="24" spans="1:24">
      <c r="A24">
        <v>2475</v>
      </c>
      <c r="B24" s="21">
        <v>46027</v>
      </c>
      <c r="C24">
        <v>2026</v>
      </c>
      <c r="D24" t="s">
        <v>82</v>
      </c>
      <c r="E24">
        <v>1</v>
      </c>
      <c r="F24" t="s">
        <v>83</v>
      </c>
      <c r="G24" t="s">
        <v>6</v>
      </c>
      <c r="H24" t="s">
        <v>7</v>
      </c>
      <c r="I24" t="s">
        <v>19</v>
      </c>
      <c r="J24" t="s">
        <v>3</v>
      </c>
      <c r="K24" t="s">
        <v>34</v>
      </c>
      <c r="L24" t="s">
        <v>38</v>
      </c>
      <c r="M24">
        <v>5</v>
      </c>
      <c r="N24">
        <v>122.87</v>
      </c>
      <c r="O24">
        <v>0.05</v>
      </c>
      <c r="P24">
        <v>69.67</v>
      </c>
      <c r="Q24">
        <v>583.63250000000005</v>
      </c>
      <c r="R24">
        <v>348.35</v>
      </c>
      <c r="S24">
        <v>235.28250000000003</v>
      </c>
      <c r="T24">
        <v>0.40313467807224584</v>
      </c>
      <c r="U24">
        <v>2026</v>
      </c>
      <c r="V24" t="s">
        <v>82</v>
      </c>
      <c r="W24">
        <v>1</v>
      </c>
      <c r="X24" t="s">
        <v>83</v>
      </c>
    </row>
    <row r="25" spans="1:24">
      <c r="A25">
        <v>1433</v>
      </c>
      <c r="B25" s="21">
        <v>46028</v>
      </c>
      <c r="C25">
        <v>2026</v>
      </c>
      <c r="D25" t="s">
        <v>82</v>
      </c>
      <c r="E25">
        <v>1</v>
      </c>
      <c r="F25" t="s">
        <v>83</v>
      </c>
      <c r="G25" t="s">
        <v>11</v>
      </c>
      <c r="H25" t="s">
        <v>39</v>
      </c>
      <c r="I25" t="s">
        <v>2</v>
      </c>
      <c r="J25" t="s">
        <v>13</v>
      </c>
      <c r="K25" t="s">
        <v>14</v>
      </c>
      <c r="L25" t="s">
        <v>15</v>
      </c>
      <c r="M25">
        <v>2</v>
      </c>
      <c r="N25">
        <v>36.619999999999997</v>
      </c>
      <c r="O25">
        <v>0.05</v>
      </c>
      <c r="P25">
        <v>13.87</v>
      </c>
      <c r="Q25">
        <v>69.577999999999989</v>
      </c>
      <c r="R25">
        <v>27.74</v>
      </c>
      <c r="S25">
        <v>41.837999999999994</v>
      </c>
      <c r="T25">
        <v>0.60131075914800658</v>
      </c>
      <c r="U25">
        <v>2026</v>
      </c>
      <c r="V25" t="s">
        <v>82</v>
      </c>
      <c r="W25">
        <v>1</v>
      </c>
      <c r="X25" t="s">
        <v>83</v>
      </c>
    </row>
    <row r="26" spans="1:24">
      <c r="A26">
        <v>3624</v>
      </c>
      <c r="B26" s="21">
        <v>46028</v>
      </c>
      <c r="C26">
        <v>2026</v>
      </c>
      <c r="D26" t="s">
        <v>82</v>
      </c>
      <c r="E26">
        <v>1</v>
      </c>
      <c r="F26" t="s">
        <v>83</v>
      </c>
      <c r="G26" t="s">
        <v>20</v>
      </c>
      <c r="H26" t="s">
        <v>31</v>
      </c>
      <c r="I26" t="s">
        <v>2</v>
      </c>
      <c r="J26" t="s">
        <v>13</v>
      </c>
      <c r="K26" t="s">
        <v>9</v>
      </c>
      <c r="L26" t="s">
        <v>10</v>
      </c>
      <c r="M26">
        <v>1</v>
      </c>
      <c r="N26">
        <v>93.4</v>
      </c>
      <c r="O26">
        <v>0</v>
      </c>
      <c r="P26">
        <v>46.11</v>
      </c>
      <c r="Q26">
        <v>93.4</v>
      </c>
      <c r="R26">
        <v>46.11</v>
      </c>
      <c r="S26">
        <v>47.290000000000006</v>
      </c>
      <c r="T26">
        <v>0.50631691648822275</v>
      </c>
      <c r="U26">
        <v>2026</v>
      </c>
      <c r="V26" t="s">
        <v>82</v>
      </c>
      <c r="W26">
        <v>1</v>
      </c>
      <c r="X26" t="s">
        <v>83</v>
      </c>
    </row>
    <row r="27" spans="1:24">
      <c r="A27">
        <v>4680</v>
      </c>
      <c r="B27" s="21">
        <v>46028</v>
      </c>
      <c r="C27">
        <v>2026</v>
      </c>
      <c r="D27" t="s">
        <v>82</v>
      </c>
      <c r="E27">
        <v>1</v>
      </c>
      <c r="F27" t="s">
        <v>83</v>
      </c>
      <c r="G27" t="s">
        <v>6</v>
      </c>
      <c r="H27" t="s">
        <v>7</v>
      </c>
      <c r="I27" t="s">
        <v>28</v>
      </c>
      <c r="J27" t="s">
        <v>13</v>
      </c>
      <c r="K27" t="s">
        <v>23</v>
      </c>
      <c r="L27" t="s">
        <v>40</v>
      </c>
      <c r="M27">
        <v>2</v>
      </c>
      <c r="N27">
        <v>81.260000000000005</v>
      </c>
      <c r="O27">
        <v>0</v>
      </c>
      <c r="P27">
        <v>39.119999999999997</v>
      </c>
      <c r="Q27">
        <v>162.52000000000001</v>
      </c>
      <c r="R27">
        <v>78.239999999999995</v>
      </c>
      <c r="S27">
        <v>84.280000000000015</v>
      </c>
      <c r="T27">
        <v>0.51858232832882112</v>
      </c>
      <c r="U27">
        <v>2026</v>
      </c>
      <c r="V27" t="s">
        <v>82</v>
      </c>
      <c r="W27">
        <v>1</v>
      </c>
      <c r="X27" t="s">
        <v>83</v>
      </c>
    </row>
    <row r="28" spans="1:24">
      <c r="A28">
        <v>4803</v>
      </c>
      <c r="B28" s="21">
        <v>46028</v>
      </c>
      <c r="C28">
        <v>2026</v>
      </c>
      <c r="D28" t="s">
        <v>82</v>
      </c>
      <c r="E28">
        <v>1</v>
      </c>
      <c r="F28" t="s">
        <v>83</v>
      </c>
      <c r="G28" t="s">
        <v>6</v>
      </c>
      <c r="H28" t="s">
        <v>41</v>
      </c>
      <c r="I28" t="s">
        <v>28</v>
      </c>
      <c r="J28" t="s">
        <v>13</v>
      </c>
      <c r="K28" t="s">
        <v>34</v>
      </c>
      <c r="L28" t="s">
        <v>42</v>
      </c>
      <c r="M28">
        <v>2</v>
      </c>
      <c r="N28">
        <v>35.78</v>
      </c>
      <c r="O28">
        <v>0</v>
      </c>
      <c r="P28">
        <v>13.84</v>
      </c>
      <c r="Q28">
        <v>71.56</v>
      </c>
      <c r="R28">
        <v>27.68</v>
      </c>
      <c r="S28">
        <v>43.88</v>
      </c>
      <c r="T28">
        <v>0.61319172722191173</v>
      </c>
      <c r="U28">
        <v>2026</v>
      </c>
      <c r="V28" t="s">
        <v>82</v>
      </c>
      <c r="W28">
        <v>1</v>
      </c>
      <c r="X28" t="s">
        <v>83</v>
      </c>
    </row>
    <row r="29" spans="1:24">
      <c r="A29">
        <v>248</v>
      </c>
      <c r="B29" s="21">
        <v>46029</v>
      </c>
      <c r="C29">
        <v>2026</v>
      </c>
      <c r="D29" t="s">
        <v>82</v>
      </c>
      <c r="E29">
        <v>1</v>
      </c>
      <c r="F29" t="s">
        <v>83</v>
      </c>
      <c r="G29" t="s">
        <v>6</v>
      </c>
      <c r="H29" t="s">
        <v>43</v>
      </c>
      <c r="I29" t="s">
        <v>28</v>
      </c>
      <c r="J29" t="s">
        <v>13</v>
      </c>
      <c r="K29" t="s">
        <v>4</v>
      </c>
      <c r="L29" t="s">
        <v>5</v>
      </c>
      <c r="M29">
        <v>3</v>
      </c>
      <c r="N29">
        <v>81.64</v>
      </c>
      <c r="O29">
        <v>0</v>
      </c>
      <c r="P29">
        <v>43.84</v>
      </c>
      <c r="Q29">
        <v>244.92000000000002</v>
      </c>
      <c r="R29">
        <v>131.52000000000001</v>
      </c>
      <c r="S29">
        <v>113.4</v>
      </c>
      <c r="T29">
        <v>0.46300832925036745</v>
      </c>
      <c r="U29">
        <v>2026</v>
      </c>
      <c r="V29" t="s">
        <v>82</v>
      </c>
      <c r="W29">
        <v>1</v>
      </c>
      <c r="X29" t="s">
        <v>83</v>
      </c>
    </row>
    <row r="30" spans="1:24">
      <c r="A30">
        <v>1118</v>
      </c>
      <c r="B30" s="21">
        <v>46029</v>
      </c>
      <c r="C30">
        <v>2026</v>
      </c>
      <c r="D30" t="s">
        <v>82</v>
      </c>
      <c r="E30">
        <v>1</v>
      </c>
      <c r="F30" t="s">
        <v>83</v>
      </c>
      <c r="G30" t="s">
        <v>6</v>
      </c>
      <c r="H30" t="s">
        <v>43</v>
      </c>
      <c r="I30" t="s">
        <v>2</v>
      </c>
      <c r="J30" t="s">
        <v>3</v>
      </c>
      <c r="K30" t="s">
        <v>14</v>
      </c>
      <c r="L30" t="s">
        <v>44</v>
      </c>
      <c r="M30">
        <v>2</v>
      </c>
      <c r="N30">
        <v>131.63999999999999</v>
      </c>
      <c r="O30">
        <v>0.05</v>
      </c>
      <c r="P30">
        <v>69.02</v>
      </c>
      <c r="Q30">
        <v>250.11599999999996</v>
      </c>
      <c r="R30">
        <v>138.04</v>
      </c>
      <c r="S30">
        <v>112.07599999999996</v>
      </c>
      <c r="T30">
        <v>0.44809608341729429</v>
      </c>
      <c r="U30">
        <v>2026</v>
      </c>
      <c r="V30" t="s">
        <v>82</v>
      </c>
      <c r="W30">
        <v>1</v>
      </c>
      <c r="X30" t="s">
        <v>83</v>
      </c>
    </row>
    <row r="31" spans="1:24">
      <c r="A31">
        <v>3023</v>
      </c>
      <c r="B31" s="21">
        <v>46029</v>
      </c>
      <c r="C31">
        <v>2026</v>
      </c>
      <c r="D31" t="s">
        <v>82</v>
      </c>
      <c r="E31">
        <v>1</v>
      </c>
      <c r="F31" t="s">
        <v>83</v>
      </c>
      <c r="G31" t="s">
        <v>11</v>
      </c>
      <c r="H31" t="s">
        <v>18</v>
      </c>
      <c r="I31" t="s">
        <v>28</v>
      </c>
      <c r="J31" t="s">
        <v>13</v>
      </c>
      <c r="K31" t="s">
        <v>9</v>
      </c>
      <c r="L31" t="s">
        <v>37</v>
      </c>
      <c r="M31">
        <v>2</v>
      </c>
      <c r="N31">
        <v>155.35</v>
      </c>
      <c r="O31">
        <v>0</v>
      </c>
      <c r="P31">
        <v>80.790000000000006</v>
      </c>
      <c r="Q31">
        <v>310.7</v>
      </c>
      <c r="R31">
        <v>161.58000000000001</v>
      </c>
      <c r="S31">
        <v>149.11999999999998</v>
      </c>
      <c r="T31">
        <v>0.47994850337946565</v>
      </c>
      <c r="U31">
        <v>2026</v>
      </c>
      <c r="V31" t="s">
        <v>82</v>
      </c>
      <c r="W31">
        <v>1</v>
      </c>
      <c r="X31" t="s">
        <v>83</v>
      </c>
    </row>
    <row r="32" spans="1:24">
      <c r="A32">
        <v>3903</v>
      </c>
      <c r="B32" s="21">
        <v>46029</v>
      </c>
      <c r="C32">
        <v>2026</v>
      </c>
      <c r="D32" t="s">
        <v>82</v>
      </c>
      <c r="E32">
        <v>1</v>
      </c>
      <c r="F32" t="s">
        <v>83</v>
      </c>
      <c r="G32" t="s">
        <v>20</v>
      </c>
      <c r="H32" t="s">
        <v>33</v>
      </c>
      <c r="I32" t="s">
        <v>2</v>
      </c>
      <c r="J32" t="s">
        <v>3</v>
      </c>
      <c r="K32" t="s">
        <v>34</v>
      </c>
      <c r="L32" t="s">
        <v>45</v>
      </c>
      <c r="M32">
        <v>2</v>
      </c>
      <c r="N32">
        <v>51.56</v>
      </c>
      <c r="O32">
        <v>0.05</v>
      </c>
      <c r="P32">
        <v>22.26</v>
      </c>
      <c r="Q32">
        <v>97.963999999999999</v>
      </c>
      <c r="R32">
        <v>44.52</v>
      </c>
      <c r="S32">
        <v>53.443999999999996</v>
      </c>
      <c r="T32">
        <v>0.54554734392225712</v>
      </c>
      <c r="U32">
        <v>2026</v>
      </c>
      <c r="V32" t="s">
        <v>82</v>
      </c>
      <c r="W32">
        <v>1</v>
      </c>
      <c r="X32" t="s">
        <v>83</v>
      </c>
    </row>
    <row r="33" spans="1:24">
      <c r="A33">
        <v>62</v>
      </c>
      <c r="B33" s="21">
        <v>46030</v>
      </c>
      <c r="C33">
        <v>2026</v>
      </c>
      <c r="D33" t="s">
        <v>82</v>
      </c>
      <c r="E33">
        <v>1</v>
      </c>
      <c r="F33" t="s">
        <v>83</v>
      </c>
      <c r="G33" t="s">
        <v>6</v>
      </c>
      <c r="H33" t="s">
        <v>43</v>
      </c>
      <c r="I33" t="s">
        <v>2</v>
      </c>
      <c r="J33" t="s">
        <v>13</v>
      </c>
      <c r="K33" t="s">
        <v>4</v>
      </c>
      <c r="L33" t="s">
        <v>22</v>
      </c>
      <c r="M33">
        <v>2</v>
      </c>
      <c r="N33">
        <v>51.63</v>
      </c>
      <c r="O33">
        <v>0</v>
      </c>
      <c r="P33">
        <v>22.54</v>
      </c>
      <c r="Q33">
        <v>103.26</v>
      </c>
      <c r="R33">
        <v>45.08</v>
      </c>
      <c r="S33">
        <v>58.180000000000007</v>
      </c>
      <c r="T33">
        <v>0.5634321131125315</v>
      </c>
      <c r="U33">
        <v>2026</v>
      </c>
      <c r="V33" t="s">
        <v>82</v>
      </c>
      <c r="W33">
        <v>1</v>
      </c>
      <c r="X33" t="s">
        <v>83</v>
      </c>
    </row>
    <row r="34" spans="1:24">
      <c r="A34">
        <v>142</v>
      </c>
      <c r="B34" s="21">
        <v>46030</v>
      </c>
      <c r="C34">
        <v>2026</v>
      </c>
      <c r="D34" t="s">
        <v>82</v>
      </c>
      <c r="E34">
        <v>1</v>
      </c>
      <c r="F34" t="s">
        <v>83</v>
      </c>
      <c r="G34" t="s">
        <v>0</v>
      </c>
      <c r="H34" t="s">
        <v>36</v>
      </c>
      <c r="I34" t="s">
        <v>8</v>
      </c>
      <c r="J34" t="s">
        <v>16</v>
      </c>
      <c r="K34" t="s">
        <v>23</v>
      </c>
      <c r="L34" t="s">
        <v>24</v>
      </c>
      <c r="M34">
        <v>5</v>
      </c>
      <c r="N34">
        <v>344.88</v>
      </c>
      <c r="O34">
        <v>0.15</v>
      </c>
      <c r="P34">
        <v>190.66</v>
      </c>
      <c r="Q34">
        <v>1465.74</v>
      </c>
      <c r="R34">
        <v>953.3</v>
      </c>
      <c r="S34">
        <v>512.44000000000005</v>
      </c>
      <c r="T34">
        <v>0.34961180018284282</v>
      </c>
      <c r="U34">
        <v>2026</v>
      </c>
      <c r="V34" t="s">
        <v>82</v>
      </c>
      <c r="W34">
        <v>1</v>
      </c>
      <c r="X34" t="s">
        <v>83</v>
      </c>
    </row>
    <row r="35" spans="1:24">
      <c r="A35">
        <v>450</v>
      </c>
      <c r="B35" s="21">
        <v>46030</v>
      </c>
      <c r="C35">
        <v>2026</v>
      </c>
      <c r="D35" t="s">
        <v>82</v>
      </c>
      <c r="E35">
        <v>1</v>
      </c>
      <c r="F35" t="s">
        <v>83</v>
      </c>
      <c r="G35" t="s">
        <v>11</v>
      </c>
      <c r="H35" t="s">
        <v>18</v>
      </c>
      <c r="I35" t="s">
        <v>19</v>
      </c>
      <c r="J35" t="s">
        <v>13</v>
      </c>
      <c r="K35" t="s">
        <v>9</v>
      </c>
      <c r="L35" t="s">
        <v>10</v>
      </c>
      <c r="M35">
        <v>2</v>
      </c>
      <c r="N35">
        <v>94.06</v>
      </c>
      <c r="O35">
        <v>0.15</v>
      </c>
      <c r="P35">
        <v>46.33</v>
      </c>
      <c r="Q35">
        <v>159.90199999999999</v>
      </c>
      <c r="R35">
        <v>92.66</v>
      </c>
      <c r="S35">
        <v>67.24199999999999</v>
      </c>
      <c r="T35">
        <v>0.42052006854198193</v>
      </c>
      <c r="U35">
        <v>2026</v>
      </c>
      <c r="V35" t="s">
        <v>82</v>
      </c>
      <c r="W35">
        <v>1</v>
      </c>
      <c r="X35" t="s">
        <v>83</v>
      </c>
    </row>
    <row r="36" spans="1:24">
      <c r="A36">
        <v>4397</v>
      </c>
      <c r="B36" s="21">
        <v>46030</v>
      </c>
      <c r="C36">
        <v>2026</v>
      </c>
      <c r="D36" t="s">
        <v>82</v>
      </c>
      <c r="E36">
        <v>1</v>
      </c>
      <c r="F36" t="s">
        <v>83</v>
      </c>
      <c r="G36" t="s">
        <v>0</v>
      </c>
      <c r="H36" t="s">
        <v>1</v>
      </c>
      <c r="I36" t="s">
        <v>2</v>
      </c>
      <c r="J36" t="s">
        <v>16</v>
      </c>
      <c r="K36" t="s">
        <v>9</v>
      </c>
      <c r="L36" t="s">
        <v>46</v>
      </c>
      <c r="M36">
        <v>1</v>
      </c>
      <c r="N36">
        <v>72.38</v>
      </c>
      <c r="O36">
        <v>0</v>
      </c>
      <c r="P36">
        <v>31.65</v>
      </c>
      <c r="Q36">
        <v>72.38</v>
      </c>
      <c r="R36">
        <v>31.65</v>
      </c>
      <c r="S36">
        <v>40.729999999999997</v>
      </c>
      <c r="T36">
        <v>0.56272450953302011</v>
      </c>
      <c r="U36">
        <v>2026</v>
      </c>
      <c r="V36" t="s">
        <v>82</v>
      </c>
      <c r="W36">
        <v>1</v>
      </c>
      <c r="X36" t="s">
        <v>83</v>
      </c>
    </row>
    <row r="37" spans="1:24">
      <c r="A37">
        <v>4798</v>
      </c>
      <c r="B37" s="21">
        <v>46030</v>
      </c>
      <c r="C37">
        <v>2026</v>
      </c>
      <c r="D37" t="s">
        <v>82</v>
      </c>
      <c r="E37">
        <v>1</v>
      </c>
      <c r="F37" t="s">
        <v>83</v>
      </c>
      <c r="G37" t="s">
        <v>6</v>
      </c>
      <c r="H37" t="s">
        <v>27</v>
      </c>
      <c r="I37" t="s">
        <v>2</v>
      </c>
      <c r="J37" t="s">
        <v>13</v>
      </c>
      <c r="K37" t="s">
        <v>9</v>
      </c>
      <c r="L37" t="s">
        <v>37</v>
      </c>
      <c r="M37">
        <v>1</v>
      </c>
      <c r="N37">
        <v>153.69</v>
      </c>
      <c r="O37">
        <v>0</v>
      </c>
      <c r="P37">
        <v>77.47</v>
      </c>
      <c r="Q37">
        <v>153.69</v>
      </c>
      <c r="R37">
        <v>77.47</v>
      </c>
      <c r="S37">
        <v>76.22</v>
      </c>
      <c r="T37">
        <v>0.49593337237295854</v>
      </c>
      <c r="U37">
        <v>2026</v>
      </c>
      <c r="V37" t="s">
        <v>82</v>
      </c>
      <c r="W37">
        <v>1</v>
      </c>
      <c r="X37" t="s">
        <v>83</v>
      </c>
    </row>
    <row r="38" spans="1:24">
      <c r="A38">
        <v>136</v>
      </c>
      <c r="B38" s="21">
        <v>46031</v>
      </c>
      <c r="C38">
        <v>2026</v>
      </c>
      <c r="D38" t="s">
        <v>82</v>
      </c>
      <c r="E38">
        <v>1</v>
      </c>
      <c r="F38" t="s">
        <v>83</v>
      </c>
      <c r="G38" t="s">
        <v>20</v>
      </c>
      <c r="H38" t="s">
        <v>47</v>
      </c>
      <c r="I38" t="s">
        <v>8</v>
      </c>
      <c r="J38" t="s">
        <v>16</v>
      </c>
      <c r="K38" t="s">
        <v>14</v>
      </c>
      <c r="L38" t="s">
        <v>48</v>
      </c>
      <c r="M38">
        <v>15</v>
      </c>
      <c r="N38">
        <v>168.62</v>
      </c>
      <c r="O38">
        <v>0.05</v>
      </c>
      <c r="P38">
        <v>86.09</v>
      </c>
      <c r="Q38">
        <v>2402.835</v>
      </c>
      <c r="R38">
        <v>1291.3500000000001</v>
      </c>
      <c r="S38">
        <v>1111.4849999999999</v>
      </c>
      <c r="T38">
        <v>0.46257233642759488</v>
      </c>
      <c r="U38">
        <v>2026</v>
      </c>
      <c r="V38" t="s">
        <v>82</v>
      </c>
      <c r="W38">
        <v>1</v>
      </c>
      <c r="X38" t="s">
        <v>83</v>
      </c>
    </row>
    <row r="39" spans="1:24">
      <c r="A39">
        <v>2782</v>
      </c>
      <c r="B39" s="21">
        <v>46031</v>
      </c>
      <c r="C39">
        <v>2026</v>
      </c>
      <c r="D39" t="s">
        <v>82</v>
      </c>
      <c r="E39">
        <v>1</v>
      </c>
      <c r="F39" t="s">
        <v>83</v>
      </c>
      <c r="G39" t="s">
        <v>20</v>
      </c>
      <c r="H39" t="s">
        <v>21</v>
      </c>
      <c r="I39" t="s">
        <v>2</v>
      </c>
      <c r="J39" t="s">
        <v>13</v>
      </c>
      <c r="K39" t="s">
        <v>9</v>
      </c>
      <c r="L39" t="s">
        <v>37</v>
      </c>
      <c r="M39">
        <v>1</v>
      </c>
      <c r="N39">
        <v>152.75</v>
      </c>
      <c r="O39">
        <v>0.05</v>
      </c>
      <c r="P39">
        <v>79.88</v>
      </c>
      <c r="Q39">
        <v>145.11249999999998</v>
      </c>
      <c r="R39">
        <v>79.88</v>
      </c>
      <c r="S39">
        <v>65.232499999999987</v>
      </c>
      <c r="T39">
        <v>0.44953053665259707</v>
      </c>
      <c r="U39">
        <v>2026</v>
      </c>
      <c r="V39" t="s">
        <v>82</v>
      </c>
      <c r="W39">
        <v>1</v>
      </c>
      <c r="X39" t="s">
        <v>83</v>
      </c>
    </row>
    <row r="40" spans="1:24">
      <c r="A40">
        <v>4704</v>
      </c>
      <c r="B40" s="21">
        <v>46031</v>
      </c>
      <c r="C40">
        <v>2026</v>
      </c>
      <c r="D40" t="s">
        <v>82</v>
      </c>
      <c r="E40">
        <v>1</v>
      </c>
      <c r="F40" t="s">
        <v>83</v>
      </c>
      <c r="G40" t="s">
        <v>6</v>
      </c>
      <c r="H40" t="s">
        <v>49</v>
      </c>
      <c r="I40" t="s">
        <v>28</v>
      </c>
      <c r="J40" t="s">
        <v>13</v>
      </c>
      <c r="K40" t="s">
        <v>34</v>
      </c>
      <c r="L40" t="s">
        <v>42</v>
      </c>
      <c r="M40">
        <v>2</v>
      </c>
      <c r="N40">
        <v>36.72</v>
      </c>
      <c r="O40">
        <v>0.05</v>
      </c>
      <c r="P40">
        <v>14.15</v>
      </c>
      <c r="Q40">
        <v>69.768000000000001</v>
      </c>
      <c r="R40">
        <v>28.3</v>
      </c>
      <c r="S40">
        <v>41.468000000000004</v>
      </c>
      <c r="T40">
        <v>0.59436991170737308</v>
      </c>
      <c r="U40">
        <v>2026</v>
      </c>
      <c r="V40" t="s">
        <v>82</v>
      </c>
      <c r="W40">
        <v>1</v>
      </c>
      <c r="X40" t="s">
        <v>83</v>
      </c>
    </row>
    <row r="41" spans="1:24">
      <c r="A41">
        <v>69</v>
      </c>
      <c r="B41" s="21">
        <v>46032</v>
      </c>
      <c r="C41">
        <v>2026</v>
      </c>
      <c r="D41" t="s">
        <v>82</v>
      </c>
      <c r="E41">
        <v>1</v>
      </c>
      <c r="F41" t="s">
        <v>83</v>
      </c>
      <c r="G41" t="s">
        <v>0</v>
      </c>
      <c r="H41" t="s">
        <v>50</v>
      </c>
      <c r="I41" t="s">
        <v>2</v>
      </c>
      <c r="J41" t="s">
        <v>3</v>
      </c>
      <c r="K41" t="s">
        <v>9</v>
      </c>
      <c r="L41" t="s">
        <v>17</v>
      </c>
      <c r="M41">
        <v>6</v>
      </c>
      <c r="N41">
        <v>141.31</v>
      </c>
      <c r="O41">
        <v>0.05</v>
      </c>
      <c r="P41">
        <v>79.349999999999994</v>
      </c>
      <c r="Q41">
        <v>805.46699999999998</v>
      </c>
      <c r="R41">
        <v>476.09999999999997</v>
      </c>
      <c r="S41">
        <v>329.36700000000002</v>
      </c>
      <c r="T41">
        <v>0.4089143316858419</v>
      </c>
      <c r="U41">
        <v>2026</v>
      </c>
      <c r="V41" t="s">
        <v>82</v>
      </c>
      <c r="W41">
        <v>1</v>
      </c>
      <c r="X41" t="s">
        <v>83</v>
      </c>
    </row>
    <row r="42" spans="1:24">
      <c r="A42">
        <v>490</v>
      </c>
      <c r="B42" s="21">
        <v>46032</v>
      </c>
      <c r="C42">
        <v>2026</v>
      </c>
      <c r="D42" t="s">
        <v>82</v>
      </c>
      <c r="E42">
        <v>1</v>
      </c>
      <c r="F42" t="s">
        <v>83</v>
      </c>
      <c r="G42" t="s">
        <v>11</v>
      </c>
      <c r="H42" t="s">
        <v>39</v>
      </c>
      <c r="I42" t="s">
        <v>2</v>
      </c>
      <c r="J42" t="s">
        <v>16</v>
      </c>
      <c r="K42" t="s">
        <v>23</v>
      </c>
      <c r="L42" t="s">
        <v>51</v>
      </c>
      <c r="M42">
        <v>2</v>
      </c>
      <c r="N42">
        <v>121.23</v>
      </c>
      <c r="O42">
        <v>0</v>
      </c>
      <c r="P42">
        <v>59.66</v>
      </c>
      <c r="Q42">
        <v>242.46</v>
      </c>
      <c r="R42">
        <v>119.32</v>
      </c>
      <c r="S42">
        <v>123.14000000000001</v>
      </c>
      <c r="T42">
        <v>0.50787758805576178</v>
      </c>
      <c r="U42">
        <v>2026</v>
      </c>
      <c r="V42" t="s">
        <v>82</v>
      </c>
      <c r="W42">
        <v>1</v>
      </c>
      <c r="X42" t="s">
        <v>83</v>
      </c>
    </row>
    <row r="43" spans="1:24">
      <c r="A43">
        <v>3685</v>
      </c>
      <c r="B43" s="21">
        <v>46032</v>
      </c>
      <c r="C43">
        <v>2026</v>
      </c>
      <c r="D43" t="s">
        <v>82</v>
      </c>
      <c r="E43">
        <v>1</v>
      </c>
      <c r="F43" t="s">
        <v>83</v>
      </c>
      <c r="G43" t="s">
        <v>20</v>
      </c>
      <c r="H43" t="s">
        <v>33</v>
      </c>
      <c r="I43" t="s">
        <v>2</v>
      </c>
      <c r="J43" t="s">
        <v>13</v>
      </c>
      <c r="K43" t="s">
        <v>14</v>
      </c>
      <c r="L43" t="s">
        <v>48</v>
      </c>
      <c r="M43">
        <v>3</v>
      </c>
      <c r="N43">
        <v>161.58000000000001</v>
      </c>
      <c r="O43">
        <v>0</v>
      </c>
      <c r="P43">
        <v>85.58</v>
      </c>
      <c r="Q43">
        <v>484.74</v>
      </c>
      <c r="R43">
        <v>256.74</v>
      </c>
      <c r="S43">
        <v>228</v>
      </c>
      <c r="T43">
        <v>0.47035524198539425</v>
      </c>
      <c r="U43">
        <v>2026</v>
      </c>
      <c r="V43" t="s">
        <v>82</v>
      </c>
      <c r="W43">
        <v>1</v>
      </c>
      <c r="X43" t="s">
        <v>83</v>
      </c>
    </row>
    <row r="44" spans="1:24">
      <c r="A44">
        <v>3796</v>
      </c>
      <c r="B44" s="21">
        <v>46032</v>
      </c>
      <c r="C44">
        <v>2026</v>
      </c>
      <c r="D44" t="s">
        <v>82</v>
      </c>
      <c r="E44">
        <v>1</v>
      </c>
      <c r="F44" t="s">
        <v>83</v>
      </c>
      <c r="G44" t="s">
        <v>20</v>
      </c>
      <c r="H44" t="s">
        <v>33</v>
      </c>
      <c r="I44" t="s">
        <v>19</v>
      </c>
      <c r="J44" t="s">
        <v>3</v>
      </c>
      <c r="K44" t="s">
        <v>14</v>
      </c>
      <c r="L44" t="s">
        <v>48</v>
      </c>
      <c r="M44">
        <v>2</v>
      </c>
      <c r="N44">
        <v>166.84</v>
      </c>
      <c r="O44">
        <v>0</v>
      </c>
      <c r="P44">
        <v>88.67</v>
      </c>
      <c r="Q44">
        <v>333.68</v>
      </c>
      <c r="R44">
        <v>177.34</v>
      </c>
      <c r="S44">
        <v>156.34</v>
      </c>
      <c r="T44">
        <v>0.4685327259649964</v>
      </c>
      <c r="U44">
        <v>2026</v>
      </c>
      <c r="V44" t="s">
        <v>82</v>
      </c>
      <c r="W44">
        <v>1</v>
      </c>
      <c r="X44" t="s">
        <v>83</v>
      </c>
    </row>
    <row r="45" spans="1:24">
      <c r="A45">
        <v>387</v>
      </c>
      <c r="B45" s="21">
        <v>46033</v>
      </c>
      <c r="C45">
        <v>2026</v>
      </c>
      <c r="D45" t="s">
        <v>82</v>
      </c>
      <c r="E45">
        <v>1</v>
      </c>
      <c r="F45" t="s">
        <v>83</v>
      </c>
      <c r="G45" t="s">
        <v>11</v>
      </c>
      <c r="H45" t="s">
        <v>25</v>
      </c>
      <c r="I45" t="s">
        <v>2</v>
      </c>
      <c r="J45" t="s">
        <v>3</v>
      </c>
      <c r="K45" t="s">
        <v>9</v>
      </c>
      <c r="L45" t="s">
        <v>37</v>
      </c>
      <c r="M45">
        <v>1</v>
      </c>
      <c r="N45">
        <v>150.96</v>
      </c>
      <c r="O45">
        <v>0</v>
      </c>
      <c r="P45">
        <v>77.5</v>
      </c>
      <c r="Q45">
        <v>150.96</v>
      </c>
      <c r="R45">
        <v>77.5</v>
      </c>
      <c r="S45">
        <v>73.460000000000008</v>
      </c>
      <c r="T45">
        <v>0.48661897191308956</v>
      </c>
      <c r="U45">
        <v>2026</v>
      </c>
      <c r="V45" t="s">
        <v>82</v>
      </c>
      <c r="W45">
        <v>1</v>
      </c>
      <c r="X45" t="s">
        <v>83</v>
      </c>
    </row>
    <row r="46" spans="1:24">
      <c r="A46">
        <v>2796</v>
      </c>
      <c r="B46" s="21">
        <v>46033</v>
      </c>
      <c r="C46">
        <v>2026</v>
      </c>
      <c r="D46" t="s">
        <v>82</v>
      </c>
      <c r="E46">
        <v>1</v>
      </c>
      <c r="F46" t="s">
        <v>83</v>
      </c>
      <c r="G46" t="s">
        <v>20</v>
      </c>
      <c r="H46" t="s">
        <v>31</v>
      </c>
      <c r="I46" t="s">
        <v>19</v>
      </c>
      <c r="J46" t="s">
        <v>3</v>
      </c>
      <c r="K46" t="s">
        <v>14</v>
      </c>
      <c r="L46" t="s">
        <v>15</v>
      </c>
      <c r="M46">
        <v>3</v>
      </c>
      <c r="N46">
        <v>36.33</v>
      </c>
      <c r="O46">
        <v>0.05</v>
      </c>
      <c r="P46">
        <v>13.27</v>
      </c>
      <c r="Q46">
        <v>103.54049999999999</v>
      </c>
      <c r="R46">
        <v>39.81</v>
      </c>
      <c r="S46">
        <v>63.730499999999992</v>
      </c>
      <c r="T46">
        <v>0.61551277036521934</v>
      </c>
      <c r="U46">
        <v>2026</v>
      </c>
      <c r="V46" t="s">
        <v>82</v>
      </c>
      <c r="W46">
        <v>1</v>
      </c>
      <c r="X46" t="s">
        <v>83</v>
      </c>
    </row>
    <row r="47" spans="1:24">
      <c r="A47">
        <v>3703</v>
      </c>
      <c r="B47" s="21">
        <v>46033</v>
      </c>
      <c r="C47">
        <v>2026</v>
      </c>
      <c r="D47" t="s">
        <v>82</v>
      </c>
      <c r="E47">
        <v>1</v>
      </c>
      <c r="F47" t="s">
        <v>83</v>
      </c>
      <c r="G47" t="s">
        <v>20</v>
      </c>
      <c r="H47" t="s">
        <v>33</v>
      </c>
      <c r="I47" t="s">
        <v>2</v>
      </c>
      <c r="J47" t="s">
        <v>3</v>
      </c>
      <c r="K47" t="s">
        <v>14</v>
      </c>
      <c r="L47" t="s">
        <v>15</v>
      </c>
      <c r="M47">
        <v>1</v>
      </c>
      <c r="N47">
        <v>35.340000000000003</v>
      </c>
      <c r="O47">
        <v>0.1</v>
      </c>
      <c r="P47">
        <v>13.36</v>
      </c>
      <c r="Q47">
        <v>31.806000000000004</v>
      </c>
      <c r="R47">
        <v>13.36</v>
      </c>
      <c r="S47">
        <v>18.446000000000005</v>
      </c>
      <c r="T47">
        <v>0.5799534678991386</v>
      </c>
      <c r="U47">
        <v>2026</v>
      </c>
      <c r="V47" t="s">
        <v>82</v>
      </c>
      <c r="W47">
        <v>1</v>
      </c>
      <c r="X47" t="s">
        <v>83</v>
      </c>
    </row>
    <row r="48" spans="1:24">
      <c r="A48">
        <v>4674</v>
      </c>
      <c r="B48" s="21">
        <v>46033</v>
      </c>
      <c r="C48">
        <v>2026</v>
      </c>
      <c r="D48" t="s">
        <v>82</v>
      </c>
      <c r="E48">
        <v>1</v>
      </c>
      <c r="F48" t="s">
        <v>83</v>
      </c>
      <c r="G48" t="s">
        <v>20</v>
      </c>
      <c r="H48" t="s">
        <v>33</v>
      </c>
      <c r="I48" t="s">
        <v>2</v>
      </c>
      <c r="J48" t="s">
        <v>3</v>
      </c>
      <c r="K48" t="s">
        <v>14</v>
      </c>
      <c r="L48" t="s">
        <v>32</v>
      </c>
      <c r="M48">
        <v>2</v>
      </c>
      <c r="N48">
        <v>46.27</v>
      </c>
      <c r="O48">
        <v>0</v>
      </c>
      <c r="P48">
        <v>18.23</v>
      </c>
      <c r="Q48">
        <v>92.54</v>
      </c>
      <c r="R48">
        <v>36.46</v>
      </c>
      <c r="S48">
        <v>56.080000000000005</v>
      </c>
      <c r="T48">
        <v>0.60600821266479366</v>
      </c>
      <c r="U48">
        <v>2026</v>
      </c>
      <c r="V48" t="s">
        <v>82</v>
      </c>
      <c r="W48">
        <v>1</v>
      </c>
      <c r="X48" t="s">
        <v>83</v>
      </c>
    </row>
    <row r="49" spans="1:24">
      <c r="A49">
        <v>4789</v>
      </c>
      <c r="B49" s="21">
        <v>46033</v>
      </c>
      <c r="C49">
        <v>2026</v>
      </c>
      <c r="D49" t="s">
        <v>82</v>
      </c>
      <c r="E49">
        <v>1</v>
      </c>
      <c r="F49" t="s">
        <v>83</v>
      </c>
      <c r="G49" t="s">
        <v>20</v>
      </c>
      <c r="H49" t="s">
        <v>31</v>
      </c>
      <c r="I49" t="s">
        <v>2</v>
      </c>
      <c r="J49" t="s">
        <v>3</v>
      </c>
      <c r="K49" t="s">
        <v>4</v>
      </c>
      <c r="L49" t="s">
        <v>5</v>
      </c>
      <c r="M49">
        <v>1</v>
      </c>
      <c r="N49">
        <v>79.930000000000007</v>
      </c>
      <c r="O49">
        <v>0.05</v>
      </c>
      <c r="P49">
        <v>43.73</v>
      </c>
      <c r="Q49">
        <v>75.933500000000009</v>
      </c>
      <c r="R49">
        <v>43.73</v>
      </c>
      <c r="S49">
        <v>32.203500000000012</v>
      </c>
      <c r="T49">
        <v>0.42410135184075554</v>
      </c>
      <c r="U49">
        <v>2026</v>
      </c>
      <c r="V49" t="s">
        <v>82</v>
      </c>
      <c r="W49">
        <v>1</v>
      </c>
      <c r="X49" t="s">
        <v>83</v>
      </c>
    </row>
    <row r="50" spans="1:24">
      <c r="A50">
        <v>804</v>
      </c>
      <c r="B50" s="21">
        <v>46034</v>
      </c>
      <c r="C50">
        <v>2026</v>
      </c>
      <c r="D50" t="s">
        <v>82</v>
      </c>
      <c r="E50">
        <v>1</v>
      </c>
      <c r="F50" t="s">
        <v>83</v>
      </c>
      <c r="G50" t="s">
        <v>6</v>
      </c>
      <c r="H50" t="s">
        <v>43</v>
      </c>
      <c r="I50" t="s">
        <v>19</v>
      </c>
      <c r="J50" t="s">
        <v>13</v>
      </c>
      <c r="K50" t="s">
        <v>9</v>
      </c>
      <c r="L50" t="s">
        <v>17</v>
      </c>
      <c r="M50">
        <v>1</v>
      </c>
      <c r="N50">
        <v>141.25</v>
      </c>
      <c r="O50">
        <v>0</v>
      </c>
      <c r="P50">
        <v>78.72</v>
      </c>
      <c r="Q50">
        <v>141.25</v>
      </c>
      <c r="R50">
        <v>78.72</v>
      </c>
      <c r="S50">
        <v>62.53</v>
      </c>
      <c r="T50">
        <v>0.44269026548672569</v>
      </c>
      <c r="U50">
        <v>2026</v>
      </c>
      <c r="V50" t="s">
        <v>82</v>
      </c>
      <c r="W50">
        <v>1</v>
      </c>
      <c r="X50" t="s">
        <v>83</v>
      </c>
    </row>
    <row r="51" spans="1:24">
      <c r="A51">
        <v>1780</v>
      </c>
      <c r="B51" s="21">
        <v>46034</v>
      </c>
      <c r="C51">
        <v>2026</v>
      </c>
      <c r="D51" t="s">
        <v>82</v>
      </c>
      <c r="E51">
        <v>1</v>
      </c>
      <c r="F51" t="s">
        <v>83</v>
      </c>
      <c r="G51" t="s">
        <v>20</v>
      </c>
      <c r="H51" t="s">
        <v>33</v>
      </c>
      <c r="I51" t="s">
        <v>2</v>
      </c>
      <c r="J51" t="s">
        <v>3</v>
      </c>
      <c r="K51" t="s">
        <v>4</v>
      </c>
      <c r="L51" t="s">
        <v>30</v>
      </c>
      <c r="M51">
        <v>2</v>
      </c>
      <c r="N51">
        <v>103.64</v>
      </c>
      <c r="O51">
        <v>0.1</v>
      </c>
      <c r="P51">
        <v>50.96</v>
      </c>
      <c r="Q51">
        <v>186.55199999999999</v>
      </c>
      <c r="R51">
        <v>101.92</v>
      </c>
      <c r="S51">
        <v>84.631999999999991</v>
      </c>
      <c r="T51">
        <v>0.45366439384193147</v>
      </c>
      <c r="U51">
        <v>2026</v>
      </c>
      <c r="V51" t="s">
        <v>82</v>
      </c>
      <c r="W51">
        <v>1</v>
      </c>
      <c r="X51" t="s">
        <v>83</v>
      </c>
    </row>
    <row r="52" spans="1:24">
      <c r="A52">
        <v>2844</v>
      </c>
      <c r="B52" s="21">
        <v>46034</v>
      </c>
      <c r="C52">
        <v>2026</v>
      </c>
      <c r="D52" t="s">
        <v>82</v>
      </c>
      <c r="E52">
        <v>1</v>
      </c>
      <c r="F52" t="s">
        <v>83</v>
      </c>
      <c r="G52" t="s">
        <v>0</v>
      </c>
      <c r="H52" t="s">
        <v>1</v>
      </c>
      <c r="I52" t="s">
        <v>2</v>
      </c>
      <c r="J52" t="s">
        <v>13</v>
      </c>
      <c r="K52" t="s">
        <v>14</v>
      </c>
      <c r="L52" t="s">
        <v>44</v>
      </c>
      <c r="M52">
        <v>1</v>
      </c>
      <c r="N52">
        <v>136.18</v>
      </c>
      <c r="O52">
        <v>0</v>
      </c>
      <c r="P52">
        <v>68.34</v>
      </c>
      <c r="Q52">
        <v>136.18</v>
      </c>
      <c r="R52">
        <v>68.34</v>
      </c>
      <c r="S52">
        <v>67.84</v>
      </c>
      <c r="T52">
        <v>0.498164194448524</v>
      </c>
      <c r="U52">
        <v>2026</v>
      </c>
      <c r="V52" t="s">
        <v>82</v>
      </c>
      <c r="W52">
        <v>1</v>
      </c>
      <c r="X52" t="s">
        <v>83</v>
      </c>
    </row>
    <row r="53" spans="1:24">
      <c r="A53">
        <v>3068</v>
      </c>
      <c r="B53" s="21">
        <v>46034</v>
      </c>
      <c r="C53">
        <v>2026</v>
      </c>
      <c r="D53" t="s">
        <v>82</v>
      </c>
      <c r="E53">
        <v>1</v>
      </c>
      <c r="F53" t="s">
        <v>83</v>
      </c>
      <c r="G53" t="s">
        <v>11</v>
      </c>
      <c r="H53" t="s">
        <v>12</v>
      </c>
      <c r="I53" t="s">
        <v>28</v>
      </c>
      <c r="J53" t="s">
        <v>13</v>
      </c>
      <c r="K53" t="s">
        <v>34</v>
      </c>
      <c r="L53" t="s">
        <v>42</v>
      </c>
      <c r="M53">
        <v>1</v>
      </c>
      <c r="N53">
        <v>36.43</v>
      </c>
      <c r="O53">
        <v>0</v>
      </c>
      <c r="P53">
        <v>14.33</v>
      </c>
      <c r="Q53">
        <v>36.43</v>
      </c>
      <c r="R53">
        <v>14.33</v>
      </c>
      <c r="S53">
        <v>22.1</v>
      </c>
      <c r="T53">
        <v>0.60664287674993145</v>
      </c>
      <c r="U53">
        <v>2026</v>
      </c>
      <c r="V53" t="s">
        <v>82</v>
      </c>
      <c r="W53">
        <v>1</v>
      </c>
      <c r="X53" t="s">
        <v>83</v>
      </c>
    </row>
    <row r="54" spans="1:24">
      <c r="A54">
        <v>3096</v>
      </c>
      <c r="B54" s="21">
        <v>46034</v>
      </c>
      <c r="C54">
        <v>2026</v>
      </c>
      <c r="D54" t="s">
        <v>82</v>
      </c>
      <c r="E54">
        <v>1</v>
      </c>
      <c r="F54" t="s">
        <v>83</v>
      </c>
      <c r="G54" t="s">
        <v>20</v>
      </c>
      <c r="H54" t="s">
        <v>31</v>
      </c>
      <c r="I54" t="s">
        <v>2</v>
      </c>
      <c r="J54" t="s">
        <v>13</v>
      </c>
      <c r="K54" t="s">
        <v>34</v>
      </c>
      <c r="L54" t="s">
        <v>45</v>
      </c>
      <c r="M54">
        <v>2</v>
      </c>
      <c r="N54">
        <v>50.51</v>
      </c>
      <c r="O54">
        <v>0.1</v>
      </c>
      <c r="P54">
        <v>21.84</v>
      </c>
      <c r="Q54">
        <v>90.917999999999992</v>
      </c>
      <c r="R54">
        <v>43.68</v>
      </c>
      <c r="S54">
        <v>47.237999999999992</v>
      </c>
      <c r="T54">
        <v>0.5195670824259222</v>
      </c>
      <c r="U54">
        <v>2026</v>
      </c>
      <c r="V54" t="s">
        <v>82</v>
      </c>
      <c r="W54">
        <v>1</v>
      </c>
      <c r="X54" t="s">
        <v>83</v>
      </c>
    </row>
    <row r="55" spans="1:24">
      <c r="A55">
        <v>3129</v>
      </c>
      <c r="B55" s="21">
        <v>46034</v>
      </c>
      <c r="C55">
        <v>2026</v>
      </c>
      <c r="D55" t="s">
        <v>82</v>
      </c>
      <c r="E55">
        <v>1</v>
      </c>
      <c r="F55" t="s">
        <v>83</v>
      </c>
      <c r="G55" t="s">
        <v>20</v>
      </c>
      <c r="H55" t="s">
        <v>47</v>
      </c>
      <c r="I55" t="s">
        <v>19</v>
      </c>
      <c r="J55" t="s">
        <v>3</v>
      </c>
      <c r="K55" t="s">
        <v>34</v>
      </c>
      <c r="L55" t="s">
        <v>38</v>
      </c>
      <c r="M55">
        <v>1</v>
      </c>
      <c r="N55">
        <v>123</v>
      </c>
      <c r="O55">
        <v>0</v>
      </c>
      <c r="P55">
        <v>67.3</v>
      </c>
      <c r="Q55">
        <v>123</v>
      </c>
      <c r="R55">
        <v>67.3</v>
      </c>
      <c r="S55">
        <v>55.7</v>
      </c>
      <c r="T55">
        <v>0.45284552845528458</v>
      </c>
      <c r="U55">
        <v>2026</v>
      </c>
      <c r="V55" t="s">
        <v>82</v>
      </c>
      <c r="W55">
        <v>1</v>
      </c>
      <c r="X55" t="s">
        <v>83</v>
      </c>
    </row>
    <row r="56" spans="1:24">
      <c r="A56">
        <v>3948</v>
      </c>
      <c r="B56" s="21">
        <v>46034</v>
      </c>
      <c r="C56">
        <v>2026</v>
      </c>
      <c r="D56" t="s">
        <v>82</v>
      </c>
      <c r="E56">
        <v>1</v>
      </c>
      <c r="F56" t="s">
        <v>83</v>
      </c>
      <c r="G56" t="s">
        <v>6</v>
      </c>
      <c r="H56" t="s">
        <v>49</v>
      </c>
      <c r="I56" t="s">
        <v>2</v>
      </c>
      <c r="J56" t="s">
        <v>13</v>
      </c>
      <c r="K56" t="s">
        <v>9</v>
      </c>
      <c r="L56" t="s">
        <v>46</v>
      </c>
      <c r="M56">
        <v>2</v>
      </c>
      <c r="N56">
        <v>72.239999999999995</v>
      </c>
      <c r="O56">
        <v>0</v>
      </c>
      <c r="P56">
        <v>32.94</v>
      </c>
      <c r="Q56">
        <v>144.47999999999999</v>
      </c>
      <c r="R56">
        <v>65.88</v>
      </c>
      <c r="S56">
        <v>78.599999999999994</v>
      </c>
      <c r="T56">
        <v>0.54401993355481726</v>
      </c>
      <c r="U56">
        <v>2026</v>
      </c>
      <c r="V56" t="s">
        <v>82</v>
      </c>
      <c r="W56">
        <v>1</v>
      </c>
      <c r="X56" t="s">
        <v>83</v>
      </c>
    </row>
    <row r="57" spans="1:24">
      <c r="A57">
        <v>5036</v>
      </c>
      <c r="B57" s="21">
        <v>46034</v>
      </c>
      <c r="C57">
        <v>2026</v>
      </c>
      <c r="D57" t="s">
        <v>82</v>
      </c>
      <c r="E57">
        <v>1</v>
      </c>
      <c r="F57" t="s">
        <v>83</v>
      </c>
      <c r="G57" t="s">
        <v>11</v>
      </c>
      <c r="H57" t="s">
        <v>18</v>
      </c>
      <c r="I57" t="s">
        <v>19</v>
      </c>
      <c r="J57" t="s">
        <v>3</v>
      </c>
      <c r="K57" t="s">
        <v>9</v>
      </c>
      <c r="L57" t="s">
        <v>37</v>
      </c>
      <c r="M57">
        <v>1</v>
      </c>
      <c r="N57">
        <v>151.11000000000001</v>
      </c>
      <c r="O57">
        <v>0.15</v>
      </c>
      <c r="P57">
        <v>79.650000000000006</v>
      </c>
      <c r="Q57">
        <v>128.4435</v>
      </c>
      <c r="R57">
        <v>79.650000000000006</v>
      </c>
      <c r="S57">
        <v>48.793499999999995</v>
      </c>
      <c r="T57">
        <v>0.37988298356865075</v>
      </c>
      <c r="U57">
        <v>2026</v>
      </c>
      <c r="V57" t="s">
        <v>82</v>
      </c>
      <c r="W57">
        <v>1</v>
      </c>
      <c r="X57" t="s">
        <v>83</v>
      </c>
    </row>
    <row r="58" spans="1:24">
      <c r="A58">
        <v>2681</v>
      </c>
      <c r="B58" s="21">
        <v>46035</v>
      </c>
      <c r="C58">
        <v>2026</v>
      </c>
      <c r="D58" t="s">
        <v>82</v>
      </c>
      <c r="E58">
        <v>1</v>
      </c>
      <c r="F58" t="s">
        <v>83</v>
      </c>
      <c r="G58" t="s">
        <v>20</v>
      </c>
      <c r="H58" t="s">
        <v>21</v>
      </c>
      <c r="I58" t="s">
        <v>2</v>
      </c>
      <c r="J58" t="s">
        <v>13</v>
      </c>
      <c r="K58" t="s">
        <v>9</v>
      </c>
      <c r="L58" t="s">
        <v>10</v>
      </c>
      <c r="M58">
        <v>1</v>
      </c>
      <c r="N58">
        <v>94.32</v>
      </c>
      <c r="O58">
        <v>0</v>
      </c>
      <c r="P58">
        <v>45.93</v>
      </c>
      <c r="Q58">
        <v>94.32</v>
      </c>
      <c r="R58">
        <v>45.93</v>
      </c>
      <c r="S58">
        <v>48.389999999999993</v>
      </c>
      <c r="T58">
        <v>0.51304071246819338</v>
      </c>
      <c r="U58">
        <v>2026</v>
      </c>
      <c r="V58" t="s">
        <v>82</v>
      </c>
      <c r="W58">
        <v>1</v>
      </c>
      <c r="X58" t="s">
        <v>83</v>
      </c>
    </row>
    <row r="59" spans="1:24">
      <c r="A59">
        <v>5101</v>
      </c>
      <c r="B59" s="21">
        <v>46035</v>
      </c>
      <c r="C59">
        <v>2026</v>
      </c>
      <c r="D59" t="s">
        <v>82</v>
      </c>
      <c r="E59">
        <v>1</v>
      </c>
      <c r="F59" t="s">
        <v>83</v>
      </c>
      <c r="G59" t="s">
        <v>6</v>
      </c>
      <c r="H59" t="s">
        <v>43</v>
      </c>
      <c r="I59" t="s">
        <v>2</v>
      </c>
      <c r="J59" t="s">
        <v>3</v>
      </c>
      <c r="K59" t="s">
        <v>4</v>
      </c>
      <c r="L59" t="s">
        <v>22</v>
      </c>
      <c r="M59">
        <v>3</v>
      </c>
      <c r="N59">
        <v>51.52</v>
      </c>
      <c r="O59">
        <v>0</v>
      </c>
      <c r="P59">
        <v>21.92</v>
      </c>
      <c r="Q59">
        <v>154.56</v>
      </c>
      <c r="R59">
        <v>65.760000000000005</v>
      </c>
      <c r="S59">
        <v>88.8</v>
      </c>
      <c r="T59">
        <v>0.57453416149068315</v>
      </c>
      <c r="U59">
        <v>2026</v>
      </c>
      <c r="V59" t="s">
        <v>82</v>
      </c>
      <c r="W59">
        <v>1</v>
      </c>
      <c r="X59" t="s">
        <v>83</v>
      </c>
    </row>
    <row r="60" spans="1:24">
      <c r="A60">
        <v>3871</v>
      </c>
      <c r="B60" s="21">
        <v>46036</v>
      </c>
      <c r="C60">
        <v>2026</v>
      </c>
      <c r="D60" t="s">
        <v>82</v>
      </c>
      <c r="E60">
        <v>1</v>
      </c>
      <c r="F60" t="s">
        <v>83</v>
      </c>
      <c r="G60" t="s">
        <v>0</v>
      </c>
      <c r="H60" t="s">
        <v>50</v>
      </c>
      <c r="I60" t="s">
        <v>2</v>
      </c>
      <c r="J60" t="s">
        <v>13</v>
      </c>
      <c r="K60" t="s">
        <v>9</v>
      </c>
      <c r="L60" t="s">
        <v>17</v>
      </c>
      <c r="M60">
        <v>2</v>
      </c>
      <c r="N60">
        <v>146.4</v>
      </c>
      <c r="O60">
        <v>0.05</v>
      </c>
      <c r="P60">
        <v>81.72</v>
      </c>
      <c r="Q60">
        <v>278.16000000000003</v>
      </c>
      <c r="R60">
        <v>163.44</v>
      </c>
      <c r="S60">
        <v>114.72000000000003</v>
      </c>
      <c r="T60">
        <v>0.4124245038826575</v>
      </c>
      <c r="U60">
        <v>2026</v>
      </c>
      <c r="V60" t="s">
        <v>82</v>
      </c>
      <c r="W60">
        <v>1</v>
      </c>
      <c r="X60" t="s">
        <v>83</v>
      </c>
    </row>
    <row r="61" spans="1:24">
      <c r="A61">
        <v>4643</v>
      </c>
      <c r="B61" s="21">
        <v>46036</v>
      </c>
      <c r="C61">
        <v>2026</v>
      </c>
      <c r="D61" t="s">
        <v>82</v>
      </c>
      <c r="E61">
        <v>1</v>
      </c>
      <c r="F61" t="s">
        <v>83</v>
      </c>
      <c r="G61" t="s">
        <v>0</v>
      </c>
      <c r="H61" t="s">
        <v>1</v>
      </c>
      <c r="I61" t="s">
        <v>8</v>
      </c>
      <c r="J61" t="s">
        <v>16</v>
      </c>
      <c r="K61" t="s">
        <v>14</v>
      </c>
      <c r="L61" t="s">
        <v>32</v>
      </c>
      <c r="M61">
        <v>3</v>
      </c>
      <c r="N61">
        <v>47.32</v>
      </c>
      <c r="O61">
        <v>0.1</v>
      </c>
      <c r="P61">
        <v>18.420000000000002</v>
      </c>
      <c r="Q61">
        <v>127.76400000000001</v>
      </c>
      <c r="R61">
        <v>55.260000000000005</v>
      </c>
      <c r="S61">
        <v>72.504000000000005</v>
      </c>
      <c r="T61">
        <v>0.56748379825302897</v>
      </c>
      <c r="U61">
        <v>2026</v>
      </c>
      <c r="V61" t="s">
        <v>82</v>
      </c>
      <c r="W61">
        <v>1</v>
      </c>
      <c r="X61" t="s">
        <v>83</v>
      </c>
    </row>
    <row r="62" spans="1:24">
      <c r="A62">
        <v>4703</v>
      </c>
      <c r="B62" s="21">
        <v>46036</v>
      </c>
      <c r="C62">
        <v>2026</v>
      </c>
      <c r="D62" t="s">
        <v>82</v>
      </c>
      <c r="E62">
        <v>1</v>
      </c>
      <c r="F62" t="s">
        <v>83</v>
      </c>
      <c r="G62" t="s">
        <v>20</v>
      </c>
      <c r="H62" t="s">
        <v>47</v>
      </c>
      <c r="I62" t="s">
        <v>19</v>
      </c>
      <c r="J62" t="s">
        <v>16</v>
      </c>
      <c r="K62" t="s">
        <v>34</v>
      </c>
      <c r="L62" t="s">
        <v>35</v>
      </c>
      <c r="M62">
        <v>2</v>
      </c>
      <c r="N62">
        <v>40.450000000000003</v>
      </c>
      <c r="O62">
        <v>0.05</v>
      </c>
      <c r="P62">
        <v>15.14</v>
      </c>
      <c r="Q62">
        <v>76.855000000000004</v>
      </c>
      <c r="R62">
        <v>30.28</v>
      </c>
      <c r="S62">
        <v>46.575000000000003</v>
      </c>
      <c r="T62">
        <v>0.60601132001821612</v>
      </c>
      <c r="U62">
        <v>2026</v>
      </c>
      <c r="V62" t="s">
        <v>82</v>
      </c>
      <c r="W62">
        <v>1</v>
      </c>
      <c r="X62" t="s">
        <v>83</v>
      </c>
    </row>
    <row r="63" spans="1:24">
      <c r="A63">
        <v>5068</v>
      </c>
      <c r="B63" s="21">
        <v>46036</v>
      </c>
      <c r="C63">
        <v>2026</v>
      </c>
      <c r="D63" t="s">
        <v>82</v>
      </c>
      <c r="E63">
        <v>1</v>
      </c>
      <c r="F63" t="s">
        <v>83</v>
      </c>
      <c r="G63" t="s">
        <v>0</v>
      </c>
      <c r="H63" t="s">
        <v>1</v>
      </c>
      <c r="I63" t="s">
        <v>2</v>
      </c>
      <c r="J63" t="s">
        <v>3</v>
      </c>
      <c r="K63" t="s">
        <v>14</v>
      </c>
      <c r="L63" t="s">
        <v>32</v>
      </c>
      <c r="M63">
        <v>2</v>
      </c>
      <c r="N63">
        <v>47.05</v>
      </c>
      <c r="O63">
        <v>0.1</v>
      </c>
      <c r="P63">
        <v>18.8</v>
      </c>
      <c r="Q63">
        <v>84.69</v>
      </c>
      <c r="R63">
        <v>37.6</v>
      </c>
      <c r="S63">
        <v>47.089999999999996</v>
      </c>
      <c r="T63">
        <v>0.55602786633604906</v>
      </c>
      <c r="U63">
        <v>2026</v>
      </c>
      <c r="V63" t="s">
        <v>82</v>
      </c>
      <c r="W63">
        <v>1</v>
      </c>
      <c r="X63" t="s">
        <v>83</v>
      </c>
    </row>
    <row r="64" spans="1:24">
      <c r="A64">
        <v>1539</v>
      </c>
      <c r="B64" s="21">
        <v>46037</v>
      </c>
      <c r="C64">
        <v>2026</v>
      </c>
      <c r="D64" t="s">
        <v>82</v>
      </c>
      <c r="E64">
        <v>1</v>
      </c>
      <c r="F64" t="s">
        <v>83</v>
      </c>
      <c r="G64" t="s">
        <v>20</v>
      </c>
      <c r="H64" t="s">
        <v>33</v>
      </c>
      <c r="I64" t="s">
        <v>19</v>
      </c>
      <c r="J64" t="s">
        <v>16</v>
      </c>
      <c r="K64" t="s">
        <v>34</v>
      </c>
      <c r="L64" t="s">
        <v>38</v>
      </c>
      <c r="M64">
        <v>3</v>
      </c>
      <c r="N64">
        <v>123.14</v>
      </c>
      <c r="O64">
        <v>0.05</v>
      </c>
      <c r="P64">
        <v>70.67</v>
      </c>
      <c r="Q64">
        <v>350.94900000000001</v>
      </c>
      <c r="R64">
        <v>212.01</v>
      </c>
      <c r="S64">
        <v>138.93900000000002</v>
      </c>
      <c r="T64">
        <v>0.39589513006163296</v>
      </c>
      <c r="U64">
        <v>2026</v>
      </c>
      <c r="V64" t="s">
        <v>82</v>
      </c>
      <c r="W64">
        <v>1</v>
      </c>
      <c r="X64" t="s">
        <v>83</v>
      </c>
    </row>
    <row r="65" spans="1:24">
      <c r="A65">
        <v>1709</v>
      </c>
      <c r="B65" s="21">
        <v>46037</v>
      </c>
      <c r="C65">
        <v>2026</v>
      </c>
      <c r="D65" t="s">
        <v>82</v>
      </c>
      <c r="E65">
        <v>1</v>
      </c>
      <c r="F65" t="s">
        <v>83</v>
      </c>
      <c r="G65" t="s">
        <v>20</v>
      </c>
      <c r="H65" t="s">
        <v>47</v>
      </c>
      <c r="I65" t="s">
        <v>2</v>
      </c>
      <c r="J65" t="s">
        <v>3</v>
      </c>
      <c r="K65" t="s">
        <v>9</v>
      </c>
      <c r="L65" t="s">
        <v>37</v>
      </c>
      <c r="M65">
        <v>2</v>
      </c>
      <c r="N65">
        <v>151.33000000000001</v>
      </c>
      <c r="O65">
        <v>0.1</v>
      </c>
      <c r="P65">
        <v>78.44</v>
      </c>
      <c r="Q65">
        <v>272.39400000000001</v>
      </c>
      <c r="R65">
        <v>156.88</v>
      </c>
      <c r="S65">
        <v>115.51400000000001</v>
      </c>
      <c r="T65">
        <v>0.42406954631893512</v>
      </c>
      <c r="U65">
        <v>2026</v>
      </c>
      <c r="V65" t="s">
        <v>82</v>
      </c>
      <c r="W65">
        <v>1</v>
      </c>
      <c r="X65" t="s">
        <v>83</v>
      </c>
    </row>
    <row r="66" spans="1:24">
      <c r="A66">
        <v>2702</v>
      </c>
      <c r="B66" s="21">
        <v>46037</v>
      </c>
      <c r="C66">
        <v>2026</v>
      </c>
      <c r="D66" t="s">
        <v>82</v>
      </c>
      <c r="E66">
        <v>1</v>
      </c>
      <c r="F66" t="s">
        <v>83</v>
      </c>
      <c r="G66" t="s">
        <v>6</v>
      </c>
      <c r="H66" t="s">
        <v>49</v>
      </c>
      <c r="I66" t="s">
        <v>2</v>
      </c>
      <c r="J66" t="s">
        <v>3</v>
      </c>
      <c r="K66" t="s">
        <v>9</v>
      </c>
      <c r="L66" t="s">
        <v>17</v>
      </c>
      <c r="M66">
        <v>5</v>
      </c>
      <c r="N66">
        <v>144.01</v>
      </c>
      <c r="O66">
        <v>0.05</v>
      </c>
      <c r="P66">
        <v>79.64</v>
      </c>
      <c r="Q66">
        <v>684.0474999999999</v>
      </c>
      <c r="R66">
        <v>398.2</v>
      </c>
      <c r="S66">
        <v>285.84749999999991</v>
      </c>
      <c r="T66">
        <v>0.41787668254032062</v>
      </c>
      <c r="U66">
        <v>2026</v>
      </c>
      <c r="V66" t="s">
        <v>82</v>
      </c>
      <c r="W66">
        <v>1</v>
      </c>
      <c r="X66" t="s">
        <v>83</v>
      </c>
    </row>
    <row r="67" spans="1:24">
      <c r="A67">
        <v>3176</v>
      </c>
      <c r="B67" s="21">
        <v>46037</v>
      </c>
      <c r="C67">
        <v>2026</v>
      </c>
      <c r="D67" t="s">
        <v>82</v>
      </c>
      <c r="E67">
        <v>1</v>
      </c>
      <c r="F67" t="s">
        <v>83</v>
      </c>
      <c r="G67" t="s">
        <v>20</v>
      </c>
      <c r="H67" t="s">
        <v>33</v>
      </c>
      <c r="I67" t="s">
        <v>2</v>
      </c>
      <c r="J67" t="s">
        <v>3</v>
      </c>
      <c r="K67" t="s">
        <v>9</v>
      </c>
      <c r="L67" t="s">
        <v>10</v>
      </c>
      <c r="M67">
        <v>3</v>
      </c>
      <c r="N67">
        <v>91.19</v>
      </c>
      <c r="O67">
        <v>0</v>
      </c>
      <c r="P67">
        <v>44.47</v>
      </c>
      <c r="Q67">
        <v>273.57</v>
      </c>
      <c r="R67">
        <v>133.41</v>
      </c>
      <c r="S67">
        <v>140.16</v>
      </c>
      <c r="T67">
        <v>0.5123368790437548</v>
      </c>
      <c r="U67">
        <v>2026</v>
      </c>
      <c r="V67" t="s">
        <v>82</v>
      </c>
      <c r="W67">
        <v>1</v>
      </c>
      <c r="X67" t="s">
        <v>83</v>
      </c>
    </row>
    <row r="68" spans="1:24">
      <c r="A68">
        <v>3705</v>
      </c>
      <c r="B68" s="21">
        <v>46037</v>
      </c>
      <c r="C68">
        <v>2026</v>
      </c>
      <c r="D68" t="s">
        <v>82</v>
      </c>
      <c r="E68">
        <v>1</v>
      </c>
      <c r="F68" t="s">
        <v>83</v>
      </c>
      <c r="G68" t="s">
        <v>20</v>
      </c>
      <c r="H68" t="s">
        <v>31</v>
      </c>
      <c r="I68" t="s">
        <v>19</v>
      </c>
      <c r="J68" t="s">
        <v>13</v>
      </c>
      <c r="K68" t="s">
        <v>14</v>
      </c>
      <c r="L68" t="s">
        <v>32</v>
      </c>
      <c r="M68">
        <v>2</v>
      </c>
      <c r="N68">
        <v>45.45</v>
      </c>
      <c r="O68">
        <v>0</v>
      </c>
      <c r="P68">
        <v>18.190000000000001</v>
      </c>
      <c r="Q68">
        <v>90.9</v>
      </c>
      <c r="R68">
        <v>36.380000000000003</v>
      </c>
      <c r="S68">
        <v>54.52</v>
      </c>
      <c r="T68">
        <v>0.59977997799779981</v>
      </c>
      <c r="U68">
        <v>2026</v>
      </c>
      <c r="V68" t="s">
        <v>82</v>
      </c>
      <c r="W68">
        <v>1</v>
      </c>
      <c r="X68" t="s">
        <v>83</v>
      </c>
    </row>
    <row r="69" spans="1:24">
      <c r="A69">
        <v>3736</v>
      </c>
      <c r="B69" s="21">
        <v>46037</v>
      </c>
      <c r="C69">
        <v>2026</v>
      </c>
      <c r="D69" t="s">
        <v>82</v>
      </c>
      <c r="E69">
        <v>1</v>
      </c>
      <c r="F69" t="s">
        <v>83</v>
      </c>
      <c r="G69" t="s">
        <v>6</v>
      </c>
      <c r="H69" t="s">
        <v>7</v>
      </c>
      <c r="I69" t="s">
        <v>28</v>
      </c>
      <c r="J69" t="s">
        <v>13</v>
      </c>
      <c r="K69" t="s">
        <v>34</v>
      </c>
      <c r="L69" t="s">
        <v>35</v>
      </c>
      <c r="M69">
        <v>1</v>
      </c>
      <c r="N69">
        <v>40.72</v>
      </c>
      <c r="O69">
        <v>0</v>
      </c>
      <c r="P69">
        <v>14.94</v>
      </c>
      <c r="Q69">
        <v>40.72</v>
      </c>
      <c r="R69">
        <v>14.94</v>
      </c>
      <c r="S69">
        <v>25.78</v>
      </c>
      <c r="T69">
        <v>0.6331041257367388</v>
      </c>
      <c r="U69">
        <v>2026</v>
      </c>
      <c r="V69" t="s">
        <v>82</v>
      </c>
      <c r="W69">
        <v>1</v>
      </c>
      <c r="X69" t="s">
        <v>83</v>
      </c>
    </row>
    <row r="70" spans="1:24">
      <c r="A70">
        <v>3967</v>
      </c>
      <c r="B70" s="21">
        <v>46037</v>
      </c>
      <c r="C70">
        <v>2026</v>
      </c>
      <c r="D70" t="s">
        <v>82</v>
      </c>
      <c r="E70">
        <v>1</v>
      </c>
      <c r="F70" t="s">
        <v>83</v>
      </c>
      <c r="G70" t="s">
        <v>6</v>
      </c>
      <c r="H70" t="s">
        <v>43</v>
      </c>
      <c r="I70" t="s">
        <v>2</v>
      </c>
      <c r="J70" t="s">
        <v>16</v>
      </c>
      <c r="K70" t="s">
        <v>14</v>
      </c>
      <c r="L70" t="s">
        <v>15</v>
      </c>
      <c r="M70">
        <v>2</v>
      </c>
      <c r="N70">
        <v>37.090000000000003</v>
      </c>
      <c r="O70">
        <v>0</v>
      </c>
      <c r="P70">
        <v>13.29</v>
      </c>
      <c r="Q70">
        <v>74.180000000000007</v>
      </c>
      <c r="R70">
        <v>26.58</v>
      </c>
      <c r="S70">
        <v>47.600000000000009</v>
      </c>
      <c r="T70">
        <v>0.64168239417632789</v>
      </c>
      <c r="U70">
        <v>2026</v>
      </c>
      <c r="V70" t="s">
        <v>82</v>
      </c>
      <c r="W70">
        <v>1</v>
      </c>
      <c r="X70" t="s">
        <v>83</v>
      </c>
    </row>
    <row r="71" spans="1:24">
      <c r="A71">
        <v>170</v>
      </c>
      <c r="B71" s="21">
        <v>46038</v>
      </c>
      <c r="C71">
        <v>2026</v>
      </c>
      <c r="D71" t="s">
        <v>82</v>
      </c>
      <c r="E71">
        <v>1</v>
      </c>
      <c r="F71" t="s">
        <v>83</v>
      </c>
      <c r="G71" t="s">
        <v>11</v>
      </c>
      <c r="H71" t="s">
        <v>39</v>
      </c>
      <c r="I71" t="s">
        <v>2</v>
      </c>
      <c r="J71" t="s">
        <v>13</v>
      </c>
      <c r="K71" t="s">
        <v>23</v>
      </c>
      <c r="L71" t="s">
        <v>51</v>
      </c>
      <c r="M71">
        <v>1</v>
      </c>
      <c r="N71">
        <v>124.45</v>
      </c>
      <c r="O71">
        <v>0.15</v>
      </c>
      <c r="P71">
        <v>59.77</v>
      </c>
      <c r="Q71">
        <v>105.7825</v>
      </c>
      <c r="R71">
        <v>59.77</v>
      </c>
      <c r="S71">
        <v>46.012499999999996</v>
      </c>
      <c r="T71">
        <v>0.43497270342447941</v>
      </c>
      <c r="U71">
        <v>2026</v>
      </c>
      <c r="V71" t="s">
        <v>82</v>
      </c>
      <c r="W71">
        <v>1</v>
      </c>
      <c r="X71" t="s">
        <v>83</v>
      </c>
    </row>
    <row r="72" spans="1:24">
      <c r="A72">
        <v>1040</v>
      </c>
      <c r="B72" s="21">
        <v>46038</v>
      </c>
      <c r="C72">
        <v>2026</v>
      </c>
      <c r="D72" t="s">
        <v>82</v>
      </c>
      <c r="E72">
        <v>1</v>
      </c>
      <c r="F72" t="s">
        <v>83</v>
      </c>
      <c r="G72" t="s">
        <v>0</v>
      </c>
      <c r="H72" t="s">
        <v>1</v>
      </c>
      <c r="I72" t="s">
        <v>19</v>
      </c>
      <c r="J72" t="s">
        <v>13</v>
      </c>
      <c r="K72" t="s">
        <v>14</v>
      </c>
      <c r="L72" t="s">
        <v>15</v>
      </c>
      <c r="M72">
        <v>1</v>
      </c>
      <c r="N72">
        <v>35.93</v>
      </c>
      <c r="O72">
        <v>0.05</v>
      </c>
      <c r="P72">
        <v>13.33</v>
      </c>
      <c r="Q72">
        <v>34.133499999999998</v>
      </c>
      <c r="R72">
        <v>13.33</v>
      </c>
      <c r="S72">
        <v>20.8035</v>
      </c>
      <c r="T72">
        <v>0.60947456311248482</v>
      </c>
      <c r="U72">
        <v>2026</v>
      </c>
      <c r="V72" t="s">
        <v>82</v>
      </c>
      <c r="W72">
        <v>1</v>
      </c>
      <c r="X72" t="s">
        <v>83</v>
      </c>
    </row>
    <row r="73" spans="1:24">
      <c r="A73">
        <v>2380</v>
      </c>
      <c r="B73" s="21">
        <v>46038</v>
      </c>
      <c r="C73">
        <v>2026</v>
      </c>
      <c r="D73" t="s">
        <v>82</v>
      </c>
      <c r="E73">
        <v>1</v>
      </c>
      <c r="F73" t="s">
        <v>83</v>
      </c>
      <c r="G73" t="s">
        <v>20</v>
      </c>
      <c r="H73" t="s">
        <v>47</v>
      </c>
      <c r="I73" t="s">
        <v>2</v>
      </c>
      <c r="J73" t="s">
        <v>3</v>
      </c>
      <c r="K73" t="s">
        <v>23</v>
      </c>
      <c r="L73" t="s">
        <v>51</v>
      </c>
      <c r="M73">
        <v>4</v>
      </c>
      <c r="N73">
        <v>121.8</v>
      </c>
      <c r="O73">
        <v>0.05</v>
      </c>
      <c r="P73">
        <v>59.57</v>
      </c>
      <c r="Q73">
        <v>462.84</v>
      </c>
      <c r="R73">
        <v>238.28</v>
      </c>
      <c r="S73">
        <v>224.55999999999997</v>
      </c>
      <c r="T73">
        <v>0.48517846339987897</v>
      </c>
      <c r="U73">
        <v>2026</v>
      </c>
      <c r="V73" t="s">
        <v>82</v>
      </c>
      <c r="W73">
        <v>1</v>
      </c>
      <c r="X73" t="s">
        <v>83</v>
      </c>
    </row>
    <row r="74" spans="1:24">
      <c r="A74">
        <v>3219</v>
      </c>
      <c r="B74" s="21">
        <v>46038</v>
      </c>
      <c r="C74">
        <v>2026</v>
      </c>
      <c r="D74" t="s">
        <v>82</v>
      </c>
      <c r="E74">
        <v>1</v>
      </c>
      <c r="F74" t="s">
        <v>83</v>
      </c>
      <c r="G74" t="s">
        <v>6</v>
      </c>
      <c r="H74" t="s">
        <v>41</v>
      </c>
      <c r="I74" t="s">
        <v>19</v>
      </c>
      <c r="J74" t="s">
        <v>3</v>
      </c>
      <c r="K74" t="s">
        <v>9</v>
      </c>
      <c r="L74" t="s">
        <v>10</v>
      </c>
      <c r="M74">
        <v>1</v>
      </c>
      <c r="N74">
        <v>92.6</v>
      </c>
      <c r="O74">
        <v>0.05</v>
      </c>
      <c r="P74">
        <v>44.15</v>
      </c>
      <c r="Q74">
        <v>87.969999999999985</v>
      </c>
      <c r="R74">
        <v>44.15</v>
      </c>
      <c r="S74">
        <v>43.819999999999986</v>
      </c>
      <c r="T74">
        <v>0.4981243605774695</v>
      </c>
      <c r="U74">
        <v>2026</v>
      </c>
      <c r="V74" t="s">
        <v>82</v>
      </c>
      <c r="W74">
        <v>1</v>
      </c>
      <c r="X74" t="s">
        <v>83</v>
      </c>
    </row>
    <row r="75" spans="1:24">
      <c r="A75">
        <v>4425</v>
      </c>
      <c r="B75" s="21">
        <v>46038</v>
      </c>
      <c r="C75">
        <v>2026</v>
      </c>
      <c r="D75" t="s">
        <v>82</v>
      </c>
      <c r="E75">
        <v>1</v>
      </c>
      <c r="F75" t="s">
        <v>83</v>
      </c>
      <c r="G75" t="s">
        <v>6</v>
      </c>
      <c r="H75" t="s">
        <v>43</v>
      </c>
      <c r="I75" t="s">
        <v>8</v>
      </c>
      <c r="J75" t="s">
        <v>16</v>
      </c>
      <c r="K75" t="s">
        <v>4</v>
      </c>
      <c r="L75" t="s">
        <v>30</v>
      </c>
      <c r="M75">
        <v>10</v>
      </c>
      <c r="N75">
        <v>102.68</v>
      </c>
      <c r="O75">
        <v>0.15</v>
      </c>
      <c r="P75">
        <v>51.07</v>
      </c>
      <c r="Q75">
        <v>872.78000000000009</v>
      </c>
      <c r="R75">
        <v>510.7</v>
      </c>
      <c r="S75">
        <v>362.0800000000001</v>
      </c>
      <c r="T75">
        <v>0.41485826897958256</v>
      </c>
      <c r="U75">
        <v>2026</v>
      </c>
      <c r="V75" t="s">
        <v>82</v>
      </c>
      <c r="W75">
        <v>1</v>
      </c>
      <c r="X75" t="s">
        <v>83</v>
      </c>
    </row>
    <row r="76" spans="1:24">
      <c r="A76">
        <v>4508</v>
      </c>
      <c r="B76" s="21">
        <v>46038</v>
      </c>
      <c r="C76">
        <v>2026</v>
      </c>
      <c r="D76" t="s">
        <v>82</v>
      </c>
      <c r="E76">
        <v>1</v>
      </c>
      <c r="F76" t="s">
        <v>83</v>
      </c>
      <c r="G76" t="s">
        <v>20</v>
      </c>
      <c r="H76" t="s">
        <v>47</v>
      </c>
      <c r="I76" t="s">
        <v>28</v>
      </c>
      <c r="J76" t="s">
        <v>13</v>
      </c>
      <c r="K76" t="s">
        <v>4</v>
      </c>
      <c r="L76" t="s">
        <v>26</v>
      </c>
      <c r="M76">
        <v>3</v>
      </c>
      <c r="N76">
        <v>40.92</v>
      </c>
      <c r="O76">
        <v>0.15</v>
      </c>
      <c r="P76">
        <v>16.71</v>
      </c>
      <c r="Q76">
        <v>104.346</v>
      </c>
      <c r="R76">
        <v>50.13</v>
      </c>
      <c r="S76">
        <v>54.216000000000001</v>
      </c>
      <c r="T76">
        <v>0.51957909263412105</v>
      </c>
      <c r="U76">
        <v>2026</v>
      </c>
      <c r="V76" t="s">
        <v>82</v>
      </c>
      <c r="W76">
        <v>1</v>
      </c>
      <c r="X76" t="s">
        <v>83</v>
      </c>
    </row>
    <row r="77" spans="1:24">
      <c r="A77">
        <v>4806</v>
      </c>
      <c r="B77" s="21">
        <v>46038</v>
      </c>
      <c r="C77">
        <v>2026</v>
      </c>
      <c r="D77" t="s">
        <v>82</v>
      </c>
      <c r="E77">
        <v>1</v>
      </c>
      <c r="F77" t="s">
        <v>83</v>
      </c>
      <c r="G77" t="s">
        <v>11</v>
      </c>
      <c r="H77" t="s">
        <v>52</v>
      </c>
      <c r="I77" t="s">
        <v>19</v>
      </c>
      <c r="J77" t="s">
        <v>13</v>
      </c>
      <c r="K77" t="s">
        <v>4</v>
      </c>
      <c r="L77" t="s">
        <v>30</v>
      </c>
      <c r="M77">
        <v>4</v>
      </c>
      <c r="N77">
        <v>102.68</v>
      </c>
      <c r="O77">
        <v>0</v>
      </c>
      <c r="P77">
        <v>50.83</v>
      </c>
      <c r="Q77">
        <v>410.72</v>
      </c>
      <c r="R77">
        <v>203.32</v>
      </c>
      <c r="S77">
        <v>207.40000000000003</v>
      </c>
      <c r="T77">
        <v>0.50496688741721862</v>
      </c>
      <c r="U77">
        <v>2026</v>
      </c>
      <c r="V77" t="s">
        <v>82</v>
      </c>
      <c r="W77">
        <v>1</v>
      </c>
      <c r="X77" t="s">
        <v>83</v>
      </c>
    </row>
    <row r="78" spans="1:24">
      <c r="A78">
        <v>755</v>
      </c>
      <c r="B78" s="21">
        <v>46039</v>
      </c>
      <c r="C78">
        <v>2026</v>
      </c>
      <c r="D78" t="s">
        <v>82</v>
      </c>
      <c r="E78">
        <v>1</v>
      </c>
      <c r="F78" t="s">
        <v>83</v>
      </c>
      <c r="G78" t="s">
        <v>0</v>
      </c>
      <c r="H78" t="s">
        <v>36</v>
      </c>
      <c r="I78" t="s">
        <v>28</v>
      </c>
      <c r="J78" t="s">
        <v>13</v>
      </c>
      <c r="K78" t="s">
        <v>14</v>
      </c>
      <c r="L78" t="s">
        <v>48</v>
      </c>
      <c r="M78">
        <v>2</v>
      </c>
      <c r="N78">
        <v>164.38</v>
      </c>
      <c r="O78">
        <v>0.05</v>
      </c>
      <c r="P78">
        <v>85.93</v>
      </c>
      <c r="Q78">
        <v>312.322</v>
      </c>
      <c r="R78">
        <v>171.86</v>
      </c>
      <c r="S78">
        <v>140.46199999999999</v>
      </c>
      <c r="T78">
        <v>0.44973456881039436</v>
      </c>
      <c r="U78">
        <v>2026</v>
      </c>
      <c r="V78" t="s">
        <v>82</v>
      </c>
      <c r="W78">
        <v>1</v>
      </c>
      <c r="X78" t="s">
        <v>83</v>
      </c>
    </row>
    <row r="79" spans="1:24">
      <c r="A79">
        <v>3171</v>
      </c>
      <c r="B79" s="21">
        <v>46039</v>
      </c>
      <c r="C79">
        <v>2026</v>
      </c>
      <c r="D79" t="s">
        <v>82</v>
      </c>
      <c r="E79">
        <v>1</v>
      </c>
      <c r="F79" t="s">
        <v>83</v>
      </c>
      <c r="G79" t="s">
        <v>0</v>
      </c>
      <c r="H79" t="s">
        <v>50</v>
      </c>
      <c r="I79" t="s">
        <v>19</v>
      </c>
      <c r="J79" t="s">
        <v>3</v>
      </c>
      <c r="K79" t="s">
        <v>4</v>
      </c>
      <c r="L79" t="s">
        <v>22</v>
      </c>
      <c r="M79">
        <v>1</v>
      </c>
      <c r="N79">
        <v>51.78</v>
      </c>
      <c r="O79">
        <v>0</v>
      </c>
      <c r="P79">
        <v>22.64</v>
      </c>
      <c r="Q79">
        <v>51.78</v>
      </c>
      <c r="R79">
        <v>22.64</v>
      </c>
      <c r="S79">
        <v>29.14</v>
      </c>
      <c r="T79">
        <v>0.56276554654306687</v>
      </c>
      <c r="U79">
        <v>2026</v>
      </c>
      <c r="V79" t="s">
        <v>82</v>
      </c>
      <c r="W79">
        <v>1</v>
      </c>
      <c r="X79" t="s">
        <v>83</v>
      </c>
    </row>
    <row r="80" spans="1:24">
      <c r="A80">
        <v>4277</v>
      </c>
      <c r="B80" s="21">
        <v>46039</v>
      </c>
      <c r="C80">
        <v>2026</v>
      </c>
      <c r="D80" t="s">
        <v>82</v>
      </c>
      <c r="E80">
        <v>1</v>
      </c>
      <c r="F80" t="s">
        <v>83</v>
      </c>
      <c r="G80" t="s">
        <v>6</v>
      </c>
      <c r="H80" t="s">
        <v>41</v>
      </c>
      <c r="I80" t="s">
        <v>19</v>
      </c>
      <c r="J80" t="s">
        <v>3</v>
      </c>
      <c r="K80" t="s">
        <v>34</v>
      </c>
      <c r="L80" t="s">
        <v>45</v>
      </c>
      <c r="M80">
        <v>1</v>
      </c>
      <c r="N80">
        <v>50.52</v>
      </c>
      <c r="O80">
        <v>0.05</v>
      </c>
      <c r="P80">
        <v>22.37</v>
      </c>
      <c r="Q80">
        <v>47.994</v>
      </c>
      <c r="R80">
        <v>22.37</v>
      </c>
      <c r="S80">
        <v>25.623999999999999</v>
      </c>
      <c r="T80">
        <v>0.5339000708421886</v>
      </c>
      <c r="U80">
        <v>2026</v>
      </c>
      <c r="V80" t="s">
        <v>82</v>
      </c>
      <c r="W80">
        <v>1</v>
      </c>
      <c r="X80" t="s">
        <v>83</v>
      </c>
    </row>
    <row r="81" spans="1:24">
      <c r="A81">
        <v>4648</v>
      </c>
      <c r="B81" s="21">
        <v>46039</v>
      </c>
      <c r="C81">
        <v>2026</v>
      </c>
      <c r="D81" t="s">
        <v>82</v>
      </c>
      <c r="E81">
        <v>1</v>
      </c>
      <c r="F81" t="s">
        <v>83</v>
      </c>
      <c r="G81" t="s">
        <v>6</v>
      </c>
      <c r="H81" t="s">
        <v>49</v>
      </c>
      <c r="I81" t="s">
        <v>28</v>
      </c>
      <c r="J81" t="s">
        <v>13</v>
      </c>
      <c r="K81" t="s">
        <v>23</v>
      </c>
      <c r="L81" t="s">
        <v>29</v>
      </c>
      <c r="M81">
        <v>1</v>
      </c>
      <c r="N81">
        <v>199.02</v>
      </c>
      <c r="O81">
        <v>0</v>
      </c>
      <c r="P81">
        <v>106.49</v>
      </c>
      <c r="Q81">
        <v>199.02</v>
      </c>
      <c r="R81">
        <v>106.49</v>
      </c>
      <c r="S81">
        <v>92.530000000000015</v>
      </c>
      <c r="T81">
        <v>0.46492814792483173</v>
      </c>
      <c r="U81">
        <v>2026</v>
      </c>
      <c r="V81" t="s">
        <v>82</v>
      </c>
      <c r="W81">
        <v>1</v>
      </c>
      <c r="X81" t="s">
        <v>83</v>
      </c>
    </row>
    <row r="82" spans="1:24">
      <c r="A82">
        <v>157</v>
      </c>
      <c r="B82" s="21">
        <v>46040</v>
      </c>
      <c r="C82">
        <v>2026</v>
      </c>
      <c r="D82" t="s">
        <v>82</v>
      </c>
      <c r="E82">
        <v>1</v>
      </c>
      <c r="F82" t="s">
        <v>83</v>
      </c>
      <c r="G82" t="s">
        <v>20</v>
      </c>
      <c r="H82" t="s">
        <v>33</v>
      </c>
      <c r="I82" t="s">
        <v>19</v>
      </c>
      <c r="J82" t="s">
        <v>3</v>
      </c>
      <c r="K82" t="s">
        <v>23</v>
      </c>
      <c r="L82" t="s">
        <v>40</v>
      </c>
      <c r="M82">
        <v>3</v>
      </c>
      <c r="N82">
        <v>80.27</v>
      </c>
      <c r="O82">
        <v>0.1</v>
      </c>
      <c r="P82">
        <v>39.26</v>
      </c>
      <c r="Q82">
        <v>216.72900000000001</v>
      </c>
      <c r="R82">
        <v>117.78</v>
      </c>
      <c r="S82">
        <v>98.949000000000012</v>
      </c>
      <c r="T82">
        <v>0.45655634455933447</v>
      </c>
      <c r="U82">
        <v>2026</v>
      </c>
      <c r="V82" t="s">
        <v>82</v>
      </c>
      <c r="W82">
        <v>1</v>
      </c>
      <c r="X82" t="s">
        <v>83</v>
      </c>
    </row>
    <row r="83" spans="1:24">
      <c r="A83">
        <v>2271</v>
      </c>
      <c r="B83" s="21">
        <v>46040</v>
      </c>
      <c r="C83">
        <v>2026</v>
      </c>
      <c r="D83" t="s">
        <v>82</v>
      </c>
      <c r="E83">
        <v>1</v>
      </c>
      <c r="F83" t="s">
        <v>83</v>
      </c>
      <c r="G83" t="s">
        <v>6</v>
      </c>
      <c r="H83" t="s">
        <v>7</v>
      </c>
      <c r="I83" t="s">
        <v>19</v>
      </c>
      <c r="J83" t="s">
        <v>13</v>
      </c>
      <c r="K83" t="s">
        <v>23</v>
      </c>
      <c r="L83" t="s">
        <v>24</v>
      </c>
      <c r="M83">
        <v>4</v>
      </c>
      <c r="N83">
        <v>333.28</v>
      </c>
      <c r="O83">
        <v>0</v>
      </c>
      <c r="P83">
        <v>195.76</v>
      </c>
      <c r="Q83">
        <v>1333.12</v>
      </c>
      <c r="R83">
        <v>783.04</v>
      </c>
      <c r="S83">
        <v>550.07999999999993</v>
      </c>
      <c r="T83">
        <v>0.41262602016322608</v>
      </c>
      <c r="U83">
        <v>2026</v>
      </c>
      <c r="V83" t="s">
        <v>82</v>
      </c>
      <c r="W83">
        <v>1</v>
      </c>
      <c r="X83" t="s">
        <v>83</v>
      </c>
    </row>
    <row r="84" spans="1:24">
      <c r="A84">
        <v>3330</v>
      </c>
      <c r="B84" s="21">
        <v>46040</v>
      </c>
      <c r="C84">
        <v>2026</v>
      </c>
      <c r="D84" t="s">
        <v>82</v>
      </c>
      <c r="E84">
        <v>1</v>
      </c>
      <c r="F84" t="s">
        <v>83</v>
      </c>
      <c r="G84" t="s">
        <v>20</v>
      </c>
      <c r="H84" t="s">
        <v>47</v>
      </c>
      <c r="I84" t="s">
        <v>28</v>
      </c>
      <c r="J84" t="s">
        <v>13</v>
      </c>
      <c r="K84" t="s">
        <v>4</v>
      </c>
      <c r="L84" t="s">
        <v>30</v>
      </c>
      <c r="M84">
        <v>1</v>
      </c>
      <c r="N84">
        <v>104.36</v>
      </c>
      <c r="O84">
        <v>0</v>
      </c>
      <c r="P84">
        <v>51.63</v>
      </c>
      <c r="Q84">
        <v>104.36</v>
      </c>
      <c r="R84">
        <v>51.63</v>
      </c>
      <c r="S84">
        <v>52.73</v>
      </c>
      <c r="T84">
        <v>0.50527021847451126</v>
      </c>
      <c r="U84">
        <v>2026</v>
      </c>
      <c r="V84" t="s">
        <v>82</v>
      </c>
      <c r="W84">
        <v>1</v>
      </c>
      <c r="X84" t="s">
        <v>83</v>
      </c>
    </row>
    <row r="85" spans="1:24">
      <c r="A85">
        <v>4547</v>
      </c>
      <c r="B85" s="21">
        <v>46040</v>
      </c>
      <c r="C85">
        <v>2026</v>
      </c>
      <c r="D85" t="s">
        <v>82</v>
      </c>
      <c r="E85">
        <v>1</v>
      </c>
      <c r="F85" t="s">
        <v>83</v>
      </c>
      <c r="G85" t="s">
        <v>11</v>
      </c>
      <c r="H85" t="s">
        <v>25</v>
      </c>
      <c r="I85" t="s">
        <v>28</v>
      </c>
      <c r="J85" t="s">
        <v>13</v>
      </c>
      <c r="K85" t="s">
        <v>4</v>
      </c>
      <c r="L85" t="s">
        <v>5</v>
      </c>
      <c r="M85">
        <v>1</v>
      </c>
      <c r="N85">
        <v>83.52</v>
      </c>
      <c r="O85">
        <v>0.05</v>
      </c>
      <c r="P85">
        <v>42.97</v>
      </c>
      <c r="Q85">
        <v>79.343999999999994</v>
      </c>
      <c r="R85">
        <v>42.97</v>
      </c>
      <c r="S85">
        <v>36.373999999999995</v>
      </c>
      <c r="T85">
        <v>0.45843416011292598</v>
      </c>
      <c r="U85">
        <v>2026</v>
      </c>
      <c r="V85" t="s">
        <v>82</v>
      </c>
      <c r="W85">
        <v>1</v>
      </c>
      <c r="X85" t="s">
        <v>83</v>
      </c>
    </row>
    <row r="86" spans="1:24">
      <c r="A86">
        <v>1840</v>
      </c>
      <c r="B86" s="21">
        <v>46041</v>
      </c>
      <c r="C86">
        <v>2026</v>
      </c>
      <c r="D86" t="s">
        <v>82</v>
      </c>
      <c r="E86">
        <v>1</v>
      </c>
      <c r="F86" t="s">
        <v>83</v>
      </c>
      <c r="G86" t="s">
        <v>11</v>
      </c>
      <c r="H86" t="s">
        <v>39</v>
      </c>
      <c r="I86" t="s">
        <v>2</v>
      </c>
      <c r="J86" t="s">
        <v>13</v>
      </c>
      <c r="K86" t="s">
        <v>34</v>
      </c>
      <c r="L86" t="s">
        <v>38</v>
      </c>
      <c r="M86">
        <v>2</v>
      </c>
      <c r="N86">
        <v>125.93</v>
      </c>
      <c r="O86">
        <v>0</v>
      </c>
      <c r="P86">
        <v>69.150000000000006</v>
      </c>
      <c r="Q86">
        <v>251.86</v>
      </c>
      <c r="R86">
        <v>138.30000000000001</v>
      </c>
      <c r="S86">
        <v>113.56</v>
      </c>
      <c r="T86">
        <v>0.45088541253077102</v>
      </c>
      <c r="U86">
        <v>2026</v>
      </c>
      <c r="V86" t="s">
        <v>82</v>
      </c>
      <c r="W86">
        <v>1</v>
      </c>
      <c r="X86" t="s">
        <v>83</v>
      </c>
    </row>
    <row r="87" spans="1:24">
      <c r="A87">
        <v>1850</v>
      </c>
      <c r="B87" s="21">
        <v>46041</v>
      </c>
      <c r="C87">
        <v>2026</v>
      </c>
      <c r="D87" t="s">
        <v>82</v>
      </c>
      <c r="E87">
        <v>1</v>
      </c>
      <c r="F87" t="s">
        <v>83</v>
      </c>
      <c r="G87" t="s">
        <v>6</v>
      </c>
      <c r="H87" t="s">
        <v>27</v>
      </c>
      <c r="I87" t="s">
        <v>2</v>
      </c>
      <c r="J87" t="s">
        <v>16</v>
      </c>
      <c r="K87" t="s">
        <v>4</v>
      </c>
      <c r="L87" t="s">
        <v>22</v>
      </c>
      <c r="M87">
        <v>1</v>
      </c>
      <c r="N87">
        <v>49.85</v>
      </c>
      <c r="O87">
        <v>0</v>
      </c>
      <c r="P87">
        <v>23.07</v>
      </c>
      <c r="Q87">
        <v>49.85</v>
      </c>
      <c r="R87">
        <v>23.07</v>
      </c>
      <c r="S87">
        <v>26.78</v>
      </c>
      <c r="T87">
        <v>0.53721163490471413</v>
      </c>
      <c r="U87">
        <v>2026</v>
      </c>
      <c r="V87" t="s">
        <v>82</v>
      </c>
      <c r="W87">
        <v>1</v>
      </c>
      <c r="X87" t="s">
        <v>83</v>
      </c>
    </row>
    <row r="88" spans="1:24">
      <c r="A88">
        <v>1858</v>
      </c>
      <c r="B88" s="21">
        <v>46041</v>
      </c>
      <c r="C88">
        <v>2026</v>
      </c>
      <c r="D88" t="s">
        <v>82</v>
      </c>
      <c r="E88">
        <v>1</v>
      </c>
      <c r="F88" t="s">
        <v>83</v>
      </c>
      <c r="G88" t="s">
        <v>6</v>
      </c>
      <c r="H88" t="s">
        <v>7</v>
      </c>
      <c r="I88" t="s">
        <v>2</v>
      </c>
      <c r="J88" t="s">
        <v>3</v>
      </c>
      <c r="K88" t="s">
        <v>14</v>
      </c>
      <c r="L88" t="s">
        <v>15</v>
      </c>
      <c r="M88">
        <v>1</v>
      </c>
      <c r="N88">
        <v>36.130000000000003</v>
      </c>
      <c r="O88">
        <v>0</v>
      </c>
      <c r="P88">
        <v>13.39</v>
      </c>
      <c r="Q88">
        <v>36.130000000000003</v>
      </c>
      <c r="R88">
        <v>13.39</v>
      </c>
      <c r="S88">
        <v>22.740000000000002</v>
      </c>
      <c r="T88">
        <v>0.62939385552172711</v>
      </c>
      <c r="U88">
        <v>2026</v>
      </c>
      <c r="V88" t="s">
        <v>82</v>
      </c>
      <c r="W88">
        <v>1</v>
      </c>
      <c r="X88" t="s">
        <v>83</v>
      </c>
    </row>
    <row r="89" spans="1:24">
      <c r="A89">
        <v>2910</v>
      </c>
      <c r="B89" s="21">
        <v>46041</v>
      </c>
      <c r="C89">
        <v>2026</v>
      </c>
      <c r="D89" t="s">
        <v>82</v>
      </c>
      <c r="E89">
        <v>1</v>
      </c>
      <c r="F89" t="s">
        <v>83</v>
      </c>
      <c r="G89" t="s">
        <v>20</v>
      </c>
      <c r="H89" t="s">
        <v>47</v>
      </c>
      <c r="I89" t="s">
        <v>19</v>
      </c>
      <c r="J89" t="s">
        <v>3</v>
      </c>
      <c r="K89" t="s">
        <v>4</v>
      </c>
      <c r="L89" t="s">
        <v>30</v>
      </c>
      <c r="M89">
        <v>1</v>
      </c>
      <c r="N89">
        <v>104.83</v>
      </c>
      <c r="O89">
        <v>0.05</v>
      </c>
      <c r="P89">
        <v>51.06</v>
      </c>
      <c r="Q89">
        <v>99.588499999999996</v>
      </c>
      <c r="R89">
        <v>51.06</v>
      </c>
      <c r="S89">
        <v>48.528499999999994</v>
      </c>
      <c r="T89">
        <v>0.48729019916958277</v>
      </c>
      <c r="U89">
        <v>2026</v>
      </c>
      <c r="V89" t="s">
        <v>82</v>
      </c>
      <c r="W89">
        <v>1</v>
      </c>
      <c r="X89" t="s">
        <v>83</v>
      </c>
    </row>
    <row r="90" spans="1:24">
      <c r="A90">
        <v>3694</v>
      </c>
      <c r="B90" s="21">
        <v>46041</v>
      </c>
      <c r="C90">
        <v>2026</v>
      </c>
      <c r="D90" t="s">
        <v>82</v>
      </c>
      <c r="E90">
        <v>1</v>
      </c>
      <c r="F90" t="s">
        <v>83</v>
      </c>
      <c r="G90" t="s">
        <v>0</v>
      </c>
      <c r="H90" t="s">
        <v>1</v>
      </c>
      <c r="I90" t="s">
        <v>19</v>
      </c>
      <c r="J90" t="s">
        <v>3</v>
      </c>
      <c r="K90" t="s">
        <v>14</v>
      </c>
      <c r="L90" t="s">
        <v>15</v>
      </c>
      <c r="M90">
        <v>1</v>
      </c>
      <c r="N90">
        <v>35.46</v>
      </c>
      <c r="O90">
        <v>0.05</v>
      </c>
      <c r="P90">
        <v>13.81</v>
      </c>
      <c r="Q90">
        <v>33.686999999999998</v>
      </c>
      <c r="R90">
        <v>13.81</v>
      </c>
      <c r="S90">
        <v>19.876999999999995</v>
      </c>
      <c r="T90">
        <v>0.59004957401965141</v>
      </c>
      <c r="U90">
        <v>2026</v>
      </c>
      <c r="V90" t="s">
        <v>82</v>
      </c>
      <c r="W90">
        <v>1</v>
      </c>
      <c r="X90" t="s">
        <v>83</v>
      </c>
    </row>
    <row r="91" spans="1:24">
      <c r="A91">
        <v>631</v>
      </c>
      <c r="B91" s="21">
        <v>46042</v>
      </c>
      <c r="C91">
        <v>2026</v>
      </c>
      <c r="D91" t="s">
        <v>82</v>
      </c>
      <c r="E91">
        <v>1</v>
      </c>
      <c r="F91" t="s">
        <v>83</v>
      </c>
      <c r="G91" t="s">
        <v>20</v>
      </c>
      <c r="H91" t="s">
        <v>33</v>
      </c>
      <c r="I91" t="s">
        <v>28</v>
      </c>
      <c r="J91" t="s">
        <v>3</v>
      </c>
      <c r="K91" t="s">
        <v>14</v>
      </c>
      <c r="L91" t="s">
        <v>48</v>
      </c>
      <c r="M91">
        <v>1</v>
      </c>
      <c r="N91">
        <v>165.42</v>
      </c>
      <c r="O91">
        <v>0</v>
      </c>
      <c r="P91">
        <v>85.69</v>
      </c>
      <c r="Q91">
        <v>165.42</v>
      </c>
      <c r="R91">
        <v>85.69</v>
      </c>
      <c r="S91">
        <v>79.72999999999999</v>
      </c>
      <c r="T91">
        <v>0.48198524966751299</v>
      </c>
      <c r="U91">
        <v>2026</v>
      </c>
      <c r="V91" t="s">
        <v>82</v>
      </c>
      <c r="W91">
        <v>1</v>
      </c>
      <c r="X91" t="s">
        <v>83</v>
      </c>
    </row>
    <row r="92" spans="1:24">
      <c r="A92">
        <v>1113</v>
      </c>
      <c r="B92" s="21">
        <v>46042</v>
      </c>
      <c r="C92">
        <v>2026</v>
      </c>
      <c r="D92" t="s">
        <v>82</v>
      </c>
      <c r="E92">
        <v>1</v>
      </c>
      <c r="F92" t="s">
        <v>83</v>
      </c>
      <c r="G92" t="s">
        <v>11</v>
      </c>
      <c r="H92" t="s">
        <v>25</v>
      </c>
      <c r="I92" t="s">
        <v>2</v>
      </c>
      <c r="J92" t="s">
        <v>3</v>
      </c>
      <c r="K92" t="s">
        <v>23</v>
      </c>
      <c r="L92" t="s">
        <v>51</v>
      </c>
      <c r="M92">
        <v>1</v>
      </c>
      <c r="N92">
        <v>122.86</v>
      </c>
      <c r="O92">
        <v>0.05</v>
      </c>
      <c r="P92">
        <v>60.36</v>
      </c>
      <c r="Q92">
        <v>116.717</v>
      </c>
      <c r="R92">
        <v>60.36</v>
      </c>
      <c r="S92">
        <v>56.356999999999999</v>
      </c>
      <c r="T92">
        <v>0.48285168398776529</v>
      </c>
      <c r="U92">
        <v>2026</v>
      </c>
      <c r="V92" t="s">
        <v>82</v>
      </c>
      <c r="W92">
        <v>1</v>
      </c>
      <c r="X92" t="s">
        <v>83</v>
      </c>
    </row>
    <row r="93" spans="1:24">
      <c r="A93">
        <v>1525</v>
      </c>
      <c r="B93" s="21">
        <v>46042</v>
      </c>
      <c r="C93">
        <v>2026</v>
      </c>
      <c r="D93" t="s">
        <v>82</v>
      </c>
      <c r="E93">
        <v>1</v>
      </c>
      <c r="F93" t="s">
        <v>83</v>
      </c>
      <c r="G93" t="s">
        <v>0</v>
      </c>
      <c r="H93" t="s">
        <v>1</v>
      </c>
      <c r="I93" t="s">
        <v>19</v>
      </c>
      <c r="J93" t="s">
        <v>3</v>
      </c>
      <c r="K93" t="s">
        <v>34</v>
      </c>
      <c r="L93" t="s">
        <v>42</v>
      </c>
      <c r="M93">
        <v>2</v>
      </c>
      <c r="N93">
        <v>35.82</v>
      </c>
      <c r="O93">
        <v>0</v>
      </c>
      <c r="P93">
        <v>14.09</v>
      </c>
      <c r="Q93">
        <v>71.64</v>
      </c>
      <c r="R93">
        <v>28.18</v>
      </c>
      <c r="S93">
        <v>43.46</v>
      </c>
      <c r="T93">
        <v>0.60664433277498608</v>
      </c>
      <c r="U93">
        <v>2026</v>
      </c>
      <c r="V93" t="s">
        <v>82</v>
      </c>
      <c r="W93">
        <v>1</v>
      </c>
      <c r="X93" t="s">
        <v>83</v>
      </c>
    </row>
    <row r="94" spans="1:24">
      <c r="A94">
        <v>3233</v>
      </c>
      <c r="B94" s="21">
        <v>46042</v>
      </c>
      <c r="C94">
        <v>2026</v>
      </c>
      <c r="D94" t="s">
        <v>82</v>
      </c>
      <c r="E94">
        <v>1</v>
      </c>
      <c r="F94" t="s">
        <v>83</v>
      </c>
      <c r="G94" t="s">
        <v>0</v>
      </c>
      <c r="H94" t="s">
        <v>1</v>
      </c>
      <c r="I94" t="s">
        <v>2</v>
      </c>
      <c r="J94" t="s">
        <v>13</v>
      </c>
      <c r="K94" t="s">
        <v>23</v>
      </c>
      <c r="L94" t="s">
        <v>51</v>
      </c>
      <c r="M94">
        <v>3</v>
      </c>
      <c r="N94">
        <v>120.29</v>
      </c>
      <c r="O94">
        <v>0.1</v>
      </c>
      <c r="P94">
        <v>62.41</v>
      </c>
      <c r="Q94">
        <v>324.78300000000002</v>
      </c>
      <c r="R94">
        <v>187.23</v>
      </c>
      <c r="S94">
        <v>137.55300000000003</v>
      </c>
      <c r="T94">
        <v>0.42352278290427769</v>
      </c>
      <c r="U94">
        <v>2026</v>
      </c>
      <c r="V94" t="s">
        <v>82</v>
      </c>
      <c r="W94">
        <v>1</v>
      </c>
      <c r="X94" t="s">
        <v>83</v>
      </c>
    </row>
    <row r="95" spans="1:24">
      <c r="A95">
        <v>4455</v>
      </c>
      <c r="B95" s="21">
        <v>46042</v>
      </c>
      <c r="C95">
        <v>2026</v>
      </c>
      <c r="D95" t="s">
        <v>82</v>
      </c>
      <c r="E95">
        <v>1</v>
      </c>
      <c r="F95" t="s">
        <v>83</v>
      </c>
      <c r="G95" t="s">
        <v>6</v>
      </c>
      <c r="H95" t="s">
        <v>41</v>
      </c>
      <c r="I95" t="s">
        <v>28</v>
      </c>
      <c r="J95" t="s">
        <v>3</v>
      </c>
      <c r="K95" t="s">
        <v>23</v>
      </c>
      <c r="L95" t="s">
        <v>40</v>
      </c>
      <c r="M95">
        <v>1</v>
      </c>
      <c r="N95">
        <v>80.239999999999995</v>
      </c>
      <c r="O95">
        <v>0.1</v>
      </c>
      <c r="P95">
        <v>39.950000000000003</v>
      </c>
      <c r="Q95">
        <v>72.215999999999994</v>
      </c>
      <c r="R95">
        <v>39.950000000000003</v>
      </c>
      <c r="S95">
        <v>32.265999999999991</v>
      </c>
      <c r="T95">
        <v>0.44679849340866279</v>
      </c>
      <c r="U95">
        <v>2026</v>
      </c>
      <c r="V95" t="s">
        <v>82</v>
      </c>
      <c r="W95">
        <v>1</v>
      </c>
      <c r="X95" t="s">
        <v>83</v>
      </c>
    </row>
    <row r="96" spans="1:24">
      <c r="A96">
        <v>1769</v>
      </c>
      <c r="B96" s="21">
        <v>46043</v>
      </c>
      <c r="C96">
        <v>2026</v>
      </c>
      <c r="D96" t="s">
        <v>82</v>
      </c>
      <c r="E96">
        <v>1</v>
      </c>
      <c r="F96" t="s">
        <v>83</v>
      </c>
      <c r="G96" t="s">
        <v>0</v>
      </c>
      <c r="H96" t="s">
        <v>50</v>
      </c>
      <c r="I96" t="s">
        <v>19</v>
      </c>
      <c r="J96" t="s">
        <v>13</v>
      </c>
      <c r="K96" t="s">
        <v>34</v>
      </c>
      <c r="L96" t="s">
        <v>42</v>
      </c>
      <c r="M96">
        <v>2</v>
      </c>
      <c r="N96">
        <v>35.97</v>
      </c>
      <c r="O96">
        <v>0</v>
      </c>
      <c r="P96">
        <v>13.55</v>
      </c>
      <c r="Q96">
        <v>71.94</v>
      </c>
      <c r="R96">
        <v>27.1</v>
      </c>
      <c r="S96">
        <v>44.839999999999996</v>
      </c>
      <c r="T96">
        <v>0.62329719210453149</v>
      </c>
      <c r="U96">
        <v>2026</v>
      </c>
      <c r="V96" t="s">
        <v>82</v>
      </c>
      <c r="W96">
        <v>1</v>
      </c>
      <c r="X96" t="s">
        <v>83</v>
      </c>
    </row>
    <row r="97" spans="1:24">
      <c r="A97">
        <v>3467</v>
      </c>
      <c r="B97" s="21">
        <v>46043</v>
      </c>
      <c r="C97">
        <v>2026</v>
      </c>
      <c r="D97" t="s">
        <v>82</v>
      </c>
      <c r="E97">
        <v>1</v>
      </c>
      <c r="F97" t="s">
        <v>83</v>
      </c>
      <c r="G97" t="s">
        <v>6</v>
      </c>
      <c r="H97" t="s">
        <v>41</v>
      </c>
      <c r="I97" t="s">
        <v>2</v>
      </c>
      <c r="J97" t="s">
        <v>13</v>
      </c>
      <c r="K97" t="s">
        <v>9</v>
      </c>
      <c r="L97" t="s">
        <v>46</v>
      </c>
      <c r="M97">
        <v>1</v>
      </c>
      <c r="N97">
        <v>72.239999999999995</v>
      </c>
      <c r="O97">
        <v>0</v>
      </c>
      <c r="P97">
        <v>33.26</v>
      </c>
      <c r="Q97">
        <v>72.239999999999995</v>
      </c>
      <c r="R97">
        <v>33.26</v>
      </c>
      <c r="S97">
        <v>38.979999999999997</v>
      </c>
      <c r="T97">
        <v>0.53959025470653377</v>
      </c>
      <c r="U97">
        <v>2026</v>
      </c>
      <c r="V97" t="s">
        <v>82</v>
      </c>
      <c r="W97">
        <v>1</v>
      </c>
      <c r="X97" t="s">
        <v>83</v>
      </c>
    </row>
    <row r="98" spans="1:24">
      <c r="A98">
        <v>3911</v>
      </c>
      <c r="B98" s="21">
        <v>46043</v>
      </c>
      <c r="C98">
        <v>2026</v>
      </c>
      <c r="D98" t="s">
        <v>82</v>
      </c>
      <c r="E98">
        <v>1</v>
      </c>
      <c r="F98" t="s">
        <v>83</v>
      </c>
      <c r="G98" t="s">
        <v>0</v>
      </c>
      <c r="H98" t="s">
        <v>50</v>
      </c>
      <c r="I98" t="s">
        <v>2</v>
      </c>
      <c r="J98" t="s">
        <v>3</v>
      </c>
      <c r="K98" t="s">
        <v>9</v>
      </c>
      <c r="L98" t="s">
        <v>37</v>
      </c>
      <c r="M98">
        <v>5</v>
      </c>
      <c r="N98">
        <v>152.81</v>
      </c>
      <c r="O98">
        <v>0</v>
      </c>
      <c r="P98">
        <v>78.989999999999995</v>
      </c>
      <c r="Q98">
        <v>764.05</v>
      </c>
      <c r="R98">
        <v>394.95</v>
      </c>
      <c r="S98">
        <v>369.09999999999997</v>
      </c>
      <c r="T98">
        <v>0.48308356782933054</v>
      </c>
      <c r="U98">
        <v>2026</v>
      </c>
      <c r="V98" t="s">
        <v>82</v>
      </c>
      <c r="W98">
        <v>1</v>
      </c>
      <c r="X98" t="s">
        <v>83</v>
      </c>
    </row>
    <row r="99" spans="1:24">
      <c r="A99">
        <v>4401</v>
      </c>
      <c r="B99" s="21">
        <v>46043</v>
      </c>
      <c r="C99">
        <v>2026</v>
      </c>
      <c r="D99" t="s">
        <v>82</v>
      </c>
      <c r="E99">
        <v>1</v>
      </c>
      <c r="F99" t="s">
        <v>83</v>
      </c>
      <c r="G99" t="s">
        <v>0</v>
      </c>
      <c r="H99" t="s">
        <v>50</v>
      </c>
      <c r="I99" t="s">
        <v>2</v>
      </c>
      <c r="J99" t="s">
        <v>13</v>
      </c>
      <c r="K99" t="s">
        <v>4</v>
      </c>
      <c r="L99" t="s">
        <v>5</v>
      </c>
      <c r="M99">
        <v>3</v>
      </c>
      <c r="N99">
        <v>83.34</v>
      </c>
      <c r="O99">
        <v>0</v>
      </c>
      <c r="P99">
        <v>41.44</v>
      </c>
      <c r="Q99">
        <v>250.02</v>
      </c>
      <c r="R99">
        <v>124.32</v>
      </c>
      <c r="S99">
        <v>125.70000000000002</v>
      </c>
      <c r="T99">
        <v>0.50275977921766268</v>
      </c>
      <c r="U99">
        <v>2026</v>
      </c>
      <c r="V99" t="s">
        <v>82</v>
      </c>
      <c r="W99">
        <v>1</v>
      </c>
      <c r="X99" t="s">
        <v>83</v>
      </c>
    </row>
    <row r="100" spans="1:24">
      <c r="A100">
        <v>4864</v>
      </c>
      <c r="B100" s="21">
        <v>46043</v>
      </c>
      <c r="C100">
        <v>2026</v>
      </c>
      <c r="D100" t="s">
        <v>82</v>
      </c>
      <c r="E100">
        <v>1</v>
      </c>
      <c r="F100" t="s">
        <v>83</v>
      </c>
      <c r="G100" t="s">
        <v>20</v>
      </c>
      <c r="H100" t="s">
        <v>47</v>
      </c>
      <c r="I100" t="s">
        <v>2</v>
      </c>
      <c r="J100" t="s">
        <v>3</v>
      </c>
      <c r="K100" t="s">
        <v>34</v>
      </c>
      <c r="L100" t="s">
        <v>42</v>
      </c>
      <c r="M100">
        <v>1</v>
      </c>
      <c r="N100">
        <v>35.869999999999997</v>
      </c>
      <c r="O100">
        <v>0</v>
      </c>
      <c r="P100">
        <v>13.64</v>
      </c>
      <c r="Q100">
        <v>35.869999999999997</v>
      </c>
      <c r="R100">
        <v>13.64</v>
      </c>
      <c r="S100">
        <v>22.229999999999997</v>
      </c>
      <c r="T100">
        <v>0.61973794257039305</v>
      </c>
      <c r="U100">
        <v>2026</v>
      </c>
      <c r="V100" t="s">
        <v>82</v>
      </c>
      <c r="W100">
        <v>1</v>
      </c>
      <c r="X100" t="s">
        <v>83</v>
      </c>
    </row>
    <row r="101" spans="1:24">
      <c r="A101">
        <v>347</v>
      </c>
      <c r="B101" s="21">
        <v>46044</v>
      </c>
      <c r="C101">
        <v>2026</v>
      </c>
      <c r="D101" t="s">
        <v>82</v>
      </c>
      <c r="E101">
        <v>1</v>
      </c>
      <c r="F101" t="s">
        <v>83</v>
      </c>
      <c r="G101" t="s">
        <v>20</v>
      </c>
      <c r="H101" t="s">
        <v>21</v>
      </c>
      <c r="I101" t="s">
        <v>28</v>
      </c>
      <c r="J101" t="s">
        <v>13</v>
      </c>
      <c r="K101" t="s">
        <v>23</v>
      </c>
      <c r="L101" t="s">
        <v>29</v>
      </c>
      <c r="M101">
        <v>1</v>
      </c>
      <c r="N101">
        <v>199.42</v>
      </c>
      <c r="O101">
        <v>0.05</v>
      </c>
      <c r="P101">
        <v>101.82</v>
      </c>
      <c r="Q101">
        <v>189.44899999999998</v>
      </c>
      <c r="R101">
        <v>101.82</v>
      </c>
      <c r="S101">
        <v>87.628999999999991</v>
      </c>
      <c r="T101">
        <v>0.46254664843836601</v>
      </c>
      <c r="U101">
        <v>2026</v>
      </c>
      <c r="V101" t="s">
        <v>82</v>
      </c>
      <c r="W101">
        <v>1</v>
      </c>
      <c r="X101" t="s">
        <v>83</v>
      </c>
    </row>
    <row r="102" spans="1:24">
      <c r="A102">
        <v>2051</v>
      </c>
      <c r="B102" s="21">
        <v>46044</v>
      </c>
      <c r="C102">
        <v>2026</v>
      </c>
      <c r="D102" t="s">
        <v>82</v>
      </c>
      <c r="E102">
        <v>1</v>
      </c>
      <c r="F102" t="s">
        <v>83</v>
      </c>
      <c r="G102" t="s">
        <v>11</v>
      </c>
      <c r="H102" t="s">
        <v>25</v>
      </c>
      <c r="I102" t="s">
        <v>2</v>
      </c>
      <c r="J102" t="s">
        <v>13</v>
      </c>
      <c r="K102" t="s">
        <v>23</v>
      </c>
      <c r="L102" t="s">
        <v>24</v>
      </c>
      <c r="M102">
        <v>3</v>
      </c>
      <c r="N102">
        <v>347.41</v>
      </c>
      <c r="O102">
        <v>0.1</v>
      </c>
      <c r="P102">
        <v>192.13</v>
      </c>
      <c r="Q102">
        <v>938.00700000000006</v>
      </c>
      <c r="R102">
        <v>576.39</v>
      </c>
      <c r="S102">
        <v>361.61700000000008</v>
      </c>
      <c r="T102">
        <v>0.38551631277804971</v>
      </c>
      <c r="U102">
        <v>2026</v>
      </c>
      <c r="V102" t="s">
        <v>82</v>
      </c>
      <c r="W102">
        <v>1</v>
      </c>
      <c r="X102" t="s">
        <v>83</v>
      </c>
    </row>
    <row r="103" spans="1:24">
      <c r="A103">
        <v>2314</v>
      </c>
      <c r="B103" s="21">
        <v>46044</v>
      </c>
      <c r="C103">
        <v>2026</v>
      </c>
      <c r="D103" t="s">
        <v>82</v>
      </c>
      <c r="E103">
        <v>1</v>
      </c>
      <c r="F103" t="s">
        <v>83</v>
      </c>
      <c r="G103" t="s">
        <v>0</v>
      </c>
      <c r="H103" t="s">
        <v>36</v>
      </c>
      <c r="I103" t="s">
        <v>2</v>
      </c>
      <c r="J103" t="s">
        <v>13</v>
      </c>
      <c r="K103" t="s">
        <v>4</v>
      </c>
      <c r="L103" t="s">
        <v>26</v>
      </c>
      <c r="M103">
        <v>1</v>
      </c>
      <c r="N103">
        <v>40.28</v>
      </c>
      <c r="O103">
        <v>0</v>
      </c>
      <c r="P103">
        <v>16.79</v>
      </c>
      <c r="Q103">
        <v>40.28</v>
      </c>
      <c r="R103">
        <v>16.79</v>
      </c>
      <c r="S103">
        <v>23.490000000000002</v>
      </c>
      <c r="T103">
        <v>0.58316782522343602</v>
      </c>
      <c r="U103">
        <v>2026</v>
      </c>
      <c r="V103" t="s">
        <v>82</v>
      </c>
      <c r="W103">
        <v>1</v>
      </c>
      <c r="X103" t="s">
        <v>83</v>
      </c>
    </row>
    <row r="104" spans="1:24">
      <c r="A104">
        <v>3861</v>
      </c>
      <c r="B104" s="21">
        <v>46044</v>
      </c>
      <c r="C104">
        <v>2026</v>
      </c>
      <c r="D104" t="s">
        <v>82</v>
      </c>
      <c r="E104">
        <v>1</v>
      </c>
      <c r="F104" t="s">
        <v>83</v>
      </c>
      <c r="G104" t="s">
        <v>20</v>
      </c>
      <c r="H104" t="s">
        <v>47</v>
      </c>
      <c r="I104" t="s">
        <v>2</v>
      </c>
      <c r="J104" t="s">
        <v>3</v>
      </c>
      <c r="K104" t="s">
        <v>23</v>
      </c>
      <c r="L104" t="s">
        <v>29</v>
      </c>
      <c r="M104">
        <v>3</v>
      </c>
      <c r="N104">
        <v>195.49</v>
      </c>
      <c r="O104">
        <v>0.05</v>
      </c>
      <c r="P104">
        <v>106.38</v>
      </c>
      <c r="Q104">
        <v>557.14649999999995</v>
      </c>
      <c r="R104">
        <v>319.14</v>
      </c>
      <c r="S104">
        <v>238.00649999999996</v>
      </c>
      <c r="T104">
        <v>0.42718836069148775</v>
      </c>
      <c r="U104">
        <v>2026</v>
      </c>
      <c r="V104" t="s">
        <v>82</v>
      </c>
      <c r="W104">
        <v>1</v>
      </c>
      <c r="X104" t="s">
        <v>83</v>
      </c>
    </row>
    <row r="105" spans="1:24">
      <c r="A105">
        <v>843</v>
      </c>
      <c r="B105" s="21">
        <v>46045</v>
      </c>
      <c r="C105">
        <v>2026</v>
      </c>
      <c r="D105" t="s">
        <v>82</v>
      </c>
      <c r="E105">
        <v>1</v>
      </c>
      <c r="F105" t="s">
        <v>83</v>
      </c>
      <c r="G105" t="s">
        <v>6</v>
      </c>
      <c r="H105" t="s">
        <v>41</v>
      </c>
      <c r="I105" t="s">
        <v>2</v>
      </c>
      <c r="J105" t="s">
        <v>3</v>
      </c>
      <c r="K105" t="s">
        <v>34</v>
      </c>
      <c r="L105" t="s">
        <v>42</v>
      </c>
      <c r="M105">
        <v>2</v>
      </c>
      <c r="N105">
        <v>35.75</v>
      </c>
      <c r="O105">
        <v>0</v>
      </c>
      <c r="P105">
        <v>13.94</v>
      </c>
      <c r="Q105">
        <v>71.5</v>
      </c>
      <c r="R105">
        <v>27.88</v>
      </c>
      <c r="S105">
        <v>43.620000000000005</v>
      </c>
      <c r="T105">
        <v>0.61006993006993016</v>
      </c>
      <c r="U105">
        <v>2026</v>
      </c>
      <c r="V105" t="s">
        <v>82</v>
      </c>
      <c r="W105">
        <v>1</v>
      </c>
      <c r="X105" t="s">
        <v>83</v>
      </c>
    </row>
    <row r="106" spans="1:24">
      <c r="A106">
        <v>868</v>
      </c>
      <c r="B106" s="21">
        <v>46045</v>
      </c>
      <c r="C106">
        <v>2026</v>
      </c>
      <c r="D106" t="s">
        <v>82</v>
      </c>
      <c r="E106">
        <v>1</v>
      </c>
      <c r="F106" t="s">
        <v>83</v>
      </c>
      <c r="G106" t="s">
        <v>0</v>
      </c>
      <c r="H106" t="s">
        <v>50</v>
      </c>
      <c r="I106" t="s">
        <v>2</v>
      </c>
      <c r="J106" t="s">
        <v>3</v>
      </c>
      <c r="K106" t="s">
        <v>4</v>
      </c>
      <c r="L106" t="s">
        <v>30</v>
      </c>
      <c r="M106">
        <v>1</v>
      </c>
      <c r="N106">
        <v>103.39</v>
      </c>
      <c r="O106">
        <v>0</v>
      </c>
      <c r="P106">
        <v>51.32</v>
      </c>
      <c r="Q106">
        <v>103.39</v>
      </c>
      <c r="R106">
        <v>51.32</v>
      </c>
      <c r="S106">
        <v>52.07</v>
      </c>
      <c r="T106">
        <v>0.50362704323435536</v>
      </c>
      <c r="U106">
        <v>2026</v>
      </c>
      <c r="V106" t="s">
        <v>82</v>
      </c>
      <c r="W106">
        <v>1</v>
      </c>
      <c r="X106" t="s">
        <v>83</v>
      </c>
    </row>
    <row r="107" spans="1:24">
      <c r="A107">
        <v>890</v>
      </c>
      <c r="B107" s="21">
        <v>46045</v>
      </c>
      <c r="C107">
        <v>2026</v>
      </c>
      <c r="D107" t="s">
        <v>82</v>
      </c>
      <c r="E107">
        <v>1</v>
      </c>
      <c r="F107" t="s">
        <v>83</v>
      </c>
      <c r="G107" t="s">
        <v>0</v>
      </c>
      <c r="H107" t="s">
        <v>50</v>
      </c>
      <c r="I107" t="s">
        <v>2</v>
      </c>
      <c r="J107" t="s">
        <v>13</v>
      </c>
      <c r="K107" t="s">
        <v>23</v>
      </c>
      <c r="L107" t="s">
        <v>40</v>
      </c>
      <c r="M107">
        <v>3</v>
      </c>
      <c r="N107">
        <v>81.98</v>
      </c>
      <c r="O107">
        <v>0.1</v>
      </c>
      <c r="P107">
        <v>40.229999999999997</v>
      </c>
      <c r="Q107">
        <v>221.346</v>
      </c>
      <c r="R107">
        <v>120.69</v>
      </c>
      <c r="S107">
        <v>100.65600000000001</v>
      </c>
      <c r="T107">
        <v>0.45474505977067581</v>
      </c>
      <c r="U107">
        <v>2026</v>
      </c>
      <c r="V107" t="s">
        <v>82</v>
      </c>
      <c r="W107">
        <v>1</v>
      </c>
      <c r="X107" t="s">
        <v>83</v>
      </c>
    </row>
    <row r="108" spans="1:24">
      <c r="A108">
        <v>2185</v>
      </c>
      <c r="B108" s="21">
        <v>46045</v>
      </c>
      <c r="C108">
        <v>2026</v>
      </c>
      <c r="D108" t="s">
        <v>82</v>
      </c>
      <c r="E108">
        <v>1</v>
      </c>
      <c r="F108" t="s">
        <v>83</v>
      </c>
      <c r="G108" t="s">
        <v>11</v>
      </c>
      <c r="H108" t="s">
        <v>12</v>
      </c>
      <c r="I108" t="s">
        <v>8</v>
      </c>
      <c r="J108" t="s">
        <v>16</v>
      </c>
      <c r="K108" t="s">
        <v>23</v>
      </c>
      <c r="L108" t="s">
        <v>24</v>
      </c>
      <c r="M108">
        <v>10</v>
      </c>
      <c r="N108">
        <v>337.69</v>
      </c>
      <c r="O108">
        <v>0.1</v>
      </c>
      <c r="P108">
        <v>200.27</v>
      </c>
      <c r="Q108">
        <v>3039.21</v>
      </c>
      <c r="R108">
        <v>2002.7</v>
      </c>
      <c r="S108">
        <v>1036.51</v>
      </c>
      <c r="T108">
        <v>0.34104586389226149</v>
      </c>
      <c r="U108">
        <v>2026</v>
      </c>
      <c r="V108" t="s">
        <v>82</v>
      </c>
      <c r="W108">
        <v>1</v>
      </c>
      <c r="X108" t="s">
        <v>83</v>
      </c>
    </row>
    <row r="109" spans="1:24">
      <c r="A109">
        <v>2335</v>
      </c>
      <c r="B109" s="21">
        <v>46045</v>
      </c>
      <c r="C109">
        <v>2026</v>
      </c>
      <c r="D109" t="s">
        <v>82</v>
      </c>
      <c r="E109">
        <v>1</v>
      </c>
      <c r="F109" t="s">
        <v>83</v>
      </c>
      <c r="G109" t="s">
        <v>20</v>
      </c>
      <c r="H109" t="s">
        <v>33</v>
      </c>
      <c r="I109" t="s">
        <v>2</v>
      </c>
      <c r="J109" t="s">
        <v>13</v>
      </c>
      <c r="K109" t="s">
        <v>23</v>
      </c>
      <c r="L109" t="s">
        <v>24</v>
      </c>
      <c r="M109">
        <v>2</v>
      </c>
      <c r="N109">
        <v>333.29</v>
      </c>
      <c r="O109">
        <v>0</v>
      </c>
      <c r="P109">
        <v>197.18</v>
      </c>
      <c r="Q109">
        <v>666.58</v>
      </c>
      <c r="R109">
        <v>394.36</v>
      </c>
      <c r="S109">
        <v>272.22000000000003</v>
      </c>
      <c r="T109">
        <v>0.40838308980167426</v>
      </c>
      <c r="U109">
        <v>2026</v>
      </c>
      <c r="V109" t="s">
        <v>82</v>
      </c>
      <c r="W109">
        <v>1</v>
      </c>
      <c r="X109" t="s">
        <v>83</v>
      </c>
    </row>
    <row r="110" spans="1:24">
      <c r="A110">
        <v>2784</v>
      </c>
      <c r="B110" s="21">
        <v>46045</v>
      </c>
      <c r="C110">
        <v>2026</v>
      </c>
      <c r="D110" t="s">
        <v>82</v>
      </c>
      <c r="E110">
        <v>1</v>
      </c>
      <c r="F110" t="s">
        <v>83</v>
      </c>
      <c r="G110" t="s">
        <v>0</v>
      </c>
      <c r="H110" t="s">
        <v>50</v>
      </c>
      <c r="I110" t="s">
        <v>19</v>
      </c>
      <c r="J110" t="s">
        <v>13</v>
      </c>
      <c r="K110" t="s">
        <v>4</v>
      </c>
      <c r="L110" t="s">
        <v>5</v>
      </c>
      <c r="M110">
        <v>1</v>
      </c>
      <c r="N110">
        <v>80.11</v>
      </c>
      <c r="O110">
        <v>0.05</v>
      </c>
      <c r="P110">
        <v>43.54</v>
      </c>
      <c r="Q110">
        <v>76.104500000000002</v>
      </c>
      <c r="R110">
        <v>43.54</v>
      </c>
      <c r="S110">
        <v>32.564500000000002</v>
      </c>
      <c r="T110">
        <v>0.42789191177919839</v>
      </c>
      <c r="U110">
        <v>2026</v>
      </c>
      <c r="V110" t="s">
        <v>82</v>
      </c>
      <c r="W110">
        <v>1</v>
      </c>
      <c r="X110" t="s">
        <v>83</v>
      </c>
    </row>
    <row r="111" spans="1:24">
      <c r="A111">
        <v>3820</v>
      </c>
      <c r="B111" s="21">
        <v>46045</v>
      </c>
      <c r="C111">
        <v>2026</v>
      </c>
      <c r="D111" t="s">
        <v>82</v>
      </c>
      <c r="E111">
        <v>1</v>
      </c>
      <c r="F111" t="s">
        <v>83</v>
      </c>
      <c r="G111" t="s">
        <v>20</v>
      </c>
      <c r="H111" t="s">
        <v>47</v>
      </c>
      <c r="I111" t="s">
        <v>19</v>
      </c>
      <c r="J111" t="s">
        <v>13</v>
      </c>
      <c r="K111" t="s">
        <v>23</v>
      </c>
      <c r="L111" t="s">
        <v>40</v>
      </c>
      <c r="M111">
        <v>1</v>
      </c>
      <c r="N111">
        <v>82.6</v>
      </c>
      <c r="O111">
        <v>0.05</v>
      </c>
      <c r="P111">
        <v>38.299999999999997</v>
      </c>
      <c r="Q111">
        <v>78.469999999999985</v>
      </c>
      <c r="R111">
        <v>38.299999999999997</v>
      </c>
      <c r="S111">
        <v>40.169999999999987</v>
      </c>
      <c r="T111">
        <v>0.51191538167452522</v>
      </c>
      <c r="U111">
        <v>2026</v>
      </c>
      <c r="V111" t="s">
        <v>82</v>
      </c>
      <c r="W111">
        <v>1</v>
      </c>
      <c r="X111" t="s">
        <v>83</v>
      </c>
    </row>
    <row r="112" spans="1:24">
      <c r="A112">
        <v>994</v>
      </c>
      <c r="B112" s="21">
        <v>46046</v>
      </c>
      <c r="C112">
        <v>2026</v>
      </c>
      <c r="D112" t="s">
        <v>82</v>
      </c>
      <c r="E112">
        <v>1</v>
      </c>
      <c r="F112" t="s">
        <v>83</v>
      </c>
      <c r="G112" t="s">
        <v>0</v>
      </c>
      <c r="H112" t="s">
        <v>50</v>
      </c>
      <c r="I112" t="s">
        <v>2</v>
      </c>
      <c r="J112" t="s">
        <v>3</v>
      </c>
      <c r="K112" t="s">
        <v>9</v>
      </c>
      <c r="L112" t="s">
        <v>10</v>
      </c>
      <c r="M112">
        <v>1</v>
      </c>
      <c r="N112">
        <v>94.07</v>
      </c>
      <c r="O112">
        <v>0</v>
      </c>
      <c r="P112">
        <v>46.28</v>
      </c>
      <c r="Q112">
        <v>94.07</v>
      </c>
      <c r="R112">
        <v>46.28</v>
      </c>
      <c r="S112">
        <v>47.789999999999992</v>
      </c>
      <c r="T112">
        <v>0.50802593813117891</v>
      </c>
      <c r="U112">
        <v>2026</v>
      </c>
      <c r="V112" t="s">
        <v>82</v>
      </c>
      <c r="W112">
        <v>1</v>
      </c>
      <c r="X112" t="s">
        <v>83</v>
      </c>
    </row>
    <row r="113" spans="1:24">
      <c r="A113">
        <v>1643</v>
      </c>
      <c r="B113" s="21">
        <v>46046</v>
      </c>
      <c r="C113">
        <v>2026</v>
      </c>
      <c r="D113" t="s">
        <v>82</v>
      </c>
      <c r="E113">
        <v>1</v>
      </c>
      <c r="F113" t="s">
        <v>83</v>
      </c>
      <c r="G113" t="s">
        <v>0</v>
      </c>
      <c r="H113" t="s">
        <v>50</v>
      </c>
      <c r="I113" t="s">
        <v>2</v>
      </c>
      <c r="J113" t="s">
        <v>3</v>
      </c>
      <c r="K113" t="s">
        <v>14</v>
      </c>
      <c r="L113" t="s">
        <v>48</v>
      </c>
      <c r="M113">
        <v>1</v>
      </c>
      <c r="N113">
        <v>163.71</v>
      </c>
      <c r="O113">
        <v>0</v>
      </c>
      <c r="P113">
        <v>90.06</v>
      </c>
      <c r="Q113">
        <v>163.71</v>
      </c>
      <c r="R113">
        <v>90.06</v>
      </c>
      <c r="S113">
        <v>73.650000000000006</v>
      </c>
      <c r="T113">
        <v>0.44988088693421296</v>
      </c>
      <c r="U113">
        <v>2026</v>
      </c>
      <c r="V113" t="s">
        <v>82</v>
      </c>
      <c r="W113">
        <v>1</v>
      </c>
      <c r="X113" t="s">
        <v>83</v>
      </c>
    </row>
    <row r="114" spans="1:24">
      <c r="A114">
        <v>1971</v>
      </c>
      <c r="B114" s="21">
        <v>46046</v>
      </c>
      <c r="C114">
        <v>2026</v>
      </c>
      <c r="D114" t="s">
        <v>82</v>
      </c>
      <c r="E114">
        <v>1</v>
      </c>
      <c r="F114" t="s">
        <v>83</v>
      </c>
      <c r="G114" t="s">
        <v>20</v>
      </c>
      <c r="H114" t="s">
        <v>33</v>
      </c>
      <c r="I114" t="s">
        <v>19</v>
      </c>
      <c r="J114" t="s">
        <v>3</v>
      </c>
      <c r="K114" t="s">
        <v>23</v>
      </c>
      <c r="L114" t="s">
        <v>29</v>
      </c>
      <c r="M114">
        <v>4</v>
      </c>
      <c r="N114">
        <v>191.43</v>
      </c>
      <c r="O114">
        <v>0</v>
      </c>
      <c r="P114">
        <v>106.82</v>
      </c>
      <c r="Q114">
        <v>765.72</v>
      </c>
      <c r="R114">
        <v>427.28</v>
      </c>
      <c r="S114">
        <v>338.44000000000005</v>
      </c>
      <c r="T114">
        <v>0.441989238886277</v>
      </c>
      <c r="U114">
        <v>2026</v>
      </c>
      <c r="V114" t="s">
        <v>82</v>
      </c>
      <c r="W114">
        <v>1</v>
      </c>
      <c r="X114" t="s">
        <v>83</v>
      </c>
    </row>
    <row r="115" spans="1:24">
      <c r="A115">
        <v>2828</v>
      </c>
      <c r="B115" s="21">
        <v>46046</v>
      </c>
      <c r="C115">
        <v>2026</v>
      </c>
      <c r="D115" t="s">
        <v>82</v>
      </c>
      <c r="E115">
        <v>1</v>
      </c>
      <c r="F115" t="s">
        <v>83</v>
      </c>
      <c r="G115" t="s">
        <v>6</v>
      </c>
      <c r="H115" t="s">
        <v>41</v>
      </c>
      <c r="I115" t="s">
        <v>8</v>
      </c>
      <c r="J115" t="s">
        <v>16</v>
      </c>
      <c r="K115" t="s">
        <v>14</v>
      </c>
      <c r="L115" t="s">
        <v>32</v>
      </c>
      <c r="M115">
        <v>3</v>
      </c>
      <c r="N115">
        <v>46.94</v>
      </c>
      <c r="O115">
        <v>0.05</v>
      </c>
      <c r="P115">
        <v>18.18</v>
      </c>
      <c r="Q115">
        <v>133.779</v>
      </c>
      <c r="R115">
        <v>54.54</v>
      </c>
      <c r="S115">
        <v>79.239000000000004</v>
      </c>
      <c r="T115">
        <v>0.59231269481757232</v>
      </c>
      <c r="U115">
        <v>2026</v>
      </c>
      <c r="V115" t="s">
        <v>82</v>
      </c>
      <c r="W115">
        <v>1</v>
      </c>
      <c r="X115" t="s">
        <v>83</v>
      </c>
    </row>
    <row r="116" spans="1:24">
      <c r="A116">
        <v>5175</v>
      </c>
      <c r="B116" s="21">
        <v>46046</v>
      </c>
      <c r="C116">
        <v>2026</v>
      </c>
      <c r="D116" t="s">
        <v>82</v>
      </c>
      <c r="E116">
        <v>1</v>
      </c>
      <c r="F116" t="s">
        <v>83</v>
      </c>
      <c r="G116" t="s">
        <v>20</v>
      </c>
      <c r="H116" t="s">
        <v>31</v>
      </c>
      <c r="I116" t="s">
        <v>2</v>
      </c>
      <c r="J116" t="s">
        <v>3</v>
      </c>
      <c r="K116" t="s">
        <v>9</v>
      </c>
      <c r="L116" t="s">
        <v>17</v>
      </c>
      <c r="M116">
        <v>1</v>
      </c>
      <c r="N116">
        <v>147.21</v>
      </c>
      <c r="O116">
        <v>0</v>
      </c>
      <c r="P116">
        <v>79.510000000000005</v>
      </c>
      <c r="Q116">
        <v>147.21</v>
      </c>
      <c r="R116">
        <v>79.510000000000005</v>
      </c>
      <c r="S116">
        <v>67.7</v>
      </c>
      <c r="T116">
        <v>0.45988723592147274</v>
      </c>
      <c r="U116">
        <v>2026</v>
      </c>
      <c r="V116" t="s">
        <v>82</v>
      </c>
      <c r="W116">
        <v>1</v>
      </c>
      <c r="X116" t="s">
        <v>83</v>
      </c>
    </row>
    <row r="117" spans="1:24">
      <c r="A117">
        <v>1874</v>
      </c>
      <c r="B117" s="21">
        <v>46047</v>
      </c>
      <c r="C117">
        <v>2026</v>
      </c>
      <c r="D117" t="s">
        <v>82</v>
      </c>
      <c r="E117">
        <v>1</v>
      </c>
      <c r="F117" t="s">
        <v>83</v>
      </c>
      <c r="G117" t="s">
        <v>0</v>
      </c>
      <c r="H117" t="s">
        <v>1</v>
      </c>
      <c r="I117" t="s">
        <v>2</v>
      </c>
      <c r="J117" t="s">
        <v>16</v>
      </c>
      <c r="K117" t="s">
        <v>14</v>
      </c>
      <c r="L117" t="s">
        <v>15</v>
      </c>
      <c r="M117">
        <v>1</v>
      </c>
      <c r="N117">
        <v>35.729999999999997</v>
      </c>
      <c r="O117">
        <v>0</v>
      </c>
      <c r="P117">
        <v>13.57</v>
      </c>
      <c r="Q117">
        <v>35.729999999999997</v>
      </c>
      <c r="R117">
        <v>13.57</v>
      </c>
      <c r="S117">
        <v>22.159999999999997</v>
      </c>
      <c r="T117">
        <v>0.62020710887209629</v>
      </c>
      <c r="U117">
        <v>2026</v>
      </c>
      <c r="V117" t="s">
        <v>82</v>
      </c>
      <c r="W117">
        <v>1</v>
      </c>
      <c r="X117" t="s">
        <v>83</v>
      </c>
    </row>
    <row r="118" spans="1:24">
      <c r="A118">
        <v>2490</v>
      </c>
      <c r="B118" s="21">
        <v>46047</v>
      </c>
      <c r="C118">
        <v>2026</v>
      </c>
      <c r="D118" t="s">
        <v>82</v>
      </c>
      <c r="E118">
        <v>1</v>
      </c>
      <c r="F118" t="s">
        <v>83</v>
      </c>
      <c r="G118" t="s">
        <v>6</v>
      </c>
      <c r="H118" t="s">
        <v>49</v>
      </c>
      <c r="I118" t="s">
        <v>2</v>
      </c>
      <c r="J118" t="s">
        <v>13</v>
      </c>
      <c r="K118" t="s">
        <v>4</v>
      </c>
      <c r="L118" t="s">
        <v>30</v>
      </c>
      <c r="M118">
        <v>2</v>
      </c>
      <c r="N118">
        <v>103.99</v>
      </c>
      <c r="O118">
        <v>0.15</v>
      </c>
      <c r="P118">
        <v>51.94</v>
      </c>
      <c r="Q118">
        <v>176.78299999999999</v>
      </c>
      <c r="R118">
        <v>103.88</v>
      </c>
      <c r="S118">
        <v>72.902999999999992</v>
      </c>
      <c r="T118">
        <v>0.41238693765803269</v>
      </c>
      <c r="U118">
        <v>2026</v>
      </c>
      <c r="V118" t="s">
        <v>82</v>
      </c>
      <c r="W118">
        <v>1</v>
      </c>
      <c r="X118" t="s">
        <v>83</v>
      </c>
    </row>
    <row r="119" spans="1:24">
      <c r="A119">
        <v>5078</v>
      </c>
      <c r="B119" s="21">
        <v>46047</v>
      </c>
      <c r="C119">
        <v>2026</v>
      </c>
      <c r="D119" t="s">
        <v>82</v>
      </c>
      <c r="E119">
        <v>1</v>
      </c>
      <c r="F119" t="s">
        <v>83</v>
      </c>
      <c r="G119" t="s">
        <v>6</v>
      </c>
      <c r="H119" t="s">
        <v>43</v>
      </c>
      <c r="I119" t="s">
        <v>2</v>
      </c>
      <c r="J119" t="s">
        <v>3</v>
      </c>
      <c r="K119" t="s">
        <v>9</v>
      </c>
      <c r="L119" t="s">
        <v>46</v>
      </c>
      <c r="M119">
        <v>2</v>
      </c>
      <c r="N119">
        <v>72.739999999999995</v>
      </c>
      <c r="O119">
        <v>0</v>
      </c>
      <c r="P119">
        <v>31.96</v>
      </c>
      <c r="Q119">
        <v>145.47999999999999</v>
      </c>
      <c r="R119">
        <v>63.92</v>
      </c>
      <c r="S119">
        <v>81.559999999999988</v>
      </c>
      <c r="T119">
        <v>0.56062689029419843</v>
      </c>
      <c r="U119">
        <v>2026</v>
      </c>
      <c r="V119" t="s">
        <v>82</v>
      </c>
      <c r="W119">
        <v>1</v>
      </c>
      <c r="X119" t="s">
        <v>83</v>
      </c>
    </row>
    <row r="120" spans="1:24">
      <c r="A120">
        <v>230</v>
      </c>
      <c r="B120" s="21">
        <v>46048</v>
      </c>
      <c r="C120">
        <v>2026</v>
      </c>
      <c r="D120" t="s">
        <v>82</v>
      </c>
      <c r="E120">
        <v>1</v>
      </c>
      <c r="F120" t="s">
        <v>83</v>
      </c>
      <c r="G120" t="s">
        <v>11</v>
      </c>
      <c r="H120" t="s">
        <v>39</v>
      </c>
      <c r="I120" t="s">
        <v>19</v>
      </c>
      <c r="J120" t="s">
        <v>3</v>
      </c>
      <c r="K120" t="s">
        <v>4</v>
      </c>
      <c r="L120" t="s">
        <v>30</v>
      </c>
      <c r="M120">
        <v>1</v>
      </c>
      <c r="N120">
        <v>100.01</v>
      </c>
      <c r="O120">
        <v>0.05</v>
      </c>
      <c r="P120">
        <v>49.41</v>
      </c>
      <c r="Q120">
        <v>95.009500000000003</v>
      </c>
      <c r="R120">
        <v>49.41</v>
      </c>
      <c r="S120">
        <v>45.599500000000006</v>
      </c>
      <c r="T120">
        <v>0.47994674216788852</v>
      </c>
      <c r="U120">
        <v>2026</v>
      </c>
      <c r="V120" t="s">
        <v>82</v>
      </c>
      <c r="W120">
        <v>1</v>
      </c>
      <c r="X120" t="s">
        <v>83</v>
      </c>
    </row>
    <row r="121" spans="1:24">
      <c r="A121">
        <v>1757</v>
      </c>
      <c r="B121" s="21">
        <v>46048</v>
      </c>
      <c r="C121">
        <v>2026</v>
      </c>
      <c r="D121" t="s">
        <v>82</v>
      </c>
      <c r="E121">
        <v>1</v>
      </c>
      <c r="F121" t="s">
        <v>83</v>
      </c>
      <c r="G121" t="s">
        <v>20</v>
      </c>
      <c r="H121" t="s">
        <v>31</v>
      </c>
      <c r="I121" t="s">
        <v>2</v>
      </c>
      <c r="J121" t="s">
        <v>16</v>
      </c>
      <c r="K121" t="s">
        <v>14</v>
      </c>
      <c r="L121" t="s">
        <v>32</v>
      </c>
      <c r="M121">
        <v>2</v>
      </c>
      <c r="N121">
        <v>45.73</v>
      </c>
      <c r="O121">
        <v>0</v>
      </c>
      <c r="P121">
        <v>18.11</v>
      </c>
      <c r="Q121">
        <v>91.46</v>
      </c>
      <c r="R121">
        <v>36.22</v>
      </c>
      <c r="S121">
        <v>55.239999999999995</v>
      </c>
      <c r="T121">
        <v>0.60397988191559149</v>
      </c>
      <c r="U121">
        <v>2026</v>
      </c>
      <c r="V121" t="s">
        <v>82</v>
      </c>
      <c r="W121">
        <v>1</v>
      </c>
      <c r="X121" t="s">
        <v>83</v>
      </c>
    </row>
    <row r="122" spans="1:24">
      <c r="A122">
        <v>1944</v>
      </c>
      <c r="B122" s="21">
        <v>46048</v>
      </c>
      <c r="C122">
        <v>2026</v>
      </c>
      <c r="D122" t="s">
        <v>82</v>
      </c>
      <c r="E122">
        <v>1</v>
      </c>
      <c r="F122" t="s">
        <v>83</v>
      </c>
      <c r="G122" t="s">
        <v>11</v>
      </c>
      <c r="H122" t="s">
        <v>52</v>
      </c>
      <c r="I122" t="s">
        <v>2</v>
      </c>
      <c r="J122" t="s">
        <v>3</v>
      </c>
      <c r="K122" t="s">
        <v>9</v>
      </c>
      <c r="L122" t="s">
        <v>17</v>
      </c>
      <c r="M122">
        <v>2</v>
      </c>
      <c r="N122">
        <v>143.66</v>
      </c>
      <c r="O122">
        <v>0.15</v>
      </c>
      <c r="P122">
        <v>78.14</v>
      </c>
      <c r="Q122">
        <v>244.22199999999998</v>
      </c>
      <c r="R122">
        <v>156.28</v>
      </c>
      <c r="S122">
        <v>87.941999999999979</v>
      </c>
      <c r="T122">
        <v>0.36009040954541355</v>
      </c>
      <c r="U122">
        <v>2026</v>
      </c>
      <c r="V122" t="s">
        <v>82</v>
      </c>
      <c r="W122">
        <v>1</v>
      </c>
      <c r="X122" t="s">
        <v>83</v>
      </c>
    </row>
    <row r="123" spans="1:24">
      <c r="A123">
        <v>3485</v>
      </c>
      <c r="B123" s="21">
        <v>46048</v>
      </c>
      <c r="C123">
        <v>2026</v>
      </c>
      <c r="D123" t="s">
        <v>82</v>
      </c>
      <c r="E123">
        <v>1</v>
      </c>
      <c r="F123" t="s">
        <v>83</v>
      </c>
      <c r="G123" t="s">
        <v>11</v>
      </c>
      <c r="H123" t="s">
        <v>39</v>
      </c>
      <c r="I123" t="s">
        <v>2</v>
      </c>
      <c r="J123" t="s">
        <v>16</v>
      </c>
      <c r="K123" t="s">
        <v>23</v>
      </c>
      <c r="L123" t="s">
        <v>51</v>
      </c>
      <c r="M123">
        <v>2</v>
      </c>
      <c r="N123">
        <v>121.88</v>
      </c>
      <c r="O123">
        <v>0.05</v>
      </c>
      <c r="P123">
        <v>62.17</v>
      </c>
      <c r="Q123">
        <v>231.57199999999997</v>
      </c>
      <c r="R123">
        <v>124.34</v>
      </c>
      <c r="S123">
        <v>107.23199999999997</v>
      </c>
      <c r="T123">
        <v>0.46306116456220953</v>
      </c>
      <c r="U123">
        <v>2026</v>
      </c>
      <c r="V123" t="s">
        <v>82</v>
      </c>
      <c r="W123">
        <v>1</v>
      </c>
      <c r="X123" t="s">
        <v>83</v>
      </c>
    </row>
    <row r="124" spans="1:24">
      <c r="A124">
        <v>4002</v>
      </c>
      <c r="B124" s="21">
        <v>46048</v>
      </c>
      <c r="C124">
        <v>2026</v>
      </c>
      <c r="D124" t="s">
        <v>82</v>
      </c>
      <c r="E124">
        <v>1</v>
      </c>
      <c r="F124" t="s">
        <v>83</v>
      </c>
      <c r="G124" t="s">
        <v>0</v>
      </c>
      <c r="H124" t="s">
        <v>50</v>
      </c>
      <c r="I124" t="s">
        <v>2</v>
      </c>
      <c r="J124" t="s">
        <v>3</v>
      </c>
      <c r="K124" t="s">
        <v>34</v>
      </c>
      <c r="L124" t="s">
        <v>45</v>
      </c>
      <c r="M124">
        <v>3</v>
      </c>
      <c r="N124">
        <v>50.92</v>
      </c>
      <c r="O124">
        <v>0.05</v>
      </c>
      <c r="P124">
        <v>21.87</v>
      </c>
      <c r="Q124">
        <v>145.12199999999999</v>
      </c>
      <c r="R124">
        <v>65.61</v>
      </c>
      <c r="S124">
        <v>79.511999999999986</v>
      </c>
      <c r="T124">
        <v>0.54789763095877941</v>
      </c>
      <c r="U124">
        <v>2026</v>
      </c>
      <c r="V124" t="s">
        <v>82</v>
      </c>
      <c r="W124">
        <v>1</v>
      </c>
      <c r="X124" t="s">
        <v>83</v>
      </c>
    </row>
    <row r="125" spans="1:24">
      <c r="A125">
        <v>818</v>
      </c>
      <c r="B125" s="21">
        <v>46049</v>
      </c>
      <c r="C125">
        <v>2026</v>
      </c>
      <c r="D125" t="s">
        <v>82</v>
      </c>
      <c r="E125">
        <v>1</v>
      </c>
      <c r="F125" t="s">
        <v>83</v>
      </c>
      <c r="G125" t="s">
        <v>0</v>
      </c>
      <c r="H125" t="s">
        <v>1</v>
      </c>
      <c r="I125" t="s">
        <v>2</v>
      </c>
      <c r="J125" t="s">
        <v>3</v>
      </c>
      <c r="K125" t="s">
        <v>4</v>
      </c>
      <c r="L125" t="s">
        <v>30</v>
      </c>
      <c r="M125">
        <v>1</v>
      </c>
      <c r="N125">
        <v>103.78</v>
      </c>
      <c r="O125">
        <v>0</v>
      </c>
      <c r="P125">
        <v>49.36</v>
      </c>
      <c r="Q125">
        <v>103.78</v>
      </c>
      <c r="R125">
        <v>49.36</v>
      </c>
      <c r="S125">
        <v>54.42</v>
      </c>
      <c r="T125">
        <v>0.52437849296588934</v>
      </c>
      <c r="U125">
        <v>2026</v>
      </c>
      <c r="V125" t="s">
        <v>82</v>
      </c>
      <c r="W125">
        <v>1</v>
      </c>
      <c r="X125" t="s">
        <v>83</v>
      </c>
    </row>
    <row r="126" spans="1:24">
      <c r="A126">
        <v>1439</v>
      </c>
      <c r="B126" s="21">
        <v>46049</v>
      </c>
      <c r="C126">
        <v>2026</v>
      </c>
      <c r="D126" t="s">
        <v>82</v>
      </c>
      <c r="E126">
        <v>1</v>
      </c>
      <c r="F126" t="s">
        <v>83</v>
      </c>
      <c r="G126" t="s">
        <v>6</v>
      </c>
      <c r="H126" t="s">
        <v>27</v>
      </c>
      <c r="I126" t="s">
        <v>28</v>
      </c>
      <c r="J126" t="s">
        <v>13</v>
      </c>
      <c r="K126" t="s">
        <v>9</v>
      </c>
      <c r="L126" t="s">
        <v>37</v>
      </c>
      <c r="M126">
        <v>2</v>
      </c>
      <c r="N126">
        <v>157.16999999999999</v>
      </c>
      <c r="O126">
        <v>0</v>
      </c>
      <c r="P126">
        <v>81.260000000000005</v>
      </c>
      <c r="Q126">
        <v>314.33999999999997</v>
      </c>
      <c r="R126">
        <v>162.52000000000001</v>
      </c>
      <c r="S126">
        <v>151.81999999999996</v>
      </c>
      <c r="T126">
        <v>0.4829802125087484</v>
      </c>
      <c r="U126">
        <v>2026</v>
      </c>
      <c r="V126" t="s">
        <v>82</v>
      </c>
      <c r="W126">
        <v>1</v>
      </c>
      <c r="X126" t="s">
        <v>83</v>
      </c>
    </row>
    <row r="127" spans="1:24">
      <c r="A127">
        <v>1616</v>
      </c>
      <c r="B127" s="21">
        <v>46049</v>
      </c>
      <c r="C127">
        <v>2026</v>
      </c>
      <c r="D127" t="s">
        <v>82</v>
      </c>
      <c r="E127">
        <v>1</v>
      </c>
      <c r="F127" t="s">
        <v>83</v>
      </c>
      <c r="G127" t="s">
        <v>6</v>
      </c>
      <c r="H127" t="s">
        <v>43</v>
      </c>
      <c r="I127" t="s">
        <v>2</v>
      </c>
      <c r="J127" t="s">
        <v>16</v>
      </c>
      <c r="K127" t="s">
        <v>14</v>
      </c>
      <c r="L127" t="s">
        <v>44</v>
      </c>
      <c r="M127">
        <v>2</v>
      </c>
      <c r="N127">
        <v>132.91999999999999</v>
      </c>
      <c r="O127">
        <v>0</v>
      </c>
      <c r="P127">
        <v>69.02</v>
      </c>
      <c r="Q127">
        <v>265.83999999999997</v>
      </c>
      <c r="R127">
        <v>138.04</v>
      </c>
      <c r="S127">
        <v>127.79999999999998</v>
      </c>
      <c r="T127">
        <v>0.48074029491423409</v>
      </c>
      <c r="U127">
        <v>2026</v>
      </c>
      <c r="V127" t="s">
        <v>82</v>
      </c>
      <c r="W127">
        <v>1</v>
      </c>
      <c r="X127" t="s">
        <v>83</v>
      </c>
    </row>
    <row r="128" spans="1:24">
      <c r="A128">
        <v>1798</v>
      </c>
      <c r="B128" s="21">
        <v>46049</v>
      </c>
      <c r="C128">
        <v>2026</v>
      </c>
      <c r="D128" t="s">
        <v>82</v>
      </c>
      <c r="E128">
        <v>1</v>
      </c>
      <c r="F128" t="s">
        <v>83</v>
      </c>
      <c r="G128" t="s">
        <v>20</v>
      </c>
      <c r="H128" t="s">
        <v>33</v>
      </c>
      <c r="I128" t="s">
        <v>19</v>
      </c>
      <c r="J128" t="s">
        <v>3</v>
      </c>
      <c r="K128" t="s">
        <v>9</v>
      </c>
      <c r="L128" t="s">
        <v>46</v>
      </c>
      <c r="M128">
        <v>1</v>
      </c>
      <c r="N128">
        <v>71.41</v>
      </c>
      <c r="O128">
        <v>0.05</v>
      </c>
      <c r="P128">
        <v>32.28</v>
      </c>
      <c r="Q128">
        <v>67.839499999999987</v>
      </c>
      <c r="R128">
        <v>32.28</v>
      </c>
      <c r="S128">
        <v>35.559499999999986</v>
      </c>
      <c r="T128">
        <v>0.52417102130764515</v>
      </c>
      <c r="U128">
        <v>2026</v>
      </c>
      <c r="V128" t="s">
        <v>82</v>
      </c>
      <c r="W128">
        <v>1</v>
      </c>
      <c r="X128" t="s">
        <v>83</v>
      </c>
    </row>
    <row r="129" spans="1:24">
      <c r="A129">
        <v>4449</v>
      </c>
      <c r="B129" s="21">
        <v>46049</v>
      </c>
      <c r="C129">
        <v>2026</v>
      </c>
      <c r="D129" t="s">
        <v>82</v>
      </c>
      <c r="E129">
        <v>1</v>
      </c>
      <c r="F129" t="s">
        <v>83</v>
      </c>
      <c r="G129" t="s">
        <v>20</v>
      </c>
      <c r="H129" t="s">
        <v>33</v>
      </c>
      <c r="I129" t="s">
        <v>2</v>
      </c>
      <c r="J129" t="s">
        <v>13</v>
      </c>
      <c r="K129" t="s">
        <v>23</v>
      </c>
      <c r="L129" t="s">
        <v>29</v>
      </c>
      <c r="M129">
        <v>1</v>
      </c>
      <c r="N129">
        <v>199.67</v>
      </c>
      <c r="O129">
        <v>0</v>
      </c>
      <c r="P129">
        <v>103.81</v>
      </c>
      <c r="Q129">
        <v>199.67</v>
      </c>
      <c r="R129">
        <v>103.81</v>
      </c>
      <c r="S129">
        <v>95.859999999999985</v>
      </c>
      <c r="T129">
        <v>0.4800921520508839</v>
      </c>
      <c r="U129">
        <v>2026</v>
      </c>
      <c r="V129" t="s">
        <v>82</v>
      </c>
      <c r="W129">
        <v>1</v>
      </c>
      <c r="X129" t="s">
        <v>83</v>
      </c>
    </row>
    <row r="130" spans="1:24">
      <c r="A130">
        <v>4473</v>
      </c>
      <c r="B130" s="21">
        <v>46049</v>
      </c>
      <c r="C130">
        <v>2026</v>
      </c>
      <c r="D130" t="s">
        <v>82</v>
      </c>
      <c r="E130">
        <v>1</v>
      </c>
      <c r="F130" t="s">
        <v>83</v>
      </c>
      <c r="G130" t="s">
        <v>0</v>
      </c>
      <c r="H130" t="s">
        <v>1</v>
      </c>
      <c r="I130" t="s">
        <v>19</v>
      </c>
      <c r="J130" t="s">
        <v>3</v>
      </c>
      <c r="K130" t="s">
        <v>23</v>
      </c>
      <c r="L130" t="s">
        <v>29</v>
      </c>
      <c r="M130">
        <v>1</v>
      </c>
      <c r="N130">
        <v>196.88</v>
      </c>
      <c r="O130">
        <v>0</v>
      </c>
      <c r="P130">
        <v>102.76</v>
      </c>
      <c r="Q130">
        <v>196.88</v>
      </c>
      <c r="R130">
        <v>102.76</v>
      </c>
      <c r="S130">
        <v>94.11999999999999</v>
      </c>
      <c r="T130">
        <v>0.47805770012190163</v>
      </c>
      <c r="U130">
        <v>2026</v>
      </c>
      <c r="V130" t="s">
        <v>82</v>
      </c>
      <c r="W130">
        <v>1</v>
      </c>
      <c r="X130" t="s">
        <v>83</v>
      </c>
    </row>
    <row r="131" spans="1:24">
      <c r="A131">
        <v>203</v>
      </c>
      <c r="B131" s="21">
        <v>46050</v>
      </c>
      <c r="C131">
        <v>2026</v>
      </c>
      <c r="D131" t="s">
        <v>82</v>
      </c>
      <c r="E131">
        <v>1</v>
      </c>
      <c r="F131" t="s">
        <v>83</v>
      </c>
      <c r="G131" t="s">
        <v>20</v>
      </c>
      <c r="H131" t="s">
        <v>31</v>
      </c>
      <c r="I131" t="s">
        <v>2</v>
      </c>
      <c r="J131" t="s">
        <v>3</v>
      </c>
      <c r="K131" t="s">
        <v>4</v>
      </c>
      <c r="L131" t="s">
        <v>22</v>
      </c>
      <c r="M131">
        <v>3</v>
      </c>
      <c r="N131">
        <v>49.95</v>
      </c>
      <c r="O131">
        <v>0</v>
      </c>
      <c r="P131">
        <v>22.55</v>
      </c>
      <c r="Q131">
        <v>149.85000000000002</v>
      </c>
      <c r="R131">
        <v>67.650000000000006</v>
      </c>
      <c r="S131">
        <v>82.200000000000017</v>
      </c>
      <c r="T131">
        <v>0.54854854854854862</v>
      </c>
      <c r="U131">
        <v>2026</v>
      </c>
      <c r="V131" t="s">
        <v>82</v>
      </c>
      <c r="W131">
        <v>1</v>
      </c>
      <c r="X131" t="s">
        <v>83</v>
      </c>
    </row>
    <row r="132" spans="1:24">
      <c r="A132">
        <v>1654</v>
      </c>
      <c r="B132" s="21">
        <v>46050</v>
      </c>
      <c r="C132">
        <v>2026</v>
      </c>
      <c r="D132" t="s">
        <v>82</v>
      </c>
      <c r="E132">
        <v>1</v>
      </c>
      <c r="F132" t="s">
        <v>83</v>
      </c>
      <c r="G132" t="s">
        <v>6</v>
      </c>
      <c r="H132" t="s">
        <v>27</v>
      </c>
      <c r="I132" t="s">
        <v>28</v>
      </c>
      <c r="J132" t="s">
        <v>16</v>
      </c>
      <c r="K132" t="s">
        <v>9</v>
      </c>
      <c r="L132" t="s">
        <v>46</v>
      </c>
      <c r="M132">
        <v>1</v>
      </c>
      <c r="N132">
        <v>70.41</v>
      </c>
      <c r="O132">
        <v>0</v>
      </c>
      <c r="P132">
        <v>32.74</v>
      </c>
      <c r="Q132">
        <v>70.41</v>
      </c>
      <c r="R132">
        <v>32.74</v>
      </c>
      <c r="S132">
        <v>37.669999999999995</v>
      </c>
      <c r="T132">
        <v>0.53500923164323244</v>
      </c>
      <c r="U132">
        <v>2026</v>
      </c>
      <c r="V132" t="s">
        <v>82</v>
      </c>
      <c r="W132">
        <v>1</v>
      </c>
      <c r="X132" t="s">
        <v>83</v>
      </c>
    </row>
    <row r="133" spans="1:24">
      <c r="A133">
        <v>2203</v>
      </c>
      <c r="B133" s="21">
        <v>46050</v>
      </c>
      <c r="C133">
        <v>2026</v>
      </c>
      <c r="D133" t="s">
        <v>82</v>
      </c>
      <c r="E133">
        <v>1</v>
      </c>
      <c r="F133" t="s">
        <v>83</v>
      </c>
      <c r="G133" t="s">
        <v>11</v>
      </c>
      <c r="H133" t="s">
        <v>52</v>
      </c>
      <c r="I133" t="s">
        <v>28</v>
      </c>
      <c r="J133" t="s">
        <v>3</v>
      </c>
      <c r="K133" t="s">
        <v>9</v>
      </c>
      <c r="L133" t="s">
        <v>46</v>
      </c>
      <c r="M133">
        <v>2</v>
      </c>
      <c r="N133">
        <v>70.290000000000006</v>
      </c>
      <c r="O133">
        <v>0.15</v>
      </c>
      <c r="P133">
        <v>31.84</v>
      </c>
      <c r="Q133">
        <v>119.49300000000001</v>
      </c>
      <c r="R133">
        <v>63.68</v>
      </c>
      <c r="S133">
        <v>55.813000000000009</v>
      </c>
      <c r="T133">
        <v>0.46708175374289712</v>
      </c>
      <c r="U133">
        <v>2026</v>
      </c>
      <c r="V133" t="s">
        <v>82</v>
      </c>
      <c r="W133">
        <v>1</v>
      </c>
      <c r="X133" t="s">
        <v>83</v>
      </c>
    </row>
    <row r="134" spans="1:24">
      <c r="A134">
        <v>3352</v>
      </c>
      <c r="B134" s="21">
        <v>46050</v>
      </c>
      <c r="C134">
        <v>2026</v>
      </c>
      <c r="D134" t="s">
        <v>82</v>
      </c>
      <c r="E134">
        <v>1</v>
      </c>
      <c r="F134" t="s">
        <v>83</v>
      </c>
      <c r="G134" t="s">
        <v>11</v>
      </c>
      <c r="H134" t="s">
        <v>52</v>
      </c>
      <c r="I134" t="s">
        <v>2</v>
      </c>
      <c r="J134" t="s">
        <v>16</v>
      </c>
      <c r="K134" t="s">
        <v>9</v>
      </c>
      <c r="L134" t="s">
        <v>10</v>
      </c>
      <c r="M134">
        <v>4</v>
      </c>
      <c r="N134">
        <v>91.46</v>
      </c>
      <c r="O134">
        <v>0</v>
      </c>
      <c r="P134">
        <v>44.04</v>
      </c>
      <c r="Q134">
        <v>365.84</v>
      </c>
      <c r="R134">
        <v>176.16</v>
      </c>
      <c r="S134">
        <v>189.67999999999998</v>
      </c>
      <c r="T134">
        <v>0.51847802317953207</v>
      </c>
      <c r="U134">
        <v>2026</v>
      </c>
      <c r="V134" t="s">
        <v>82</v>
      </c>
      <c r="W134">
        <v>1</v>
      </c>
      <c r="X134" t="s">
        <v>83</v>
      </c>
    </row>
    <row r="135" spans="1:24">
      <c r="A135">
        <v>183</v>
      </c>
      <c r="B135" s="21">
        <v>46051</v>
      </c>
      <c r="C135">
        <v>2026</v>
      </c>
      <c r="D135" t="s">
        <v>82</v>
      </c>
      <c r="E135">
        <v>1</v>
      </c>
      <c r="F135" t="s">
        <v>83</v>
      </c>
      <c r="G135" t="s">
        <v>6</v>
      </c>
      <c r="H135" t="s">
        <v>43</v>
      </c>
      <c r="I135" t="s">
        <v>2</v>
      </c>
      <c r="J135" t="s">
        <v>13</v>
      </c>
      <c r="K135" t="s">
        <v>23</v>
      </c>
      <c r="L135" t="s">
        <v>51</v>
      </c>
      <c r="M135">
        <v>2</v>
      </c>
      <c r="N135">
        <v>123.27</v>
      </c>
      <c r="O135">
        <v>0</v>
      </c>
      <c r="P135">
        <v>60.26</v>
      </c>
      <c r="Q135">
        <v>246.54</v>
      </c>
      <c r="R135">
        <v>120.52</v>
      </c>
      <c r="S135">
        <v>126.02</v>
      </c>
      <c r="T135">
        <v>0.51115437657175311</v>
      </c>
      <c r="U135">
        <v>2026</v>
      </c>
      <c r="V135" t="s">
        <v>82</v>
      </c>
      <c r="W135">
        <v>1</v>
      </c>
      <c r="X135" t="s">
        <v>83</v>
      </c>
    </row>
    <row r="136" spans="1:24">
      <c r="A136">
        <v>3525</v>
      </c>
      <c r="B136" s="21">
        <v>46051</v>
      </c>
      <c r="C136">
        <v>2026</v>
      </c>
      <c r="D136" t="s">
        <v>82</v>
      </c>
      <c r="E136">
        <v>1</v>
      </c>
      <c r="F136" t="s">
        <v>83</v>
      </c>
      <c r="G136" t="s">
        <v>11</v>
      </c>
      <c r="H136" t="s">
        <v>25</v>
      </c>
      <c r="I136" t="s">
        <v>8</v>
      </c>
      <c r="J136" t="s">
        <v>16</v>
      </c>
      <c r="K136" t="s">
        <v>34</v>
      </c>
      <c r="L136" t="s">
        <v>45</v>
      </c>
      <c r="M136">
        <v>3</v>
      </c>
      <c r="N136">
        <v>49.63</v>
      </c>
      <c r="O136">
        <v>0.1</v>
      </c>
      <c r="P136">
        <v>22.06</v>
      </c>
      <c r="Q136">
        <v>134.001</v>
      </c>
      <c r="R136">
        <v>66.179999999999993</v>
      </c>
      <c r="S136">
        <v>67.821000000000012</v>
      </c>
      <c r="T136">
        <v>0.50612308863366695</v>
      </c>
      <c r="U136">
        <v>2026</v>
      </c>
      <c r="V136" t="s">
        <v>82</v>
      </c>
      <c r="W136">
        <v>1</v>
      </c>
      <c r="X136" t="s">
        <v>83</v>
      </c>
    </row>
    <row r="137" spans="1:24">
      <c r="A137">
        <v>4299</v>
      </c>
      <c r="B137" s="21">
        <v>46051</v>
      </c>
      <c r="C137">
        <v>2026</v>
      </c>
      <c r="D137" t="s">
        <v>82</v>
      </c>
      <c r="E137">
        <v>1</v>
      </c>
      <c r="F137" t="s">
        <v>83</v>
      </c>
      <c r="G137" t="s">
        <v>0</v>
      </c>
      <c r="H137" t="s">
        <v>36</v>
      </c>
      <c r="I137" t="s">
        <v>8</v>
      </c>
      <c r="J137" t="s">
        <v>16</v>
      </c>
      <c r="K137" t="s">
        <v>14</v>
      </c>
      <c r="L137" t="s">
        <v>44</v>
      </c>
      <c r="M137">
        <v>12</v>
      </c>
      <c r="N137">
        <v>132.21</v>
      </c>
      <c r="O137">
        <v>0.1</v>
      </c>
      <c r="P137">
        <v>68.95</v>
      </c>
      <c r="Q137">
        <v>1427.8679999999999</v>
      </c>
      <c r="R137">
        <v>827.40000000000009</v>
      </c>
      <c r="S137">
        <v>600.46799999999985</v>
      </c>
      <c r="T137">
        <v>0.42053467127213429</v>
      </c>
      <c r="U137">
        <v>2026</v>
      </c>
      <c r="V137" t="s">
        <v>82</v>
      </c>
      <c r="W137">
        <v>1</v>
      </c>
      <c r="X137" t="s">
        <v>83</v>
      </c>
    </row>
    <row r="138" spans="1:24">
      <c r="A138">
        <v>748</v>
      </c>
      <c r="B138" s="21">
        <v>46052</v>
      </c>
      <c r="C138">
        <v>2026</v>
      </c>
      <c r="D138" t="s">
        <v>82</v>
      </c>
      <c r="E138">
        <v>1</v>
      </c>
      <c r="F138" t="s">
        <v>83</v>
      </c>
      <c r="G138" t="s">
        <v>6</v>
      </c>
      <c r="H138" t="s">
        <v>7</v>
      </c>
      <c r="I138" t="s">
        <v>19</v>
      </c>
      <c r="J138" t="s">
        <v>16</v>
      </c>
      <c r="K138" t="s">
        <v>4</v>
      </c>
      <c r="L138" t="s">
        <v>26</v>
      </c>
      <c r="M138">
        <v>1</v>
      </c>
      <c r="N138">
        <v>39.549999999999997</v>
      </c>
      <c r="O138">
        <v>0</v>
      </c>
      <c r="P138">
        <v>17.059999999999999</v>
      </c>
      <c r="Q138">
        <v>39.549999999999997</v>
      </c>
      <c r="R138">
        <v>17.059999999999999</v>
      </c>
      <c r="S138">
        <v>22.49</v>
      </c>
      <c r="T138">
        <v>0.56864728192161818</v>
      </c>
      <c r="U138">
        <v>2026</v>
      </c>
      <c r="V138" t="s">
        <v>82</v>
      </c>
      <c r="W138">
        <v>1</v>
      </c>
      <c r="X138" t="s">
        <v>83</v>
      </c>
    </row>
    <row r="139" spans="1:24">
      <c r="A139">
        <v>3117</v>
      </c>
      <c r="B139" s="21">
        <v>46052</v>
      </c>
      <c r="C139">
        <v>2026</v>
      </c>
      <c r="D139" t="s">
        <v>82</v>
      </c>
      <c r="E139">
        <v>1</v>
      </c>
      <c r="F139" t="s">
        <v>83</v>
      </c>
      <c r="G139" t="s">
        <v>6</v>
      </c>
      <c r="H139" t="s">
        <v>43</v>
      </c>
      <c r="I139" t="s">
        <v>2</v>
      </c>
      <c r="J139" t="s">
        <v>13</v>
      </c>
      <c r="K139" t="s">
        <v>23</v>
      </c>
      <c r="L139" t="s">
        <v>40</v>
      </c>
      <c r="M139">
        <v>3</v>
      </c>
      <c r="N139">
        <v>80.08</v>
      </c>
      <c r="O139">
        <v>0</v>
      </c>
      <c r="P139">
        <v>39.450000000000003</v>
      </c>
      <c r="Q139">
        <v>240.24</v>
      </c>
      <c r="R139">
        <v>118.35000000000001</v>
      </c>
      <c r="S139">
        <v>121.89</v>
      </c>
      <c r="T139">
        <v>0.50736763236763238</v>
      </c>
      <c r="U139">
        <v>2026</v>
      </c>
      <c r="V139" t="s">
        <v>82</v>
      </c>
      <c r="W139">
        <v>1</v>
      </c>
      <c r="X139" t="s">
        <v>83</v>
      </c>
    </row>
    <row r="140" spans="1:24">
      <c r="A140">
        <v>3328</v>
      </c>
      <c r="B140" s="21">
        <v>46052</v>
      </c>
      <c r="C140">
        <v>2026</v>
      </c>
      <c r="D140" t="s">
        <v>82</v>
      </c>
      <c r="E140">
        <v>1</v>
      </c>
      <c r="F140" t="s">
        <v>83</v>
      </c>
      <c r="G140" t="s">
        <v>11</v>
      </c>
      <c r="H140" t="s">
        <v>25</v>
      </c>
      <c r="I140" t="s">
        <v>19</v>
      </c>
      <c r="J140" t="s">
        <v>3</v>
      </c>
      <c r="K140" t="s">
        <v>34</v>
      </c>
      <c r="L140" t="s">
        <v>38</v>
      </c>
      <c r="M140">
        <v>1</v>
      </c>
      <c r="N140">
        <v>120.48</v>
      </c>
      <c r="O140">
        <v>0</v>
      </c>
      <c r="P140">
        <v>69.55</v>
      </c>
      <c r="Q140">
        <v>120.48</v>
      </c>
      <c r="R140">
        <v>69.55</v>
      </c>
      <c r="S140">
        <v>50.930000000000007</v>
      </c>
      <c r="T140">
        <v>0.42272576361221786</v>
      </c>
      <c r="U140">
        <v>2026</v>
      </c>
      <c r="V140" t="s">
        <v>82</v>
      </c>
      <c r="W140">
        <v>1</v>
      </c>
      <c r="X140" t="s">
        <v>83</v>
      </c>
    </row>
    <row r="141" spans="1:24">
      <c r="A141">
        <v>3822</v>
      </c>
      <c r="B141" s="21">
        <v>46052</v>
      </c>
      <c r="C141">
        <v>2026</v>
      </c>
      <c r="D141" t="s">
        <v>82</v>
      </c>
      <c r="E141">
        <v>1</v>
      </c>
      <c r="F141" t="s">
        <v>83</v>
      </c>
      <c r="G141" t="s">
        <v>20</v>
      </c>
      <c r="H141" t="s">
        <v>31</v>
      </c>
      <c r="I141" t="s">
        <v>2</v>
      </c>
      <c r="J141" t="s">
        <v>3</v>
      </c>
      <c r="K141" t="s">
        <v>34</v>
      </c>
      <c r="L141" t="s">
        <v>35</v>
      </c>
      <c r="M141">
        <v>1</v>
      </c>
      <c r="N141">
        <v>39.369999999999997</v>
      </c>
      <c r="O141">
        <v>0.05</v>
      </c>
      <c r="P141">
        <v>14.66</v>
      </c>
      <c r="Q141">
        <v>37.401499999999999</v>
      </c>
      <c r="R141">
        <v>14.66</v>
      </c>
      <c r="S141">
        <v>22.741499999999998</v>
      </c>
      <c r="T141">
        <v>0.60803711081106371</v>
      </c>
      <c r="U141">
        <v>2026</v>
      </c>
      <c r="V141" t="s">
        <v>82</v>
      </c>
      <c r="W141">
        <v>1</v>
      </c>
      <c r="X141" t="s">
        <v>83</v>
      </c>
    </row>
    <row r="142" spans="1:24">
      <c r="A142">
        <v>4125</v>
      </c>
      <c r="B142" s="21">
        <v>46052</v>
      </c>
      <c r="C142">
        <v>2026</v>
      </c>
      <c r="D142" t="s">
        <v>82</v>
      </c>
      <c r="E142">
        <v>1</v>
      </c>
      <c r="F142" t="s">
        <v>83</v>
      </c>
      <c r="G142" t="s">
        <v>6</v>
      </c>
      <c r="H142" t="s">
        <v>43</v>
      </c>
      <c r="I142" t="s">
        <v>8</v>
      </c>
      <c r="J142" t="s">
        <v>16</v>
      </c>
      <c r="K142" t="s">
        <v>23</v>
      </c>
      <c r="L142" t="s">
        <v>40</v>
      </c>
      <c r="M142">
        <v>8</v>
      </c>
      <c r="N142">
        <v>81.06</v>
      </c>
      <c r="O142">
        <v>0.15</v>
      </c>
      <c r="P142">
        <v>39.549999999999997</v>
      </c>
      <c r="Q142">
        <v>551.20799999999997</v>
      </c>
      <c r="R142">
        <v>316.39999999999998</v>
      </c>
      <c r="S142">
        <v>234.80799999999999</v>
      </c>
      <c r="T142">
        <v>0.42598801178502488</v>
      </c>
      <c r="U142">
        <v>2026</v>
      </c>
      <c r="V142" t="s">
        <v>82</v>
      </c>
      <c r="W142">
        <v>1</v>
      </c>
      <c r="X142" t="s">
        <v>83</v>
      </c>
    </row>
    <row r="143" spans="1:24">
      <c r="A143">
        <v>4592</v>
      </c>
      <c r="B143" s="21">
        <v>46052</v>
      </c>
      <c r="C143">
        <v>2026</v>
      </c>
      <c r="D143" t="s">
        <v>82</v>
      </c>
      <c r="E143">
        <v>1</v>
      </c>
      <c r="F143" t="s">
        <v>83</v>
      </c>
      <c r="G143" t="s">
        <v>6</v>
      </c>
      <c r="H143" t="s">
        <v>43</v>
      </c>
      <c r="I143" t="s">
        <v>28</v>
      </c>
      <c r="J143" t="s">
        <v>3</v>
      </c>
      <c r="K143" t="s">
        <v>34</v>
      </c>
      <c r="L143" t="s">
        <v>38</v>
      </c>
      <c r="M143">
        <v>5</v>
      </c>
      <c r="N143">
        <v>120.4</v>
      </c>
      <c r="O143">
        <v>0</v>
      </c>
      <c r="P143">
        <v>69.510000000000005</v>
      </c>
      <c r="Q143">
        <v>602</v>
      </c>
      <c r="R143">
        <v>347.55</v>
      </c>
      <c r="S143">
        <v>254.45</v>
      </c>
      <c r="T143">
        <v>0.42267441860465116</v>
      </c>
      <c r="U143">
        <v>2026</v>
      </c>
      <c r="V143" t="s">
        <v>82</v>
      </c>
      <c r="W143">
        <v>1</v>
      </c>
      <c r="X143" t="s">
        <v>83</v>
      </c>
    </row>
    <row r="144" spans="1:24">
      <c r="A144">
        <v>373</v>
      </c>
      <c r="B144" s="21">
        <v>46053</v>
      </c>
      <c r="C144">
        <v>2026</v>
      </c>
      <c r="D144" t="s">
        <v>82</v>
      </c>
      <c r="E144">
        <v>1</v>
      </c>
      <c r="F144" t="s">
        <v>83</v>
      </c>
      <c r="G144" t="s">
        <v>11</v>
      </c>
      <c r="H144" t="s">
        <v>39</v>
      </c>
      <c r="I144" t="s">
        <v>8</v>
      </c>
      <c r="J144" t="s">
        <v>16</v>
      </c>
      <c r="K144" t="s">
        <v>14</v>
      </c>
      <c r="L144" t="s">
        <v>32</v>
      </c>
      <c r="M144">
        <v>10</v>
      </c>
      <c r="N144">
        <v>47.71</v>
      </c>
      <c r="O144">
        <v>0.1</v>
      </c>
      <c r="P144">
        <v>18.649999999999999</v>
      </c>
      <c r="Q144">
        <v>429.39000000000004</v>
      </c>
      <c r="R144">
        <v>186.5</v>
      </c>
      <c r="S144">
        <v>242.89000000000004</v>
      </c>
      <c r="T144">
        <v>0.56566291716155481</v>
      </c>
      <c r="U144">
        <v>2026</v>
      </c>
      <c r="V144" t="s">
        <v>82</v>
      </c>
      <c r="W144">
        <v>1</v>
      </c>
      <c r="X144" t="s">
        <v>83</v>
      </c>
    </row>
    <row r="145" spans="1:24">
      <c r="A145">
        <v>672</v>
      </c>
      <c r="B145" s="21">
        <v>46053</v>
      </c>
      <c r="C145">
        <v>2026</v>
      </c>
      <c r="D145" t="s">
        <v>82</v>
      </c>
      <c r="E145">
        <v>1</v>
      </c>
      <c r="F145" t="s">
        <v>83</v>
      </c>
      <c r="G145" t="s">
        <v>0</v>
      </c>
      <c r="H145" t="s">
        <v>36</v>
      </c>
      <c r="I145" t="s">
        <v>2</v>
      </c>
      <c r="J145" t="s">
        <v>16</v>
      </c>
      <c r="K145" t="s">
        <v>4</v>
      </c>
      <c r="L145" t="s">
        <v>30</v>
      </c>
      <c r="M145">
        <v>1</v>
      </c>
      <c r="N145">
        <v>102.92</v>
      </c>
      <c r="O145">
        <v>0.05</v>
      </c>
      <c r="P145">
        <v>50.92</v>
      </c>
      <c r="Q145">
        <v>97.774000000000001</v>
      </c>
      <c r="R145">
        <v>50.92</v>
      </c>
      <c r="S145">
        <v>46.853999999999999</v>
      </c>
      <c r="T145">
        <v>0.4792071511853867</v>
      </c>
      <c r="U145">
        <v>2026</v>
      </c>
      <c r="V145" t="s">
        <v>82</v>
      </c>
      <c r="W145">
        <v>1</v>
      </c>
      <c r="X145" t="s">
        <v>83</v>
      </c>
    </row>
    <row r="146" spans="1:24">
      <c r="A146">
        <v>1125</v>
      </c>
      <c r="B146" s="21">
        <v>46053</v>
      </c>
      <c r="C146">
        <v>2026</v>
      </c>
      <c r="D146" t="s">
        <v>82</v>
      </c>
      <c r="E146">
        <v>1</v>
      </c>
      <c r="F146" t="s">
        <v>83</v>
      </c>
      <c r="G146" t="s">
        <v>6</v>
      </c>
      <c r="H146" t="s">
        <v>7</v>
      </c>
      <c r="I146" t="s">
        <v>2</v>
      </c>
      <c r="J146" t="s">
        <v>3</v>
      </c>
      <c r="K146" t="s">
        <v>9</v>
      </c>
      <c r="L146" t="s">
        <v>46</v>
      </c>
      <c r="M146">
        <v>1</v>
      </c>
      <c r="N146">
        <v>72.69</v>
      </c>
      <c r="O146">
        <v>0.1</v>
      </c>
      <c r="P146">
        <v>32.67</v>
      </c>
      <c r="Q146">
        <v>65.421000000000006</v>
      </c>
      <c r="R146">
        <v>32.67</v>
      </c>
      <c r="S146">
        <v>32.751000000000005</v>
      </c>
      <c r="T146">
        <v>0.50061906727197691</v>
      </c>
      <c r="U146">
        <v>2026</v>
      </c>
      <c r="V146" t="s">
        <v>82</v>
      </c>
      <c r="W146">
        <v>1</v>
      </c>
      <c r="X146" t="s">
        <v>83</v>
      </c>
    </row>
    <row r="147" spans="1:24">
      <c r="A147">
        <v>1164</v>
      </c>
      <c r="B147" s="21">
        <v>46053</v>
      </c>
      <c r="C147">
        <v>2026</v>
      </c>
      <c r="D147" t="s">
        <v>82</v>
      </c>
      <c r="E147">
        <v>1</v>
      </c>
      <c r="F147" t="s">
        <v>83</v>
      </c>
      <c r="G147" t="s">
        <v>0</v>
      </c>
      <c r="H147" t="s">
        <v>1</v>
      </c>
      <c r="I147" t="s">
        <v>2</v>
      </c>
      <c r="J147" t="s">
        <v>13</v>
      </c>
      <c r="K147" t="s">
        <v>4</v>
      </c>
      <c r="L147" t="s">
        <v>5</v>
      </c>
      <c r="M147">
        <v>1</v>
      </c>
      <c r="N147">
        <v>79.989999999999995</v>
      </c>
      <c r="O147">
        <v>0.05</v>
      </c>
      <c r="P147">
        <v>43.02</v>
      </c>
      <c r="Q147">
        <v>75.990499999999997</v>
      </c>
      <c r="R147">
        <v>43.02</v>
      </c>
      <c r="S147">
        <v>32.970499999999994</v>
      </c>
      <c r="T147">
        <v>0.43387660299642711</v>
      </c>
      <c r="U147">
        <v>2026</v>
      </c>
      <c r="V147" t="s">
        <v>82</v>
      </c>
      <c r="W147">
        <v>1</v>
      </c>
      <c r="X147" t="s">
        <v>83</v>
      </c>
    </row>
    <row r="148" spans="1:24">
      <c r="A148">
        <v>1613</v>
      </c>
      <c r="B148" s="21">
        <v>46053</v>
      </c>
      <c r="C148">
        <v>2026</v>
      </c>
      <c r="D148" t="s">
        <v>82</v>
      </c>
      <c r="E148">
        <v>1</v>
      </c>
      <c r="F148" t="s">
        <v>83</v>
      </c>
      <c r="G148" t="s">
        <v>6</v>
      </c>
      <c r="H148" t="s">
        <v>27</v>
      </c>
      <c r="I148" t="s">
        <v>8</v>
      </c>
      <c r="J148" t="s">
        <v>16</v>
      </c>
      <c r="K148" t="s">
        <v>34</v>
      </c>
      <c r="L148" t="s">
        <v>45</v>
      </c>
      <c r="M148">
        <v>4</v>
      </c>
      <c r="N148">
        <v>51.11</v>
      </c>
      <c r="O148">
        <v>0.15</v>
      </c>
      <c r="P148">
        <v>22.25</v>
      </c>
      <c r="Q148">
        <v>173.774</v>
      </c>
      <c r="R148">
        <v>89</v>
      </c>
      <c r="S148">
        <v>84.774000000000001</v>
      </c>
      <c r="T148">
        <v>0.48784052850253778</v>
      </c>
      <c r="U148">
        <v>2026</v>
      </c>
      <c r="V148" t="s">
        <v>82</v>
      </c>
      <c r="W148">
        <v>1</v>
      </c>
      <c r="X148" t="s">
        <v>83</v>
      </c>
    </row>
    <row r="149" spans="1:24">
      <c r="A149">
        <v>2149</v>
      </c>
      <c r="B149" s="21">
        <v>46053</v>
      </c>
      <c r="C149">
        <v>2026</v>
      </c>
      <c r="D149" t="s">
        <v>82</v>
      </c>
      <c r="E149">
        <v>1</v>
      </c>
      <c r="F149" t="s">
        <v>83</v>
      </c>
      <c r="G149" t="s">
        <v>0</v>
      </c>
      <c r="H149" t="s">
        <v>50</v>
      </c>
      <c r="I149" t="s">
        <v>2</v>
      </c>
      <c r="J149" t="s">
        <v>3</v>
      </c>
      <c r="K149" t="s">
        <v>34</v>
      </c>
      <c r="L149" t="s">
        <v>38</v>
      </c>
      <c r="M149">
        <v>2</v>
      </c>
      <c r="N149">
        <v>124.83</v>
      </c>
      <c r="O149">
        <v>0</v>
      </c>
      <c r="P149">
        <v>70.91</v>
      </c>
      <c r="Q149">
        <v>249.66</v>
      </c>
      <c r="R149">
        <v>141.82</v>
      </c>
      <c r="S149">
        <v>107.84</v>
      </c>
      <c r="T149">
        <v>0.43194744853000083</v>
      </c>
      <c r="U149">
        <v>2026</v>
      </c>
      <c r="V149" t="s">
        <v>82</v>
      </c>
      <c r="W149">
        <v>1</v>
      </c>
      <c r="X149" t="s">
        <v>83</v>
      </c>
    </row>
    <row r="150" spans="1:24">
      <c r="A150">
        <v>2593</v>
      </c>
      <c r="B150" s="21">
        <v>46053</v>
      </c>
      <c r="C150">
        <v>2026</v>
      </c>
      <c r="D150" t="s">
        <v>82</v>
      </c>
      <c r="E150">
        <v>1</v>
      </c>
      <c r="F150" t="s">
        <v>83</v>
      </c>
      <c r="G150" t="s">
        <v>6</v>
      </c>
      <c r="H150" t="s">
        <v>41</v>
      </c>
      <c r="I150" t="s">
        <v>19</v>
      </c>
      <c r="J150" t="s">
        <v>13</v>
      </c>
      <c r="K150" t="s">
        <v>4</v>
      </c>
      <c r="L150" t="s">
        <v>26</v>
      </c>
      <c r="M150">
        <v>6</v>
      </c>
      <c r="N150">
        <v>41.07</v>
      </c>
      <c r="O150">
        <v>0.1</v>
      </c>
      <c r="P150">
        <v>16.29</v>
      </c>
      <c r="Q150">
        <v>221.77800000000002</v>
      </c>
      <c r="R150">
        <v>97.74</v>
      </c>
      <c r="S150">
        <v>124.03800000000003</v>
      </c>
      <c r="T150">
        <v>0.55928901874847825</v>
      </c>
      <c r="U150">
        <v>2026</v>
      </c>
      <c r="V150" t="s">
        <v>82</v>
      </c>
      <c r="W150">
        <v>1</v>
      </c>
      <c r="X150" t="s">
        <v>83</v>
      </c>
    </row>
    <row r="151" spans="1:24">
      <c r="A151">
        <v>2659</v>
      </c>
      <c r="B151" s="21">
        <v>46053</v>
      </c>
      <c r="C151">
        <v>2026</v>
      </c>
      <c r="D151" t="s">
        <v>82</v>
      </c>
      <c r="E151">
        <v>1</v>
      </c>
      <c r="F151" t="s">
        <v>83</v>
      </c>
      <c r="G151" t="s">
        <v>0</v>
      </c>
      <c r="H151" t="s">
        <v>50</v>
      </c>
      <c r="I151" t="s">
        <v>2</v>
      </c>
      <c r="J151" t="s">
        <v>13</v>
      </c>
      <c r="K151" t="s">
        <v>14</v>
      </c>
      <c r="L151" t="s">
        <v>15</v>
      </c>
      <c r="M151">
        <v>1</v>
      </c>
      <c r="N151">
        <v>36.020000000000003</v>
      </c>
      <c r="O151">
        <v>0</v>
      </c>
      <c r="P151">
        <v>13.34</v>
      </c>
      <c r="Q151">
        <v>36.020000000000003</v>
      </c>
      <c r="R151">
        <v>13.34</v>
      </c>
      <c r="S151">
        <v>22.680000000000003</v>
      </c>
      <c r="T151">
        <v>0.62965019433647973</v>
      </c>
      <c r="U151">
        <v>2026</v>
      </c>
      <c r="V151" t="s">
        <v>82</v>
      </c>
      <c r="W151">
        <v>1</v>
      </c>
      <c r="X151" t="s">
        <v>83</v>
      </c>
    </row>
    <row r="152" spans="1:24">
      <c r="A152">
        <v>3496</v>
      </c>
      <c r="B152" s="21">
        <v>46053</v>
      </c>
      <c r="C152">
        <v>2026</v>
      </c>
      <c r="D152" t="s">
        <v>82</v>
      </c>
      <c r="E152">
        <v>1</v>
      </c>
      <c r="F152" t="s">
        <v>83</v>
      </c>
      <c r="G152" t="s">
        <v>0</v>
      </c>
      <c r="H152" t="s">
        <v>1</v>
      </c>
      <c r="I152" t="s">
        <v>19</v>
      </c>
      <c r="J152" t="s">
        <v>3</v>
      </c>
      <c r="K152" t="s">
        <v>34</v>
      </c>
      <c r="L152" t="s">
        <v>42</v>
      </c>
      <c r="M152">
        <v>1</v>
      </c>
      <c r="N152">
        <v>35.82</v>
      </c>
      <c r="O152">
        <v>0.05</v>
      </c>
      <c r="P152">
        <v>14.32</v>
      </c>
      <c r="Q152">
        <v>34.028999999999996</v>
      </c>
      <c r="R152">
        <v>14.32</v>
      </c>
      <c r="S152">
        <v>19.708999999999996</v>
      </c>
      <c r="T152">
        <v>0.57918246201769075</v>
      </c>
      <c r="U152">
        <v>2026</v>
      </c>
      <c r="V152" t="s">
        <v>82</v>
      </c>
      <c r="W152">
        <v>1</v>
      </c>
      <c r="X152" t="s">
        <v>83</v>
      </c>
    </row>
    <row r="153" spans="1:24">
      <c r="A153">
        <v>3889</v>
      </c>
      <c r="B153" s="21">
        <v>46053</v>
      </c>
      <c r="C153">
        <v>2026</v>
      </c>
      <c r="D153" t="s">
        <v>82</v>
      </c>
      <c r="E153">
        <v>1</v>
      </c>
      <c r="F153" t="s">
        <v>83</v>
      </c>
      <c r="G153" t="s">
        <v>11</v>
      </c>
      <c r="H153" t="s">
        <v>18</v>
      </c>
      <c r="I153" t="s">
        <v>19</v>
      </c>
      <c r="J153" t="s">
        <v>3</v>
      </c>
      <c r="K153" t="s">
        <v>4</v>
      </c>
      <c r="L153" t="s">
        <v>30</v>
      </c>
      <c r="M153">
        <v>3</v>
      </c>
      <c r="N153">
        <v>103.94</v>
      </c>
      <c r="O153">
        <v>0.1</v>
      </c>
      <c r="P153">
        <v>50.67</v>
      </c>
      <c r="Q153">
        <v>280.63799999999998</v>
      </c>
      <c r="R153">
        <v>152.01</v>
      </c>
      <c r="S153">
        <v>128.62799999999999</v>
      </c>
      <c r="T153">
        <v>0.45834135077929572</v>
      </c>
      <c r="U153">
        <v>2026</v>
      </c>
      <c r="V153" t="s">
        <v>82</v>
      </c>
      <c r="W153">
        <v>1</v>
      </c>
      <c r="X153" t="s">
        <v>83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C0844-9070-417C-9029-F5FCC4879506}">
  <dimension ref="A3:R28"/>
  <sheetViews>
    <sheetView zoomScaleNormal="100" workbookViewId="0">
      <selection activeCell="AB9" sqref="AB9"/>
    </sheetView>
  </sheetViews>
  <sheetFormatPr defaultRowHeight="14.4"/>
  <cols>
    <col min="1" max="1" width="14.109375" bestFit="1" customWidth="1"/>
    <col min="2" max="2" width="12.44140625" bestFit="1" customWidth="1"/>
    <col min="3" max="3" width="16.77734375" bestFit="1" customWidth="1"/>
    <col min="5" max="5" width="13.5546875" bestFit="1" customWidth="1"/>
    <col min="6" max="6" width="12.44140625" bestFit="1" customWidth="1"/>
    <col min="7" max="7" width="15.5546875" bestFit="1" customWidth="1"/>
    <col min="8" max="8" width="12.77734375" bestFit="1" customWidth="1"/>
    <col min="9" max="9" width="9.88671875" bestFit="1" customWidth="1"/>
    <col min="11" max="11" width="14.33203125" bestFit="1" customWidth="1"/>
    <col min="12" max="12" width="12.44140625" bestFit="1" customWidth="1"/>
    <col min="14" max="14" width="13.5546875" bestFit="1" customWidth="1"/>
    <col min="15" max="15" width="12.44140625" bestFit="1" customWidth="1"/>
    <col min="17" max="17" width="13" customWidth="1"/>
    <col min="18" max="18" width="11.77734375" customWidth="1"/>
  </cols>
  <sheetData>
    <row r="3" spans="1:18">
      <c r="A3" t="s">
        <v>77</v>
      </c>
      <c r="C3" t="s">
        <v>78</v>
      </c>
      <c r="E3" t="s">
        <v>79</v>
      </c>
      <c r="G3" t="s">
        <v>80</v>
      </c>
      <c r="I3" t="s">
        <v>81</v>
      </c>
      <c r="K3" t="s">
        <v>95</v>
      </c>
    </row>
    <row r="4" spans="1:18">
      <c r="A4" s="23">
        <v>645223.1794999995</v>
      </c>
      <c r="C4" s="23">
        <v>296384.2495000005</v>
      </c>
      <c r="E4" s="17">
        <f>C4 / A4</f>
        <v>0.45935152194884954</v>
      </c>
      <c r="G4" s="18">
        <v>6698</v>
      </c>
      <c r="I4" s="13">
        <v>2707</v>
      </c>
      <c r="K4" s="23">
        <v>348838.93000000058</v>
      </c>
    </row>
    <row r="5" spans="1:18">
      <c r="E5" s="17"/>
    </row>
    <row r="10" spans="1:18">
      <c r="A10" s="16" t="s">
        <v>96</v>
      </c>
      <c r="B10" t="s">
        <v>98</v>
      </c>
      <c r="C10" t="s">
        <v>99</v>
      </c>
      <c r="E10" s="16" t="s">
        <v>96</v>
      </c>
      <c r="F10" t="s">
        <v>98</v>
      </c>
      <c r="H10" s="16" t="s">
        <v>96</v>
      </c>
      <c r="I10" t="s">
        <v>98</v>
      </c>
      <c r="K10" s="16" t="s">
        <v>96</v>
      </c>
      <c r="L10" t="s">
        <v>98</v>
      </c>
      <c r="N10" s="16" t="s">
        <v>96</v>
      </c>
      <c r="O10" t="s">
        <v>98</v>
      </c>
      <c r="Q10" t="str">
        <f>N10</f>
        <v>Row Labels</v>
      </c>
      <c r="R10" t="str">
        <f>O10</f>
        <v>Total Revenue</v>
      </c>
    </row>
    <row r="11" spans="1:18">
      <c r="A11" s="24" t="s">
        <v>83</v>
      </c>
      <c r="B11" s="25">
        <v>39091.819499999998</v>
      </c>
      <c r="C11" s="25">
        <v>17596.939500000004</v>
      </c>
      <c r="E11" s="24" t="s">
        <v>27</v>
      </c>
      <c r="F11" s="23">
        <v>32754.26549999999</v>
      </c>
      <c r="H11" s="24" t="s">
        <v>8</v>
      </c>
      <c r="I11" s="23">
        <v>179633.50449999995</v>
      </c>
      <c r="K11" s="24" t="s">
        <v>6</v>
      </c>
      <c r="L11" s="23">
        <v>191158.65549999985</v>
      </c>
      <c r="N11" s="24" t="s">
        <v>27</v>
      </c>
      <c r="O11" s="23">
        <v>32754.26549999999</v>
      </c>
      <c r="Q11" t="str">
        <f t="shared" ref="Q11:Q27" si="0">N11</f>
        <v>Austria</v>
      </c>
      <c r="R11">
        <f t="shared" ref="R11:R27" si="1">O11</f>
        <v>32754.26549999999</v>
      </c>
    </row>
    <row r="12" spans="1:18">
      <c r="A12" s="24" t="s">
        <v>84</v>
      </c>
      <c r="B12" s="25">
        <v>35647.71699999999</v>
      </c>
      <c r="C12" s="25">
        <v>16561.507000000001</v>
      </c>
      <c r="E12" s="24" t="s">
        <v>21</v>
      </c>
      <c r="F12" s="23">
        <v>26318.221999999987</v>
      </c>
      <c r="H12" s="24" t="s">
        <v>28</v>
      </c>
      <c r="I12" s="23">
        <v>92836.006999999969</v>
      </c>
      <c r="K12" s="24" t="s">
        <v>11</v>
      </c>
      <c r="L12" s="23">
        <v>131488.62350000007</v>
      </c>
      <c r="N12" s="24" t="s">
        <v>21</v>
      </c>
      <c r="O12" s="23">
        <v>26318.221999999987</v>
      </c>
      <c r="Q12" t="str">
        <f t="shared" si="0"/>
        <v>Belgium</v>
      </c>
      <c r="R12">
        <f t="shared" si="1"/>
        <v>26318.221999999987</v>
      </c>
    </row>
    <row r="13" spans="1:18">
      <c r="A13" s="24" t="s">
        <v>85</v>
      </c>
      <c r="B13" s="25">
        <v>44696.898499999996</v>
      </c>
      <c r="C13" s="25">
        <v>21465.038499999991</v>
      </c>
      <c r="E13" s="24" t="s">
        <v>7</v>
      </c>
      <c r="F13" s="23">
        <v>23348.653999999995</v>
      </c>
      <c r="H13" s="24" t="s">
        <v>2</v>
      </c>
      <c r="I13" s="23">
        <v>260307.05699999991</v>
      </c>
      <c r="K13" s="24" t="s">
        <v>0</v>
      </c>
      <c r="L13" s="23">
        <v>124535.48550000002</v>
      </c>
      <c r="N13" s="24" t="s">
        <v>7</v>
      </c>
      <c r="O13" s="23">
        <v>23348.653999999995</v>
      </c>
      <c r="Q13" t="str">
        <f t="shared" si="0"/>
        <v>Czechia</v>
      </c>
      <c r="R13">
        <f t="shared" si="1"/>
        <v>23348.653999999995</v>
      </c>
    </row>
    <row r="14" spans="1:18">
      <c r="A14" s="24" t="s">
        <v>86</v>
      </c>
      <c r="B14" s="25">
        <v>54688.639000000017</v>
      </c>
      <c r="C14" s="25">
        <v>25283.649000000012</v>
      </c>
      <c r="E14" s="24" t="s">
        <v>25</v>
      </c>
      <c r="F14" s="23">
        <v>28462.138000000006</v>
      </c>
      <c r="H14" s="24" t="s">
        <v>19</v>
      </c>
      <c r="I14" s="23">
        <v>112446.61100000008</v>
      </c>
      <c r="K14" s="24" t="s">
        <v>20</v>
      </c>
      <c r="L14" s="23">
        <v>198040.41499999989</v>
      </c>
      <c r="N14" s="24" t="s">
        <v>25</v>
      </c>
      <c r="O14" s="23">
        <v>28462.138000000006</v>
      </c>
      <c r="Q14" t="str">
        <f t="shared" si="0"/>
        <v>Denmark</v>
      </c>
      <c r="R14">
        <f t="shared" si="1"/>
        <v>28462.138000000006</v>
      </c>
    </row>
    <row r="15" spans="1:18">
      <c r="A15" s="24" t="s">
        <v>87</v>
      </c>
      <c r="B15" s="25">
        <v>58235.185000000005</v>
      </c>
      <c r="C15" s="25">
        <v>27301.534999999993</v>
      </c>
      <c r="E15" s="24" t="s">
        <v>39</v>
      </c>
      <c r="F15" s="23">
        <v>24075.482</v>
      </c>
      <c r="H15" s="24" t="s">
        <v>97</v>
      </c>
      <c r="I15" s="23">
        <v>645223.17949999985</v>
      </c>
      <c r="K15" s="24" t="s">
        <v>97</v>
      </c>
      <c r="L15" s="23">
        <v>645223.17949999985</v>
      </c>
      <c r="N15" s="24" t="s">
        <v>39</v>
      </c>
      <c r="O15" s="23">
        <v>24075.482</v>
      </c>
      <c r="Q15" t="str">
        <f t="shared" si="0"/>
        <v>Finland</v>
      </c>
      <c r="R15">
        <f t="shared" si="1"/>
        <v>24075.482</v>
      </c>
    </row>
    <row r="16" spans="1:18">
      <c r="A16" s="24" t="s">
        <v>88</v>
      </c>
      <c r="B16" s="25">
        <v>69504.337000000014</v>
      </c>
      <c r="C16" s="25">
        <v>31109.926999999985</v>
      </c>
      <c r="E16" s="24" t="s">
        <v>47</v>
      </c>
      <c r="F16" s="25">
        <v>55102.048500000012</v>
      </c>
      <c r="N16" s="24" t="s">
        <v>47</v>
      </c>
      <c r="O16" s="25">
        <v>55102.048500000012</v>
      </c>
      <c r="Q16" t="str">
        <f t="shared" si="0"/>
        <v>France</v>
      </c>
      <c r="R16">
        <f t="shared" si="1"/>
        <v>55102.048500000012</v>
      </c>
    </row>
    <row r="17" spans="1:18">
      <c r="A17" s="24" t="s">
        <v>89</v>
      </c>
      <c r="B17" s="25">
        <v>66442.23599999999</v>
      </c>
      <c r="C17" s="25">
        <v>31035.085999999967</v>
      </c>
      <c r="E17" s="24" t="s">
        <v>43</v>
      </c>
      <c r="F17" s="25">
        <v>70034.105500000005</v>
      </c>
      <c r="N17" s="24" t="s">
        <v>43</v>
      </c>
      <c r="O17" s="25">
        <v>70034.105500000005</v>
      </c>
      <c r="Q17" t="str">
        <f t="shared" si="0"/>
        <v>Germany</v>
      </c>
      <c r="R17">
        <f t="shared" si="1"/>
        <v>70034.105500000005</v>
      </c>
    </row>
    <row r="18" spans="1:18">
      <c r="A18" s="24" t="s">
        <v>90</v>
      </c>
      <c r="B18" s="25">
        <v>57609.044499999975</v>
      </c>
      <c r="C18" s="25">
        <v>27126.764499999972</v>
      </c>
      <c r="E18" s="24" t="s">
        <v>18</v>
      </c>
      <c r="F18" s="23">
        <v>16596.517499999994</v>
      </c>
      <c r="N18" s="24" t="s">
        <v>18</v>
      </c>
      <c r="O18" s="23">
        <v>16596.517499999994</v>
      </c>
      <c r="Q18" t="str">
        <f t="shared" si="0"/>
        <v>Ireland</v>
      </c>
      <c r="R18">
        <f t="shared" si="1"/>
        <v>16596.517499999994</v>
      </c>
    </row>
    <row r="19" spans="1:18">
      <c r="A19" s="24" t="s">
        <v>91</v>
      </c>
      <c r="B19" s="25">
        <v>53609.278500000037</v>
      </c>
      <c r="C19" s="25">
        <v>25001.058499999999</v>
      </c>
      <c r="E19" s="24" t="s">
        <v>50</v>
      </c>
      <c r="F19" s="25">
        <v>50319.473499999986</v>
      </c>
      <c r="N19" s="24" t="s">
        <v>50</v>
      </c>
      <c r="O19" s="25">
        <v>50319.473499999986</v>
      </c>
      <c r="Q19" t="str">
        <f t="shared" si="0"/>
        <v>Italy</v>
      </c>
      <c r="R19">
        <f t="shared" si="1"/>
        <v>50319.473499999986</v>
      </c>
    </row>
    <row r="20" spans="1:18">
      <c r="A20" s="24" t="s">
        <v>92</v>
      </c>
      <c r="B20" s="25">
        <v>49147.535000000003</v>
      </c>
      <c r="C20" s="25">
        <v>22793.035</v>
      </c>
      <c r="E20" s="24" t="s">
        <v>31</v>
      </c>
      <c r="F20" s="23">
        <v>42192.776500000007</v>
      </c>
      <c r="N20" s="24" t="s">
        <v>31</v>
      </c>
      <c r="O20" s="23">
        <v>42192.776500000007</v>
      </c>
      <c r="Q20" t="str">
        <f t="shared" si="0"/>
        <v>Netherlands</v>
      </c>
      <c r="R20">
        <f t="shared" si="1"/>
        <v>42192.776500000007</v>
      </c>
    </row>
    <row r="21" spans="1:18">
      <c r="A21" s="24" t="s">
        <v>93</v>
      </c>
      <c r="B21" s="25">
        <v>65523.639499999968</v>
      </c>
      <c r="C21" s="25">
        <v>28666.869500000012</v>
      </c>
      <c r="E21" s="24" t="s">
        <v>52</v>
      </c>
      <c r="F21" s="23">
        <v>26376.673999999999</v>
      </c>
      <c r="N21" s="24" t="s">
        <v>52</v>
      </c>
      <c r="O21" s="23">
        <v>26376.673999999999</v>
      </c>
      <c r="Q21" t="str">
        <f t="shared" si="0"/>
        <v>Norway</v>
      </c>
      <c r="R21">
        <f t="shared" si="1"/>
        <v>26376.673999999999</v>
      </c>
    </row>
    <row r="22" spans="1:18">
      <c r="A22" s="24" t="s">
        <v>94</v>
      </c>
      <c r="B22" s="25">
        <v>51026.850000000006</v>
      </c>
      <c r="C22" s="25">
        <v>22442.840000000007</v>
      </c>
      <c r="E22" s="24" t="s">
        <v>49</v>
      </c>
      <c r="F22" s="23">
        <v>40290.002</v>
      </c>
      <c r="N22" s="24" t="s">
        <v>49</v>
      </c>
      <c r="O22" s="23">
        <v>40290.002</v>
      </c>
      <c r="Q22" t="str">
        <f t="shared" si="0"/>
        <v>Poland</v>
      </c>
      <c r="R22">
        <f t="shared" si="1"/>
        <v>40290.002</v>
      </c>
    </row>
    <row r="23" spans="1:18">
      <c r="A23" s="24" t="s">
        <v>97</v>
      </c>
      <c r="B23" s="23">
        <v>645223.17949999985</v>
      </c>
      <c r="C23" s="23">
        <v>296384.24949999998</v>
      </c>
      <c r="E23" s="24" t="s">
        <v>36</v>
      </c>
      <c r="F23" s="23">
        <v>27591.421000000006</v>
      </c>
      <c r="N23" s="24" t="s">
        <v>36</v>
      </c>
      <c r="O23" s="23">
        <v>27591.421000000006</v>
      </c>
      <c r="Q23" t="str">
        <f t="shared" si="0"/>
        <v>Portugal</v>
      </c>
      <c r="R23">
        <f t="shared" si="1"/>
        <v>27591.421000000006</v>
      </c>
    </row>
    <row r="24" spans="1:18">
      <c r="E24" s="24" t="s">
        <v>1</v>
      </c>
      <c r="F24" s="25">
        <v>46624.590999999986</v>
      </c>
      <c r="N24" s="24" t="s">
        <v>1</v>
      </c>
      <c r="O24" s="25">
        <v>46624.590999999986</v>
      </c>
      <c r="Q24" t="str">
        <f t="shared" si="0"/>
        <v>Spain</v>
      </c>
      <c r="R24">
        <f t="shared" si="1"/>
        <v>46624.590999999986</v>
      </c>
    </row>
    <row r="25" spans="1:18">
      <c r="E25" s="24" t="s">
        <v>12</v>
      </c>
      <c r="F25" s="23">
        <v>35977.811999999991</v>
      </c>
      <c r="N25" s="24" t="s">
        <v>12</v>
      </c>
      <c r="O25" s="23">
        <v>35977.811999999991</v>
      </c>
      <c r="Q25" t="str">
        <f t="shared" si="0"/>
        <v>Sweden</v>
      </c>
      <c r="R25">
        <f t="shared" si="1"/>
        <v>35977.811999999991</v>
      </c>
    </row>
    <row r="26" spans="1:18">
      <c r="E26" s="24" t="s">
        <v>41</v>
      </c>
      <c r="F26" s="23">
        <v>24731.628500000003</v>
      </c>
      <c r="N26" s="24" t="s">
        <v>41</v>
      </c>
      <c r="O26" s="23">
        <v>24731.628500000003</v>
      </c>
      <c r="Q26" t="str">
        <f t="shared" si="0"/>
        <v>Switzerland</v>
      </c>
      <c r="R26">
        <f t="shared" si="1"/>
        <v>24731.628500000003</v>
      </c>
    </row>
    <row r="27" spans="1:18">
      <c r="E27" s="24" t="s">
        <v>33</v>
      </c>
      <c r="F27" s="25">
        <v>74427.368000000002</v>
      </c>
      <c r="N27" s="24" t="s">
        <v>33</v>
      </c>
      <c r="O27" s="25">
        <v>74427.368000000002</v>
      </c>
      <c r="Q27" t="str">
        <f t="shared" si="0"/>
        <v>United Kingdom</v>
      </c>
      <c r="R27">
        <f t="shared" si="1"/>
        <v>74427.368000000002</v>
      </c>
    </row>
    <row r="28" spans="1:18">
      <c r="E28" s="24" t="s">
        <v>97</v>
      </c>
      <c r="F28" s="23">
        <v>645223.17949999997</v>
      </c>
      <c r="N28" s="24" t="s">
        <v>97</v>
      </c>
      <c r="O28" s="23">
        <v>645223.17949999997</v>
      </c>
    </row>
  </sheetData>
  <sortState xmlns:xlrd2="http://schemas.microsoft.com/office/spreadsheetml/2017/richdata2" ref="A10:C23">
    <sortCondition ref="A11" customList="Jan,Feb,Mar,Apr,May,Jun,Jul,Aug,Sep,Oct,Nov,Dec"/>
  </sortState>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120D9-B9C8-44FF-B6B3-7A779E9869DB}">
  <dimension ref="A1:BZ250"/>
  <sheetViews>
    <sheetView showGridLines="0" tabSelected="1" zoomScale="85" zoomScaleNormal="85" workbookViewId="0">
      <selection activeCell="AA44" sqref="AA44"/>
    </sheetView>
  </sheetViews>
  <sheetFormatPr defaultRowHeight="14.4"/>
  <sheetData>
    <row r="1" spans="1:78">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row>
    <row r="2" spans="1:78">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row>
    <row r="3" spans="1:78">
      <c r="A3" s="19"/>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row>
    <row r="4" spans="1:78">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spans="1:78">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c r="BX5" s="20"/>
      <c r="BY5" s="20"/>
      <c r="BZ5" s="20"/>
    </row>
    <row r="6" spans="1:78">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c r="BN6" s="20"/>
      <c r="BO6" s="20"/>
      <c r="BP6" s="20"/>
      <c r="BQ6" s="20"/>
      <c r="BR6" s="20"/>
      <c r="BS6" s="20"/>
      <c r="BT6" s="20"/>
      <c r="BU6" s="20"/>
      <c r="BV6" s="20"/>
      <c r="BW6" s="20"/>
      <c r="BX6" s="20"/>
      <c r="BY6" s="20"/>
      <c r="BZ6" s="20"/>
    </row>
    <row r="7" spans="1:78">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row>
    <row r="8" spans="1:78">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row>
    <row r="9" spans="1:78">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row>
    <row r="10" spans="1:78">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row>
    <row r="11" spans="1:78">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row>
    <row r="12" spans="1:78">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row>
    <row r="13" spans="1:78">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row>
    <row r="14" spans="1:78">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row>
    <row r="15" spans="1:78">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row>
    <row r="16" spans="1:78">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row>
    <row r="17" spans="1:78">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row>
    <row r="18" spans="1:7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c r="BQ18" s="20"/>
      <c r="BR18" s="20"/>
      <c r="BS18" s="20"/>
      <c r="BT18" s="20"/>
      <c r="BU18" s="20"/>
      <c r="BV18" s="20"/>
      <c r="BW18" s="20"/>
      <c r="BX18" s="20"/>
      <c r="BY18" s="20"/>
      <c r="BZ18" s="20"/>
    </row>
    <row r="19" spans="1:78">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row>
    <row r="20" spans="1:78">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c r="BT20" s="20"/>
      <c r="BU20" s="20"/>
      <c r="BV20" s="20"/>
      <c r="BW20" s="20"/>
      <c r="BX20" s="20"/>
      <c r="BY20" s="20"/>
      <c r="BZ20" s="20"/>
    </row>
    <row r="21" spans="1:78">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0"/>
      <c r="BZ21" s="20"/>
    </row>
    <row r="22" spans="1:78">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row>
    <row r="23" spans="1:78">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row>
    <row r="24" spans="1:78">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c r="AM24" s="20"/>
      <c r="AN24" s="20"/>
      <c r="AO24" s="20"/>
      <c r="AP24" s="20"/>
      <c r="AQ24" s="20"/>
      <c r="AR24" s="20"/>
      <c r="AS24" s="20"/>
      <c r="AT24" s="20"/>
      <c r="AU24" s="20"/>
      <c r="AV24" s="20"/>
      <c r="AW24" s="20"/>
      <c r="AX24" s="20"/>
      <c r="AY24" s="20"/>
      <c r="AZ24" s="20"/>
      <c r="BA24" s="20"/>
      <c r="BB24" s="20"/>
      <c r="BC24" s="20"/>
      <c r="BD24" s="20"/>
      <c r="BE24" s="20"/>
      <c r="BF24" s="20"/>
      <c r="BG24" s="20"/>
      <c r="BH24" s="20"/>
      <c r="BI24" s="20"/>
      <c r="BJ24" s="20"/>
      <c r="BK24" s="20"/>
      <c r="BL24" s="20"/>
      <c r="BM24" s="20"/>
      <c r="BN24" s="20"/>
      <c r="BO24" s="20"/>
      <c r="BP24" s="20"/>
      <c r="BQ24" s="20"/>
      <c r="BR24" s="20"/>
      <c r="BS24" s="20"/>
      <c r="BT24" s="20"/>
      <c r="BU24" s="20"/>
      <c r="BV24" s="20"/>
      <c r="BW24" s="20"/>
      <c r="BX24" s="20"/>
      <c r="BY24" s="20"/>
      <c r="BZ24" s="20"/>
    </row>
    <row r="25" spans="1:78">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c r="AM25" s="20"/>
      <c r="AN25" s="20"/>
      <c r="AO25" s="20"/>
      <c r="AP25" s="20"/>
      <c r="AQ25" s="20"/>
      <c r="AR25" s="20"/>
      <c r="AS25" s="20"/>
      <c r="AT25" s="20"/>
      <c r="AU25" s="20"/>
      <c r="AV25" s="20"/>
      <c r="AW25" s="20"/>
      <c r="AX25" s="20"/>
      <c r="AY25" s="20"/>
      <c r="AZ25" s="20"/>
      <c r="BA25" s="20"/>
      <c r="BB25" s="20"/>
      <c r="BC25" s="20"/>
      <c r="BD25" s="20"/>
      <c r="BE25" s="20"/>
      <c r="BF25" s="20"/>
      <c r="BG25" s="20"/>
      <c r="BH25" s="20"/>
      <c r="BI25" s="20"/>
      <c r="BJ25" s="20"/>
      <c r="BK25" s="20"/>
      <c r="BL25" s="20"/>
      <c r="BM25" s="20"/>
      <c r="BN25" s="20"/>
      <c r="BO25" s="20"/>
      <c r="BP25" s="20"/>
      <c r="BQ25" s="20"/>
      <c r="BR25" s="20"/>
      <c r="BS25" s="20"/>
      <c r="BT25" s="20"/>
      <c r="BU25" s="20"/>
      <c r="BV25" s="20"/>
      <c r="BW25" s="20"/>
      <c r="BX25" s="20"/>
      <c r="BY25" s="20"/>
      <c r="BZ25" s="20"/>
    </row>
    <row r="26" spans="1:78">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c r="BO26" s="20"/>
      <c r="BP26" s="20"/>
      <c r="BQ26" s="20"/>
      <c r="BR26" s="20"/>
      <c r="BS26" s="20"/>
      <c r="BT26" s="20"/>
      <c r="BU26" s="20"/>
      <c r="BV26" s="20"/>
      <c r="BW26" s="20"/>
      <c r="BX26" s="20"/>
    </row>
    <row r="27" spans="1:78">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c r="BO27" s="20"/>
      <c r="BP27" s="20"/>
      <c r="BQ27" s="20"/>
      <c r="BR27" s="20"/>
      <c r="BS27" s="20"/>
      <c r="BT27" s="20"/>
      <c r="BU27" s="20"/>
      <c r="BV27" s="20"/>
      <c r="BW27" s="20"/>
      <c r="BX27" s="20"/>
      <c r="BY27" s="20"/>
      <c r="BZ27" s="20"/>
    </row>
    <row r="28" spans="1:78">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0"/>
      <c r="BZ28" s="20"/>
    </row>
    <row r="29" spans="1:78">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AK29" s="20"/>
      <c r="AL29" s="20"/>
      <c r="AM29" s="20"/>
      <c r="AN29" s="20"/>
      <c r="AO29" s="20"/>
      <c r="AP29" s="20"/>
      <c r="AQ29" s="20"/>
      <c r="AR29" s="2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c r="BS29" s="20"/>
      <c r="BT29" s="20"/>
      <c r="BU29" s="20"/>
      <c r="BV29" s="20"/>
      <c r="BW29" s="20"/>
      <c r="BX29" s="20"/>
      <c r="BY29" s="20"/>
      <c r="BZ29" s="20"/>
    </row>
    <row r="30" spans="1:78">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0"/>
      <c r="BZ30" s="20"/>
    </row>
    <row r="31" spans="1:78">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AK31" s="20"/>
      <c r="AL31" s="20"/>
      <c r="AM31" s="20"/>
      <c r="AN31" s="20"/>
      <c r="AO31" s="20"/>
      <c r="AP31" s="20"/>
      <c r="AQ31" s="20"/>
      <c r="AR31" s="2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c r="BS31" s="20"/>
      <c r="BT31" s="20"/>
      <c r="BU31" s="20"/>
      <c r="BV31" s="20"/>
      <c r="BW31" s="20"/>
      <c r="BX31" s="20"/>
      <c r="BY31" s="20"/>
      <c r="BZ31" s="20"/>
    </row>
    <row r="32" spans="1:78">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AK32" s="20"/>
      <c r="AL32" s="20"/>
      <c r="AM32" s="20"/>
      <c r="AN32" s="20"/>
      <c r="AO32" s="20"/>
      <c r="AP32" s="20"/>
      <c r="AQ32" s="20"/>
      <c r="AR32" s="20"/>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c r="BS32" s="20"/>
      <c r="BT32" s="20"/>
      <c r="BU32" s="20"/>
      <c r="BV32" s="20"/>
      <c r="BW32" s="20"/>
      <c r="BX32" s="20"/>
      <c r="BY32" s="20"/>
      <c r="BZ32" s="20"/>
    </row>
    <row r="33" spans="1:78">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AK33" s="20"/>
      <c r="AL33" s="20"/>
      <c r="AM33" s="20"/>
      <c r="AN33" s="20"/>
      <c r="AO33" s="20"/>
      <c r="AP33" s="20"/>
      <c r="AQ33" s="20"/>
      <c r="AR33" s="20"/>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0"/>
      <c r="BQ33" s="20"/>
      <c r="BR33" s="20"/>
      <c r="BS33" s="20"/>
      <c r="BT33" s="20"/>
      <c r="BU33" s="20"/>
      <c r="BV33" s="20"/>
      <c r="BW33" s="20"/>
      <c r="BX33" s="20"/>
      <c r="BY33" s="20"/>
      <c r="BZ33" s="20"/>
    </row>
    <row r="34" spans="1:78">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0"/>
      <c r="BQ34" s="20"/>
      <c r="BR34" s="20"/>
      <c r="BS34" s="20"/>
      <c r="BT34" s="20"/>
      <c r="BU34" s="20"/>
      <c r="BV34" s="20"/>
      <c r="BW34" s="20"/>
      <c r="BX34" s="20"/>
      <c r="BY34" s="20"/>
      <c r="BZ34" s="20"/>
    </row>
    <row r="35" spans="1:78">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row>
    <row r="36" spans="1:78">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row>
    <row r="37" spans="1:78">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row>
    <row r="38" spans="1:7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row>
    <row r="39" spans="1:78">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c r="BZ39" s="20"/>
    </row>
    <row r="40" spans="1:78">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c r="BZ40" s="20"/>
    </row>
    <row r="41" spans="1:78">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c r="BZ41" s="20"/>
    </row>
    <row r="42" spans="1:78">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c r="BS42" s="20"/>
      <c r="BT42" s="20"/>
      <c r="BU42" s="20"/>
      <c r="BV42" s="20"/>
      <c r="BW42" s="20"/>
      <c r="BX42" s="20"/>
      <c r="BY42" s="20"/>
      <c r="BZ42" s="20"/>
    </row>
    <row r="43" spans="1:78">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row>
    <row r="44" spans="1:78">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row>
    <row r="45" spans="1:78">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0"/>
      <c r="BZ45" s="20"/>
    </row>
    <row r="46" spans="1:78">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0"/>
      <c r="BZ46" s="20"/>
    </row>
    <row r="47" spans="1:78">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row>
    <row r="48" spans="1:7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0"/>
      <c r="BZ48" s="20"/>
    </row>
    <row r="49" spans="1:78">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row>
    <row r="50" spans="1:78">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row>
    <row r="51" spans="1:78">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row>
    <row r="52" spans="1:78">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row>
    <row r="53" spans="1:78">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row>
    <row r="54" spans="1:78">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row>
    <row r="55" spans="1:78">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c r="BS55" s="20"/>
      <c r="BT55" s="20"/>
      <c r="BU55" s="20"/>
      <c r="BV55" s="20"/>
      <c r="BW55" s="20"/>
      <c r="BX55" s="20"/>
      <c r="BY55" s="20"/>
      <c r="BZ55" s="20"/>
    </row>
    <row r="56" spans="1:78">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c r="BO56" s="20"/>
      <c r="BP56" s="20"/>
      <c r="BQ56" s="20"/>
      <c r="BR56" s="20"/>
      <c r="BS56" s="20"/>
      <c r="BT56" s="20"/>
      <c r="BU56" s="20"/>
      <c r="BV56" s="20"/>
      <c r="BW56" s="20"/>
      <c r="BX56" s="20"/>
      <c r="BY56" s="20"/>
      <c r="BZ56" s="20"/>
    </row>
    <row r="57" spans="1:78">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0"/>
      <c r="BQ57" s="20"/>
      <c r="BR57" s="20"/>
      <c r="BS57" s="20"/>
      <c r="BT57" s="20"/>
      <c r="BU57" s="20"/>
      <c r="BV57" s="20"/>
      <c r="BW57" s="20"/>
      <c r="BX57" s="20"/>
      <c r="BY57" s="20"/>
      <c r="BZ57" s="20"/>
    </row>
    <row r="58" spans="1:7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c r="BM58" s="20"/>
      <c r="BN58" s="20"/>
      <c r="BO58" s="20"/>
      <c r="BP58" s="20"/>
      <c r="BQ58" s="20"/>
      <c r="BR58" s="20"/>
      <c r="BS58" s="20"/>
      <c r="BT58" s="20"/>
      <c r="BU58" s="20"/>
      <c r="BV58" s="20"/>
      <c r="BW58" s="20"/>
      <c r="BX58" s="20"/>
      <c r="BY58" s="20"/>
      <c r="BZ58" s="20"/>
    </row>
    <row r="59" spans="1:78">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c r="BR59" s="20"/>
      <c r="BS59" s="20"/>
      <c r="BT59" s="20"/>
      <c r="BU59" s="20"/>
      <c r="BV59" s="20"/>
      <c r="BW59" s="20"/>
      <c r="BX59" s="20"/>
      <c r="BY59" s="20"/>
      <c r="BZ59" s="20"/>
    </row>
    <row r="60" spans="1:78">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0"/>
      <c r="BR60" s="20"/>
      <c r="BS60" s="20"/>
      <c r="BT60" s="20"/>
      <c r="BU60" s="20"/>
      <c r="BV60" s="20"/>
      <c r="BW60" s="20"/>
      <c r="BX60" s="20"/>
      <c r="BY60" s="20"/>
      <c r="BZ60" s="20"/>
    </row>
    <row r="61" spans="1:78">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c r="BM61" s="20"/>
      <c r="BN61" s="20"/>
      <c r="BO61" s="20"/>
      <c r="BP61" s="20"/>
      <c r="BQ61" s="20"/>
      <c r="BR61" s="20"/>
      <c r="BS61" s="20"/>
      <c r="BT61" s="20"/>
      <c r="BU61" s="20"/>
      <c r="BV61" s="20"/>
      <c r="BW61" s="20"/>
      <c r="BX61" s="20"/>
      <c r="BY61" s="20"/>
      <c r="BZ61" s="20"/>
    </row>
    <row r="62" spans="1:78">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c r="BM62" s="20"/>
      <c r="BN62" s="20"/>
      <c r="BO62" s="20"/>
      <c r="BP62" s="20"/>
      <c r="BQ62" s="20"/>
      <c r="BR62" s="20"/>
      <c r="BS62" s="20"/>
      <c r="BT62" s="20"/>
      <c r="BU62" s="20"/>
      <c r="BV62" s="20"/>
      <c r="BW62" s="20"/>
      <c r="BX62" s="20"/>
      <c r="BY62" s="20"/>
      <c r="BZ62" s="20"/>
    </row>
    <row r="63" spans="1:78">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0"/>
      <c r="BR63" s="20"/>
      <c r="BS63" s="20"/>
      <c r="BT63" s="20"/>
      <c r="BU63" s="20"/>
      <c r="BV63" s="20"/>
      <c r="BW63" s="20"/>
      <c r="BX63" s="20"/>
      <c r="BY63" s="20"/>
      <c r="BZ63" s="20"/>
    </row>
    <row r="64" spans="1:78">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0"/>
      <c r="BQ64" s="20"/>
      <c r="BR64" s="20"/>
      <c r="BS64" s="20"/>
      <c r="BT64" s="20"/>
      <c r="BU64" s="20"/>
      <c r="BV64" s="20"/>
      <c r="BW64" s="20"/>
      <c r="BX64" s="20"/>
      <c r="BY64" s="20"/>
      <c r="BZ64" s="20"/>
    </row>
    <row r="65" spans="1:78">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c r="BL65" s="20"/>
      <c r="BM65" s="20"/>
      <c r="BN65" s="20"/>
      <c r="BO65" s="20"/>
      <c r="BP65" s="20"/>
      <c r="BQ65" s="20"/>
      <c r="BR65" s="20"/>
      <c r="BS65" s="20"/>
      <c r="BT65" s="20"/>
      <c r="BU65" s="20"/>
      <c r="BV65" s="20"/>
      <c r="BW65" s="20"/>
      <c r="BX65" s="20"/>
      <c r="BY65" s="20"/>
      <c r="BZ65" s="20"/>
    </row>
    <row r="66" spans="1:78">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c r="BC66" s="20"/>
      <c r="BD66" s="20"/>
      <c r="BE66" s="20"/>
      <c r="BF66" s="20"/>
      <c r="BG66" s="20"/>
      <c r="BH66" s="20"/>
      <c r="BI66" s="20"/>
      <c r="BJ66" s="20"/>
      <c r="BK66" s="20"/>
      <c r="BL66" s="20"/>
      <c r="BM66" s="20"/>
      <c r="BN66" s="20"/>
      <c r="BO66" s="20"/>
      <c r="BP66" s="20"/>
      <c r="BQ66" s="20"/>
      <c r="BR66" s="20"/>
      <c r="BS66" s="20"/>
      <c r="BT66" s="20"/>
      <c r="BU66" s="20"/>
      <c r="BV66" s="20"/>
      <c r="BW66" s="20"/>
      <c r="BX66" s="20"/>
      <c r="BY66" s="20"/>
      <c r="BZ66" s="20"/>
    </row>
    <row r="67" spans="1:78">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c r="BC67" s="20"/>
      <c r="BD67" s="20"/>
      <c r="BE67" s="20"/>
      <c r="BF67" s="20"/>
      <c r="BG67" s="20"/>
      <c r="BH67" s="20"/>
      <c r="BI67" s="20"/>
      <c r="BJ67" s="20"/>
      <c r="BK67" s="20"/>
      <c r="BL67" s="20"/>
      <c r="BM67" s="20"/>
      <c r="BN67" s="20"/>
      <c r="BO67" s="20"/>
      <c r="BP67" s="20"/>
      <c r="BQ67" s="20"/>
      <c r="BR67" s="20"/>
      <c r="BS67" s="20"/>
      <c r="BT67" s="20"/>
      <c r="BU67" s="20"/>
      <c r="BV67" s="20"/>
      <c r="BW67" s="20"/>
      <c r="BX67" s="20"/>
      <c r="BY67" s="20"/>
      <c r="BZ67" s="20"/>
    </row>
    <row r="68" spans="1:7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c r="BC68" s="20"/>
      <c r="BD68" s="20"/>
      <c r="BE68" s="20"/>
      <c r="BF68" s="20"/>
      <c r="BG68" s="20"/>
      <c r="BH68" s="20"/>
      <c r="BI68" s="20"/>
      <c r="BJ68" s="20"/>
      <c r="BK68" s="20"/>
      <c r="BL68" s="20"/>
      <c r="BM68" s="20"/>
      <c r="BN68" s="20"/>
      <c r="BO68" s="20"/>
      <c r="BP68" s="20"/>
      <c r="BQ68" s="20"/>
      <c r="BR68" s="20"/>
      <c r="BS68" s="20"/>
      <c r="BT68" s="20"/>
      <c r="BU68" s="20"/>
      <c r="BV68" s="20"/>
      <c r="BW68" s="20"/>
      <c r="BX68" s="20"/>
      <c r="BY68" s="20"/>
      <c r="BZ68" s="20"/>
    </row>
    <row r="69" spans="1:78">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c r="BC69" s="20"/>
      <c r="BD69" s="20"/>
      <c r="BE69" s="20"/>
      <c r="BF69" s="20"/>
      <c r="BG69" s="20"/>
      <c r="BH69" s="20"/>
      <c r="BI69" s="20"/>
      <c r="BJ69" s="20"/>
      <c r="BK69" s="20"/>
      <c r="BL69" s="20"/>
      <c r="BM69" s="20"/>
      <c r="BN69" s="20"/>
      <c r="BO69" s="20"/>
      <c r="BP69" s="20"/>
      <c r="BQ69" s="20"/>
      <c r="BR69" s="20"/>
      <c r="BS69" s="20"/>
      <c r="BT69" s="20"/>
      <c r="BU69" s="20"/>
      <c r="BV69" s="20"/>
      <c r="BW69" s="20"/>
      <c r="BX69" s="20"/>
      <c r="BY69" s="20"/>
      <c r="BZ69" s="20"/>
    </row>
    <row r="70" spans="1:78">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K70" s="20"/>
      <c r="BL70" s="20"/>
      <c r="BM70" s="20"/>
      <c r="BN70" s="20"/>
      <c r="BO70" s="20"/>
      <c r="BP70" s="20"/>
      <c r="BQ70" s="20"/>
      <c r="BR70" s="20"/>
      <c r="BS70" s="20"/>
      <c r="BT70" s="20"/>
      <c r="BU70" s="20"/>
      <c r="BV70" s="20"/>
      <c r="BW70" s="20"/>
      <c r="BX70" s="20"/>
      <c r="BY70" s="20"/>
      <c r="BZ70" s="20"/>
    </row>
    <row r="71" spans="1:78">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K71" s="20"/>
      <c r="BL71" s="20"/>
      <c r="BM71" s="20"/>
      <c r="BN71" s="20"/>
      <c r="BO71" s="20"/>
      <c r="BP71" s="20"/>
      <c r="BQ71" s="20"/>
      <c r="BR71" s="20"/>
      <c r="BS71" s="20"/>
      <c r="BT71" s="20"/>
      <c r="BU71" s="20"/>
      <c r="BV71" s="20"/>
      <c r="BW71" s="20"/>
      <c r="BX71" s="20"/>
      <c r="BY71" s="20"/>
      <c r="BZ71" s="20"/>
    </row>
    <row r="72" spans="1:78">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c r="BD72" s="20"/>
      <c r="BE72" s="20"/>
      <c r="BF72" s="20"/>
      <c r="BG72" s="20"/>
      <c r="BH72" s="20"/>
      <c r="BI72" s="20"/>
      <c r="BJ72" s="20"/>
      <c r="BK72" s="20"/>
      <c r="BL72" s="20"/>
      <c r="BM72" s="20"/>
      <c r="BN72" s="20"/>
      <c r="BO72" s="20"/>
      <c r="BP72" s="20"/>
      <c r="BQ72" s="20"/>
      <c r="BR72" s="20"/>
      <c r="BS72" s="20"/>
      <c r="BT72" s="20"/>
      <c r="BU72" s="20"/>
      <c r="BV72" s="20"/>
      <c r="BW72" s="20"/>
      <c r="BX72" s="20"/>
      <c r="BY72" s="20"/>
      <c r="BZ72" s="20"/>
    </row>
    <row r="73" spans="1:78">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0"/>
      <c r="BQ73" s="20"/>
      <c r="BR73" s="20"/>
      <c r="BS73" s="20"/>
      <c r="BT73" s="20"/>
      <c r="BU73" s="20"/>
      <c r="BV73" s="20"/>
      <c r="BW73" s="20"/>
      <c r="BX73" s="20"/>
      <c r="BY73" s="20"/>
      <c r="BZ73" s="20"/>
    </row>
    <row r="74" spans="1:78">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c r="BG74" s="20"/>
      <c r="BH74" s="20"/>
      <c r="BI74" s="20"/>
      <c r="BJ74" s="20"/>
      <c r="BK74" s="20"/>
      <c r="BL74" s="20"/>
      <c r="BM74" s="20"/>
      <c r="BN74" s="20"/>
      <c r="BO74" s="20"/>
      <c r="BP74" s="20"/>
      <c r="BQ74" s="20"/>
      <c r="BR74" s="20"/>
      <c r="BS74" s="20"/>
      <c r="BT74" s="20"/>
      <c r="BU74" s="20"/>
      <c r="BV74" s="20"/>
      <c r="BW74" s="20"/>
      <c r="BX74" s="20"/>
      <c r="BY74" s="20"/>
      <c r="BZ74" s="20"/>
    </row>
    <row r="75" spans="1:78">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c r="BS75" s="20"/>
      <c r="BT75" s="20"/>
      <c r="BU75" s="20"/>
      <c r="BV75" s="20"/>
      <c r="BW75" s="20"/>
      <c r="BX75" s="20"/>
      <c r="BY75" s="20"/>
      <c r="BZ75" s="20"/>
    </row>
    <row r="76" spans="1:78">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c r="BE76" s="20"/>
      <c r="BF76" s="20"/>
      <c r="BG76" s="20"/>
      <c r="BH76" s="20"/>
      <c r="BI76" s="20"/>
      <c r="BJ76" s="20"/>
      <c r="BK76" s="20"/>
      <c r="BL76" s="20"/>
      <c r="BM76" s="20"/>
      <c r="BN76" s="20"/>
      <c r="BO76" s="20"/>
      <c r="BP76" s="20"/>
      <c r="BQ76" s="20"/>
      <c r="BR76" s="20"/>
      <c r="BS76" s="20"/>
      <c r="BT76" s="20"/>
      <c r="BU76" s="20"/>
      <c r="BV76" s="20"/>
      <c r="BW76" s="20"/>
      <c r="BX76" s="20"/>
      <c r="BY76" s="20"/>
      <c r="BZ76" s="20"/>
    </row>
    <row r="77" spans="1:78">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K77" s="20"/>
      <c r="BL77" s="20"/>
      <c r="BM77" s="20"/>
      <c r="BN77" s="20"/>
      <c r="BO77" s="20"/>
      <c r="BP77" s="20"/>
      <c r="BQ77" s="20"/>
      <c r="BR77" s="20"/>
      <c r="BS77" s="20"/>
      <c r="BT77" s="20"/>
      <c r="BU77" s="20"/>
      <c r="BV77" s="20"/>
      <c r="BW77" s="20"/>
      <c r="BX77" s="20"/>
      <c r="BY77" s="20"/>
      <c r="BZ77" s="20"/>
    </row>
    <row r="78" spans="1: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c r="BC78" s="20"/>
      <c r="BD78" s="20"/>
      <c r="BE78" s="20"/>
      <c r="BF78" s="20"/>
      <c r="BG78" s="20"/>
      <c r="BH78" s="20"/>
      <c r="BI78" s="20"/>
      <c r="BJ78" s="20"/>
      <c r="BK78" s="20"/>
      <c r="BL78" s="20"/>
      <c r="BM78" s="20"/>
      <c r="BN78" s="20"/>
      <c r="BO78" s="20"/>
      <c r="BP78" s="20"/>
      <c r="BQ78" s="20"/>
      <c r="BR78" s="20"/>
      <c r="BS78" s="20"/>
      <c r="BT78" s="20"/>
      <c r="BU78" s="20"/>
      <c r="BV78" s="20"/>
      <c r="BW78" s="20"/>
      <c r="BX78" s="20"/>
      <c r="BY78" s="20"/>
      <c r="BZ78" s="20"/>
    </row>
    <row r="79" spans="1:78">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c r="BD79" s="20"/>
      <c r="BE79" s="20"/>
      <c r="BF79" s="20"/>
      <c r="BG79" s="20"/>
      <c r="BH79" s="20"/>
      <c r="BI79" s="20"/>
      <c r="BJ79" s="20"/>
      <c r="BK79" s="20"/>
      <c r="BL79" s="20"/>
      <c r="BM79" s="20"/>
      <c r="BN79" s="20"/>
      <c r="BO79" s="20"/>
      <c r="BP79" s="20"/>
      <c r="BQ79" s="20"/>
      <c r="BR79" s="20"/>
      <c r="BS79" s="20"/>
      <c r="BT79" s="20"/>
      <c r="BU79" s="20"/>
      <c r="BV79" s="20"/>
      <c r="BW79" s="20"/>
      <c r="BX79" s="20"/>
      <c r="BY79" s="20"/>
      <c r="BZ79" s="20"/>
    </row>
    <row r="80" spans="1:78">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c r="BC80" s="20"/>
      <c r="BD80" s="20"/>
      <c r="BE80" s="20"/>
      <c r="BF80" s="20"/>
      <c r="BG80" s="20"/>
      <c r="BH80" s="20"/>
      <c r="BI80" s="20"/>
      <c r="BJ80" s="20"/>
      <c r="BK80" s="20"/>
      <c r="BL80" s="20"/>
      <c r="BM80" s="20"/>
      <c r="BN80" s="20"/>
      <c r="BO80" s="20"/>
      <c r="BP80" s="20"/>
      <c r="BQ80" s="20"/>
      <c r="BR80" s="20"/>
      <c r="BS80" s="20"/>
      <c r="BT80" s="20"/>
      <c r="BU80" s="20"/>
      <c r="BV80" s="20"/>
      <c r="BW80" s="20"/>
      <c r="BX80" s="20"/>
      <c r="BY80" s="20"/>
      <c r="BZ80" s="20"/>
    </row>
    <row r="81" spans="1:78">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20"/>
      <c r="BJ81" s="20"/>
      <c r="BK81" s="20"/>
      <c r="BL81" s="20"/>
      <c r="BM81" s="20"/>
      <c r="BN81" s="20"/>
      <c r="BO81" s="20"/>
      <c r="BP81" s="20"/>
      <c r="BQ81" s="20"/>
      <c r="BR81" s="20"/>
      <c r="BS81" s="20"/>
      <c r="BT81" s="20"/>
      <c r="BU81" s="20"/>
      <c r="BV81" s="20"/>
      <c r="BW81" s="20"/>
      <c r="BX81" s="20"/>
      <c r="BY81" s="20"/>
      <c r="BZ81" s="20"/>
    </row>
    <row r="82" spans="1:78">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K82" s="20"/>
      <c r="BL82" s="20"/>
      <c r="BM82" s="20"/>
      <c r="BN82" s="20"/>
      <c r="BO82" s="20"/>
      <c r="BP82" s="20"/>
      <c r="BQ82" s="20"/>
      <c r="BR82" s="20"/>
      <c r="BS82" s="20"/>
      <c r="BT82" s="20"/>
      <c r="BU82" s="20"/>
      <c r="BV82" s="20"/>
      <c r="BW82" s="20"/>
      <c r="BX82" s="20"/>
      <c r="BY82" s="20"/>
      <c r="BZ82" s="20"/>
    </row>
    <row r="83" spans="1:78">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c r="BL83" s="20"/>
      <c r="BM83" s="20"/>
      <c r="BN83" s="20"/>
      <c r="BO83" s="20"/>
      <c r="BP83" s="20"/>
      <c r="BQ83" s="20"/>
      <c r="BR83" s="20"/>
      <c r="BS83" s="20"/>
      <c r="BT83" s="20"/>
      <c r="BU83" s="20"/>
      <c r="BV83" s="20"/>
      <c r="BW83" s="20"/>
      <c r="BX83" s="20"/>
      <c r="BY83" s="20"/>
      <c r="BZ83" s="20"/>
    </row>
    <row r="84" spans="1:78">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c r="BL84" s="20"/>
      <c r="BM84" s="20"/>
      <c r="BN84" s="20"/>
      <c r="BO84" s="20"/>
      <c r="BP84" s="20"/>
      <c r="BQ84" s="20"/>
      <c r="BR84" s="20"/>
      <c r="BS84" s="20"/>
      <c r="BT84" s="20"/>
      <c r="BU84" s="20"/>
      <c r="BV84" s="20"/>
      <c r="BW84" s="20"/>
      <c r="BX84" s="20"/>
      <c r="BY84" s="20"/>
      <c r="BZ84" s="20"/>
    </row>
    <row r="85" spans="1:78">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c r="BL85" s="20"/>
      <c r="BM85" s="20"/>
      <c r="BN85" s="20"/>
      <c r="BO85" s="20"/>
      <c r="BP85" s="20"/>
      <c r="BQ85" s="20"/>
      <c r="BR85" s="20"/>
      <c r="BS85" s="20"/>
      <c r="BT85" s="20"/>
      <c r="BU85" s="20"/>
      <c r="BV85" s="20"/>
      <c r="BW85" s="20"/>
      <c r="BX85" s="20"/>
      <c r="BY85" s="20"/>
      <c r="BZ85" s="20"/>
    </row>
    <row r="86" spans="1:78">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c r="BG86" s="20"/>
      <c r="BH86" s="20"/>
      <c r="BI86" s="20"/>
      <c r="BJ86" s="20"/>
      <c r="BK86" s="20"/>
      <c r="BL86" s="20"/>
      <c r="BM86" s="20"/>
      <c r="BN86" s="20"/>
      <c r="BO86" s="20"/>
      <c r="BP86" s="20"/>
      <c r="BQ86" s="20"/>
      <c r="BR86" s="20"/>
      <c r="BS86" s="20"/>
      <c r="BT86" s="20"/>
      <c r="BU86" s="20"/>
      <c r="BV86" s="20"/>
      <c r="BW86" s="20"/>
      <c r="BX86" s="20"/>
      <c r="BY86" s="20"/>
      <c r="BZ86" s="20"/>
    </row>
    <row r="87" spans="1:78">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c r="BH87" s="20"/>
      <c r="BI87" s="20"/>
      <c r="BJ87" s="20"/>
      <c r="BK87" s="20"/>
      <c r="BL87" s="20"/>
      <c r="BM87" s="20"/>
      <c r="BN87" s="20"/>
      <c r="BO87" s="20"/>
      <c r="BP87" s="20"/>
      <c r="BQ87" s="20"/>
      <c r="BR87" s="20"/>
      <c r="BS87" s="20"/>
      <c r="BT87" s="20"/>
      <c r="BU87" s="20"/>
      <c r="BV87" s="20"/>
      <c r="BW87" s="20"/>
      <c r="BX87" s="20"/>
      <c r="BY87" s="20"/>
      <c r="BZ87" s="20"/>
    </row>
    <row r="88" spans="1:7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c r="BC88" s="20"/>
      <c r="BD88" s="20"/>
      <c r="BE88" s="20"/>
      <c r="BF88" s="20"/>
      <c r="BG88" s="20"/>
      <c r="BH88" s="20"/>
      <c r="BI88" s="20"/>
      <c r="BJ88" s="20"/>
      <c r="BK88" s="20"/>
      <c r="BL88" s="20"/>
      <c r="BM88" s="20"/>
      <c r="BN88" s="20"/>
      <c r="BO88" s="20"/>
      <c r="BP88" s="20"/>
      <c r="BQ88" s="20"/>
      <c r="BR88" s="20"/>
      <c r="BS88" s="20"/>
      <c r="BT88" s="20"/>
      <c r="BU88" s="20"/>
      <c r="BV88" s="20"/>
      <c r="BW88" s="20"/>
      <c r="BX88" s="20"/>
      <c r="BY88" s="20"/>
      <c r="BZ88" s="20"/>
    </row>
    <row r="89" spans="1:78">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c r="BD89" s="20"/>
      <c r="BE89" s="20"/>
      <c r="BF89" s="20"/>
      <c r="BG89" s="20"/>
      <c r="BH89" s="20"/>
      <c r="BI89" s="20"/>
      <c r="BJ89" s="20"/>
      <c r="BK89" s="20"/>
      <c r="BL89" s="20"/>
      <c r="BM89" s="20"/>
      <c r="BN89" s="20"/>
      <c r="BO89" s="20"/>
      <c r="BP89" s="20"/>
      <c r="BQ89" s="20"/>
      <c r="BR89" s="20"/>
      <c r="BS89" s="20"/>
      <c r="BT89" s="20"/>
      <c r="BU89" s="20"/>
      <c r="BV89" s="20"/>
      <c r="BW89" s="20"/>
      <c r="BX89" s="20"/>
      <c r="BY89" s="20"/>
      <c r="BZ89" s="20"/>
    </row>
    <row r="90" spans="1:78">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c r="BC90" s="20"/>
      <c r="BD90" s="20"/>
      <c r="BE90" s="20"/>
      <c r="BF90" s="20"/>
      <c r="BG90" s="20"/>
      <c r="BH90" s="20"/>
      <c r="BI90" s="20"/>
      <c r="BJ90" s="20"/>
      <c r="BK90" s="20"/>
      <c r="BL90" s="20"/>
      <c r="BM90" s="20"/>
      <c r="BN90" s="20"/>
      <c r="BO90" s="20"/>
      <c r="BP90" s="20"/>
      <c r="BQ90" s="20"/>
      <c r="BR90" s="20"/>
      <c r="BS90" s="20"/>
      <c r="BT90" s="20"/>
      <c r="BU90" s="20"/>
      <c r="BV90" s="20"/>
      <c r="BW90" s="20"/>
      <c r="BX90" s="20"/>
      <c r="BY90" s="20"/>
      <c r="BZ90" s="20"/>
    </row>
    <row r="91" spans="1:78">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c r="BC91" s="20"/>
      <c r="BD91" s="20"/>
      <c r="BE91" s="20"/>
      <c r="BF91" s="20"/>
      <c r="BG91" s="20"/>
      <c r="BH91" s="20"/>
      <c r="BI91" s="20"/>
      <c r="BJ91" s="20"/>
      <c r="BK91" s="20"/>
      <c r="BL91" s="20"/>
      <c r="BM91" s="20"/>
      <c r="BN91" s="20"/>
      <c r="BO91" s="20"/>
      <c r="BP91" s="20"/>
      <c r="BQ91" s="20"/>
      <c r="BR91" s="20"/>
      <c r="BS91" s="20"/>
      <c r="BT91" s="20"/>
      <c r="BU91" s="20"/>
      <c r="BV91" s="20"/>
      <c r="BW91" s="20"/>
      <c r="BX91" s="20"/>
      <c r="BY91" s="20"/>
      <c r="BZ91" s="20"/>
    </row>
    <row r="92" spans="1:78">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20"/>
      <c r="BK92" s="20"/>
      <c r="BL92" s="20"/>
      <c r="BM92" s="20"/>
      <c r="BN92" s="20"/>
      <c r="BO92" s="20"/>
      <c r="BP92" s="20"/>
      <c r="BQ92" s="20"/>
      <c r="BR92" s="20"/>
      <c r="BS92" s="20"/>
      <c r="BT92" s="20"/>
      <c r="BU92" s="20"/>
      <c r="BV92" s="20"/>
      <c r="BW92" s="20"/>
      <c r="BX92" s="20"/>
      <c r="BY92" s="20"/>
      <c r="BZ92" s="20"/>
    </row>
    <row r="93" spans="1:78">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c r="BM93" s="20"/>
      <c r="BN93" s="20"/>
      <c r="BO93" s="20"/>
      <c r="BP93" s="20"/>
      <c r="BQ93" s="20"/>
      <c r="BR93" s="20"/>
      <c r="BS93" s="20"/>
      <c r="BT93" s="20"/>
      <c r="BU93" s="20"/>
      <c r="BV93" s="20"/>
      <c r="BW93" s="20"/>
      <c r="BX93" s="20"/>
      <c r="BY93" s="20"/>
      <c r="BZ93" s="20"/>
    </row>
    <row r="94" spans="1:78">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0"/>
      <c r="BQ94" s="20"/>
      <c r="BR94" s="20"/>
      <c r="BS94" s="20"/>
      <c r="BT94" s="20"/>
      <c r="BU94" s="20"/>
      <c r="BV94" s="20"/>
      <c r="BW94" s="20"/>
      <c r="BX94" s="20"/>
      <c r="BY94" s="20"/>
      <c r="BZ94" s="20"/>
    </row>
    <row r="95" spans="1:78">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0"/>
      <c r="BQ95" s="20"/>
      <c r="BR95" s="20"/>
      <c r="BS95" s="20"/>
      <c r="BT95" s="20"/>
      <c r="BU95" s="20"/>
      <c r="BV95" s="20"/>
      <c r="BW95" s="20"/>
      <c r="BX95" s="20"/>
      <c r="BY95" s="20"/>
      <c r="BZ95" s="20"/>
    </row>
    <row r="96" spans="1:78">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0"/>
      <c r="BQ96" s="20"/>
      <c r="BR96" s="20"/>
      <c r="BS96" s="20"/>
      <c r="BT96" s="20"/>
      <c r="BU96" s="20"/>
      <c r="BV96" s="20"/>
      <c r="BW96" s="20"/>
      <c r="BX96" s="20"/>
      <c r="BY96" s="20"/>
      <c r="BZ96" s="20"/>
    </row>
    <row r="97" spans="1:78">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0"/>
      <c r="BQ97" s="20"/>
      <c r="BR97" s="20"/>
      <c r="BS97" s="20"/>
      <c r="BT97" s="20"/>
      <c r="BU97" s="20"/>
      <c r="BV97" s="20"/>
      <c r="BW97" s="20"/>
      <c r="BX97" s="20"/>
      <c r="BY97" s="20"/>
      <c r="BZ97" s="20"/>
    </row>
    <row r="98" spans="1:7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c r="BK98" s="20"/>
      <c r="BL98" s="20"/>
      <c r="BM98" s="20"/>
      <c r="BN98" s="20"/>
      <c r="BO98" s="20"/>
      <c r="BP98" s="20"/>
      <c r="BQ98" s="20"/>
      <c r="BR98" s="20"/>
      <c r="BS98" s="20"/>
      <c r="BT98" s="20"/>
      <c r="BU98" s="20"/>
      <c r="BV98" s="20"/>
      <c r="BW98" s="20"/>
      <c r="BX98" s="20"/>
      <c r="BY98" s="20"/>
      <c r="BZ98" s="20"/>
    </row>
    <row r="99" spans="1:78">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c r="BO99" s="20"/>
      <c r="BP99" s="20"/>
      <c r="BQ99" s="20"/>
      <c r="BR99" s="20"/>
      <c r="BS99" s="20"/>
      <c r="BT99" s="20"/>
      <c r="BU99" s="20"/>
      <c r="BV99" s="20"/>
      <c r="BW99" s="20"/>
      <c r="BX99" s="20"/>
      <c r="BY99" s="20"/>
      <c r="BZ99" s="20"/>
    </row>
    <row r="100" spans="1:78">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c r="BC100" s="20"/>
      <c r="BD100" s="20"/>
      <c r="BE100" s="20"/>
      <c r="BF100" s="20"/>
      <c r="BG100" s="20"/>
      <c r="BH100" s="20"/>
      <c r="BI100" s="20"/>
      <c r="BJ100" s="20"/>
      <c r="BK100" s="20"/>
      <c r="BL100" s="20"/>
      <c r="BM100" s="20"/>
      <c r="BN100" s="20"/>
      <c r="BO100" s="20"/>
      <c r="BP100" s="20"/>
      <c r="BQ100" s="20"/>
      <c r="BR100" s="20"/>
      <c r="BS100" s="20"/>
      <c r="BT100" s="20"/>
      <c r="BU100" s="20"/>
      <c r="BV100" s="20"/>
      <c r="BW100" s="20"/>
      <c r="BX100" s="20"/>
      <c r="BY100" s="20"/>
      <c r="BZ100" s="20"/>
    </row>
    <row r="101" spans="1:78">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c r="BC101" s="20"/>
      <c r="BD101" s="20"/>
      <c r="BE101" s="20"/>
      <c r="BF101" s="20"/>
      <c r="BG101" s="20"/>
      <c r="BH101" s="20"/>
      <c r="BI101" s="20"/>
      <c r="BJ101" s="20"/>
      <c r="BK101" s="20"/>
      <c r="BL101" s="20"/>
      <c r="BM101" s="20"/>
      <c r="BN101" s="20"/>
      <c r="BO101" s="20"/>
      <c r="BP101" s="20"/>
      <c r="BQ101" s="20"/>
      <c r="BR101" s="20"/>
      <c r="BS101" s="20"/>
      <c r="BT101" s="20"/>
      <c r="BU101" s="20"/>
      <c r="BV101" s="20"/>
      <c r="BW101" s="20"/>
      <c r="BX101" s="20"/>
      <c r="BY101" s="20"/>
      <c r="BZ101" s="20"/>
    </row>
    <row r="102" spans="1:78">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c r="BC102" s="20"/>
      <c r="BD102" s="20"/>
      <c r="BE102" s="20"/>
      <c r="BF102" s="20"/>
      <c r="BG102" s="20"/>
      <c r="BH102" s="20"/>
      <c r="BI102" s="20"/>
      <c r="BJ102" s="20"/>
      <c r="BK102" s="20"/>
      <c r="BL102" s="20"/>
      <c r="BM102" s="20"/>
      <c r="BN102" s="20"/>
      <c r="BO102" s="20"/>
      <c r="BP102" s="20"/>
      <c r="BQ102" s="20"/>
      <c r="BR102" s="20"/>
      <c r="BS102" s="20"/>
      <c r="BT102" s="20"/>
      <c r="BU102" s="20"/>
      <c r="BV102" s="20"/>
      <c r="BW102" s="20"/>
      <c r="BX102" s="20"/>
      <c r="BY102" s="20"/>
      <c r="BZ102" s="20"/>
    </row>
    <row r="103" spans="1:78">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c r="BE103" s="20"/>
      <c r="BF103" s="20"/>
      <c r="BG103" s="20"/>
      <c r="BH103" s="20"/>
      <c r="BI103" s="20"/>
      <c r="BJ103" s="20"/>
      <c r="BK103" s="20"/>
      <c r="BL103" s="20"/>
      <c r="BM103" s="20"/>
      <c r="BN103" s="20"/>
      <c r="BO103" s="20"/>
      <c r="BP103" s="20"/>
      <c r="BQ103" s="20"/>
      <c r="BR103" s="20"/>
      <c r="BS103" s="20"/>
      <c r="BT103" s="20"/>
      <c r="BU103" s="20"/>
      <c r="BV103" s="20"/>
      <c r="BW103" s="20"/>
      <c r="BX103" s="20"/>
      <c r="BY103" s="20"/>
      <c r="BZ103" s="20"/>
    </row>
    <row r="104" spans="1:78">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c r="BC104" s="20"/>
      <c r="BD104" s="20"/>
      <c r="BE104" s="20"/>
      <c r="BF104" s="20"/>
      <c r="BG104" s="20"/>
      <c r="BH104" s="20"/>
      <c r="BI104" s="20"/>
      <c r="BJ104" s="20"/>
      <c r="BK104" s="20"/>
      <c r="BL104" s="20"/>
      <c r="BM104" s="20"/>
      <c r="BN104" s="20"/>
      <c r="BO104" s="20"/>
      <c r="BP104" s="20"/>
      <c r="BQ104" s="20"/>
      <c r="BR104" s="20"/>
      <c r="BS104" s="20"/>
      <c r="BT104" s="20"/>
      <c r="BU104" s="20"/>
      <c r="BV104" s="20"/>
      <c r="BW104" s="20"/>
      <c r="BX104" s="20"/>
      <c r="BY104" s="20"/>
      <c r="BZ104" s="20"/>
    </row>
    <row r="105" spans="1:78">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c r="BC105" s="20"/>
      <c r="BD105" s="20"/>
      <c r="BE105" s="20"/>
      <c r="BF105" s="20"/>
      <c r="BG105" s="20"/>
      <c r="BH105" s="20"/>
      <c r="BI105" s="20"/>
      <c r="BJ105" s="20"/>
      <c r="BK105" s="20"/>
      <c r="BL105" s="20"/>
      <c r="BM105" s="20"/>
      <c r="BN105" s="20"/>
      <c r="BO105" s="20"/>
      <c r="BP105" s="20"/>
      <c r="BQ105" s="20"/>
      <c r="BR105" s="20"/>
      <c r="BS105" s="20"/>
      <c r="BT105" s="20"/>
      <c r="BU105" s="20"/>
      <c r="BV105" s="20"/>
      <c r="BW105" s="20"/>
      <c r="BX105" s="20"/>
      <c r="BY105" s="20"/>
      <c r="BZ105" s="20"/>
    </row>
    <row r="106" spans="1:78">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c r="BS106" s="20"/>
      <c r="BT106" s="20"/>
      <c r="BU106" s="20"/>
      <c r="BV106" s="20"/>
      <c r="BW106" s="20"/>
      <c r="BX106" s="20"/>
      <c r="BY106" s="20"/>
      <c r="BZ106" s="20"/>
    </row>
    <row r="107" spans="1:78">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c r="BD107" s="20"/>
      <c r="BE107" s="20"/>
      <c r="BF107" s="20"/>
      <c r="BG107" s="20"/>
      <c r="BH107" s="20"/>
      <c r="BI107" s="20"/>
      <c r="BJ107" s="20"/>
      <c r="BK107" s="20"/>
      <c r="BL107" s="20"/>
      <c r="BM107" s="20"/>
      <c r="BN107" s="20"/>
      <c r="BO107" s="20"/>
      <c r="BP107" s="20"/>
      <c r="BQ107" s="20"/>
      <c r="BR107" s="20"/>
      <c r="BS107" s="20"/>
      <c r="BT107" s="20"/>
      <c r="BU107" s="20"/>
      <c r="BV107" s="20"/>
      <c r="BW107" s="20"/>
      <c r="BX107" s="20"/>
      <c r="BY107" s="20"/>
      <c r="BZ107" s="20"/>
    </row>
    <row r="108" spans="1:7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c r="BG108" s="20"/>
      <c r="BH108" s="20"/>
      <c r="BI108" s="20"/>
      <c r="BJ108" s="20"/>
      <c r="BK108" s="20"/>
      <c r="BL108" s="20"/>
      <c r="BM108" s="20"/>
      <c r="BN108" s="20"/>
      <c r="BO108" s="20"/>
      <c r="BP108" s="20"/>
      <c r="BQ108" s="20"/>
      <c r="BR108" s="20"/>
      <c r="BS108" s="20"/>
      <c r="BT108" s="20"/>
      <c r="BU108" s="20"/>
      <c r="BV108" s="20"/>
      <c r="BW108" s="20"/>
      <c r="BX108" s="20"/>
      <c r="BY108" s="20"/>
      <c r="BZ108" s="20"/>
    </row>
    <row r="109" spans="1:78">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c r="BE109" s="20"/>
      <c r="BF109" s="20"/>
      <c r="BG109" s="20"/>
      <c r="BH109" s="20"/>
      <c r="BI109" s="20"/>
      <c r="BJ109" s="20"/>
      <c r="BK109" s="20"/>
      <c r="BL109" s="20"/>
      <c r="BM109" s="20"/>
      <c r="BN109" s="20"/>
      <c r="BO109" s="20"/>
      <c r="BP109" s="20"/>
      <c r="BQ109" s="20"/>
      <c r="BR109" s="20"/>
      <c r="BS109" s="20"/>
      <c r="BT109" s="20"/>
      <c r="BU109" s="20"/>
      <c r="BV109" s="20"/>
      <c r="BW109" s="20"/>
      <c r="BX109" s="20"/>
      <c r="BY109" s="20"/>
      <c r="BZ109" s="20"/>
    </row>
    <row r="110" spans="1:78">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c r="BG110" s="20"/>
      <c r="BH110" s="20"/>
      <c r="BI110" s="20"/>
      <c r="BJ110" s="20"/>
      <c r="BK110" s="20"/>
      <c r="BL110" s="20"/>
      <c r="BM110" s="20"/>
      <c r="BN110" s="20"/>
      <c r="BO110" s="20"/>
      <c r="BP110" s="20"/>
      <c r="BQ110" s="20"/>
      <c r="BR110" s="20"/>
      <c r="BS110" s="20"/>
      <c r="BT110" s="20"/>
      <c r="BU110" s="20"/>
      <c r="BV110" s="20"/>
      <c r="BW110" s="20"/>
      <c r="BX110" s="20"/>
      <c r="BY110" s="20"/>
      <c r="BZ110" s="20"/>
    </row>
    <row r="111" spans="1:78">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c r="BC111" s="20"/>
      <c r="BD111" s="20"/>
      <c r="BE111" s="20"/>
      <c r="BF111" s="20"/>
      <c r="BG111" s="20"/>
      <c r="BH111" s="20"/>
      <c r="BI111" s="20"/>
      <c r="BJ111" s="20"/>
      <c r="BK111" s="20"/>
      <c r="BL111" s="20"/>
      <c r="BM111" s="20"/>
      <c r="BN111" s="20"/>
      <c r="BO111" s="20"/>
      <c r="BP111" s="20"/>
      <c r="BQ111" s="20"/>
      <c r="BR111" s="20"/>
      <c r="BS111" s="20"/>
      <c r="BT111" s="20"/>
      <c r="BU111" s="20"/>
      <c r="BV111" s="20"/>
      <c r="BW111" s="20"/>
      <c r="BX111" s="20"/>
      <c r="BY111" s="20"/>
      <c r="BZ111" s="20"/>
    </row>
    <row r="112" spans="1:78">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20"/>
      <c r="BC112" s="20"/>
      <c r="BD112" s="20"/>
      <c r="BE112" s="20"/>
      <c r="BF112" s="20"/>
      <c r="BG112" s="20"/>
      <c r="BH112" s="20"/>
      <c r="BI112" s="20"/>
      <c r="BJ112" s="20"/>
      <c r="BK112" s="20"/>
      <c r="BL112" s="20"/>
      <c r="BM112" s="20"/>
      <c r="BN112" s="20"/>
      <c r="BO112" s="20"/>
      <c r="BP112" s="20"/>
      <c r="BQ112" s="20"/>
      <c r="BR112" s="20"/>
      <c r="BS112" s="20"/>
      <c r="BT112" s="20"/>
      <c r="BU112" s="20"/>
      <c r="BV112" s="20"/>
      <c r="BW112" s="20"/>
      <c r="BX112" s="20"/>
      <c r="BY112" s="20"/>
      <c r="BZ112" s="20"/>
    </row>
    <row r="113" spans="1:78">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c r="BC113" s="20"/>
      <c r="BD113" s="20"/>
      <c r="BE113" s="20"/>
      <c r="BF113" s="20"/>
      <c r="BG113" s="20"/>
      <c r="BH113" s="20"/>
      <c r="BI113" s="20"/>
      <c r="BJ113" s="20"/>
      <c r="BK113" s="20"/>
      <c r="BL113" s="20"/>
      <c r="BM113" s="20"/>
      <c r="BN113" s="20"/>
      <c r="BO113" s="20"/>
      <c r="BP113" s="20"/>
      <c r="BQ113" s="20"/>
      <c r="BR113" s="20"/>
      <c r="BS113" s="20"/>
      <c r="BT113" s="20"/>
      <c r="BU113" s="20"/>
      <c r="BV113" s="20"/>
      <c r="BW113" s="20"/>
      <c r="BX113" s="20"/>
      <c r="BY113" s="20"/>
      <c r="BZ113" s="20"/>
    </row>
    <row r="114" spans="1:78">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c r="BC114" s="20"/>
      <c r="BD114" s="20"/>
      <c r="BE114" s="20"/>
      <c r="BF114" s="20"/>
      <c r="BG114" s="20"/>
      <c r="BH114" s="20"/>
      <c r="BI114" s="20"/>
      <c r="BJ114" s="20"/>
      <c r="BK114" s="20"/>
      <c r="BL114" s="20"/>
      <c r="BM114" s="20"/>
      <c r="BN114" s="20"/>
      <c r="BO114" s="20"/>
      <c r="BP114" s="20"/>
      <c r="BQ114" s="20"/>
      <c r="BR114" s="20"/>
      <c r="BS114" s="20"/>
      <c r="BT114" s="20"/>
      <c r="BU114" s="20"/>
      <c r="BV114" s="20"/>
      <c r="BW114" s="20"/>
      <c r="BX114" s="20"/>
      <c r="BY114" s="20"/>
      <c r="BZ114" s="20"/>
    </row>
    <row r="115" spans="1:78">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c r="BC115" s="20"/>
      <c r="BD115" s="20"/>
      <c r="BE115" s="20"/>
      <c r="BF115" s="20"/>
      <c r="BG115" s="20"/>
      <c r="BH115" s="20"/>
      <c r="BI115" s="20"/>
      <c r="BJ115" s="20"/>
      <c r="BK115" s="20"/>
      <c r="BL115" s="20"/>
      <c r="BM115" s="20"/>
      <c r="BN115" s="20"/>
      <c r="BO115" s="20"/>
      <c r="BP115" s="20"/>
      <c r="BQ115" s="20"/>
      <c r="BR115" s="20"/>
      <c r="BS115" s="20"/>
      <c r="BT115" s="20"/>
      <c r="BU115" s="20"/>
      <c r="BV115" s="20"/>
      <c r="BW115" s="20"/>
      <c r="BX115" s="20"/>
      <c r="BY115" s="20"/>
      <c r="BZ115" s="20"/>
    </row>
    <row r="116" spans="1:78">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c r="BC116" s="20"/>
      <c r="BD116" s="20"/>
      <c r="BE116" s="20"/>
      <c r="BF116" s="20"/>
      <c r="BG116" s="20"/>
      <c r="BH116" s="20"/>
      <c r="BI116" s="20"/>
      <c r="BJ116" s="20"/>
      <c r="BK116" s="20"/>
      <c r="BL116" s="20"/>
      <c r="BM116" s="20"/>
      <c r="BN116" s="20"/>
      <c r="BO116" s="20"/>
      <c r="BP116" s="20"/>
      <c r="BQ116" s="20"/>
      <c r="BR116" s="20"/>
      <c r="BS116" s="20"/>
      <c r="BT116" s="20"/>
      <c r="BU116" s="20"/>
      <c r="BV116" s="20"/>
      <c r="BW116" s="20"/>
      <c r="BX116" s="20"/>
      <c r="BY116" s="20"/>
      <c r="BZ116" s="20"/>
    </row>
    <row r="117" spans="1:78">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c r="BC117" s="20"/>
      <c r="BD117" s="20"/>
      <c r="BE117" s="20"/>
      <c r="BF117" s="20"/>
      <c r="BG117" s="20"/>
      <c r="BH117" s="20"/>
      <c r="BI117" s="20"/>
      <c r="BJ117" s="20"/>
      <c r="BK117" s="20"/>
      <c r="BL117" s="20"/>
      <c r="BM117" s="20"/>
      <c r="BN117" s="20"/>
      <c r="BO117" s="20"/>
      <c r="BP117" s="20"/>
      <c r="BQ117" s="20"/>
      <c r="BR117" s="20"/>
      <c r="BS117" s="20"/>
      <c r="BT117" s="20"/>
      <c r="BU117" s="20"/>
      <c r="BV117" s="20"/>
      <c r="BW117" s="20"/>
      <c r="BX117" s="20"/>
      <c r="BY117" s="20"/>
      <c r="BZ117" s="20"/>
    </row>
    <row r="118" spans="1:7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c r="BC118" s="20"/>
      <c r="BD118" s="20"/>
      <c r="BE118" s="20"/>
      <c r="BF118" s="20"/>
      <c r="BG118" s="20"/>
      <c r="BH118" s="20"/>
      <c r="BI118" s="20"/>
      <c r="BJ118" s="20"/>
      <c r="BK118" s="20"/>
      <c r="BL118" s="20"/>
      <c r="BM118" s="20"/>
      <c r="BN118" s="20"/>
      <c r="BO118" s="20"/>
      <c r="BP118" s="20"/>
      <c r="BQ118" s="20"/>
      <c r="BR118" s="20"/>
      <c r="BS118" s="20"/>
      <c r="BT118" s="20"/>
      <c r="BU118" s="20"/>
      <c r="BV118" s="20"/>
      <c r="BW118" s="20"/>
      <c r="BX118" s="20"/>
      <c r="BY118" s="20"/>
      <c r="BZ118" s="20"/>
    </row>
    <row r="119" spans="1:78">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c r="BC119" s="20"/>
      <c r="BD119" s="20"/>
      <c r="BE119" s="20"/>
      <c r="BF119" s="20"/>
      <c r="BG119" s="20"/>
      <c r="BH119" s="20"/>
      <c r="BI119" s="20"/>
      <c r="BJ119" s="20"/>
      <c r="BK119" s="20"/>
      <c r="BL119" s="20"/>
      <c r="BM119" s="20"/>
      <c r="BN119" s="20"/>
      <c r="BO119" s="20"/>
      <c r="BP119" s="20"/>
      <c r="BQ119" s="20"/>
      <c r="BR119" s="20"/>
      <c r="BS119" s="20"/>
      <c r="BT119" s="20"/>
      <c r="BU119" s="20"/>
      <c r="BV119" s="20"/>
      <c r="BW119" s="20"/>
      <c r="BX119" s="20"/>
      <c r="BY119" s="20"/>
      <c r="BZ119" s="20"/>
    </row>
    <row r="120" spans="1:78">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c r="BC120" s="20"/>
      <c r="BD120" s="20"/>
      <c r="BE120" s="20"/>
      <c r="BF120" s="20"/>
      <c r="BG120" s="20"/>
      <c r="BH120" s="20"/>
      <c r="BI120" s="20"/>
      <c r="BJ120" s="20"/>
      <c r="BK120" s="20"/>
      <c r="BL120" s="20"/>
      <c r="BM120" s="20"/>
      <c r="BN120" s="20"/>
      <c r="BO120" s="20"/>
      <c r="BP120" s="20"/>
      <c r="BQ120" s="20"/>
      <c r="BR120" s="20"/>
      <c r="BS120" s="20"/>
      <c r="BT120" s="20"/>
      <c r="BU120" s="20"/>
      <c r="BV120" s="20"/>
      <c r="BW120" s="20"/>
      <c r="BX120" s="20"/>
      <c r="BY120" s="20"/>
      <c r="BZ120" s="20"/>
    </row>
    <row r="121" spans="1:78">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c r="BC121" s="20"/>
      <c r="BD121" s="20"/>
      <c r="BE121" s="20"/>
      <c r="BF121" s="20"/>
      <c r="BG121" s="20"/>
      <c r="BH121" s="20"/>
      <c r="BI121" s="20"/>
      <c r="BJ121" s="20"/>
      <c r="BK121" s="20"/>
      <c r="BL121" s="20"/>
      <c r="BM121" s="20"/>
      <c r="BN121" s="20"/>
      <c r="BO121" s="20"/>
      <c r="BP121" s="20"/>
      <c r="BQ121" s="20"/>
      <c r="BR121" s="20"/>
      <c r="BS121" s="20"/>
      <c r="BT121" s="20"/>
      <c r="BU121" s="20"/>
      <c r="BV121" s="20"/>
      <c r="BW121" s="20"/>
      <c r="BX121" s="20"/>
      <c r="BY121" s="20"/>
      <c r="BZ121" s="20"/>
    </row>
    <row r="122" spans="1:78">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c r="BQ122" s="20"/>
      <c r="BR122" s="20"/>
      <c r="BS122" s="20"/>
      <c r="BT122" s="20"/>
      <c r="BU122" s="20"/>
      <c r="BV122" s="20"/>
      <c r="BW122" s="20"/>
      <c r="BX122" s="20"/>
      <c r="BY122" s="20"/>
      <c r="BZ122" s="20"/>
    </row>
    <row r="123" spans="1:78">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20"/>
      <c r="BC123" s="20"/>
      <c r="BD123" s="20"/>
      <c r="BE123" s="20"/>
      <c r="BF123" s="20"/>
      <c r="BG123" s="20"/>
      <c r="BH123" s="20"/>
      <c r="BI123" s="20"/>
      <c r="BJ123" s="20"/>
      <c r="BK123" s="20"/>
      <c r="BL123" s="20"/>
      <c r="BM123" s="20"/>
      <c r="BN123" s="20"/>
      <c r="BO123" s="20"/>
      <c r="BP123" s="20"/>
      <c r="BQ123" s="20"/>
      <c r="BR123" s="20"/>
      <c r="BS123" s="20"/>
      <c r="BT123" s="20"/>
      <c r="BU123" s="20"/>
      <c r="BV123" s="20"/>
      <c r="BW123" s="20"/>
      <c r="BX123" s="20"/>
      <c r="BY123" s="20"/>
      <c r="BZ123" s="20"/>
    </row>
    <row r="124" spans="1:78">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20"/>
      <c r="BC124" s="20"/>
      <c r="BD124" s="20"/>
      <c r="BE124" s="20"/>
      <c r="BF124" s="20"/>
      <c r="BG124" s="20"/>
      <c r="BH124" s="20"/>
      <c r="BI124" s="20"/>
      <c r="BJ124" s="20"/>
      <c r="BK124" s="20"/>
      <c r="BL124" s="20"/>
      <c r="BM124" s="20"/>
      <c r="BN124" s="20"/>
      <c r="BO124" s="20"/>
      <c r="BP124" s="20"/>
      <c r="BQ124" s="20"/>
      <c r="BR124" s="20"/>
      <c r="BS124" s="20"/>
      <c r="BT124" s="20"/>
      <c r="BU124" s="20"/>
      <c r="BV124" s="20"/>
      <c r="BW124" s="20"/>
      <c r="BX124" s="20"/>
      <c r="BY124" s="20"/>
      <c r="BZ124" s="20"/>
    </row>
    <row r="125" spans="1:78">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c r="BC125" s="20"/>
      <c r="BD125" s="20"/>
      <c r="BE125" s="20"/>
      <c r="BF125" s="20"/>
      <c r="BG125" s="20"/>
      <c r="BH125" s="20"/>
      <c r="BI125" s="20"/>
      <c r="BJ125" s="20"/>
      <c r="BK125" s="20"/>
      <c r="BL125" s="20"/>
      <c r="BM125" s="20"/>
      <c r="BN125" s="20"/>
      <c r="BO125" s="20"/>
      <c r="BP125" s="20"/>
      <c r="BQ125" s="20"/>
      <c r="BR125" s="20"/>
      <c r="BS125" s="20"/>
      <c r="BT125" s="20"/>
      <c r="BU125" s="20"/>
      <c r="BV125" s="20"/>
      <c r="BW125" s="20"/>
      <c r="BX125" s="20"/>
      <c r="BY125" s="20"/>
      <c r="BZ125" s="20"/>
    </row>
    <row r="126" spans="1:78">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c r="BC126" s="20"/>
      <c r="BD126" s="20"/>
      <c r="BE126" s="20"/>
      <c r="BF126" s="20"/>
      <c r="BG126" s="20"/>
      <c r="BH126" s="20"/>
      <c r="BI126" s="20"/>
      <c r="BJ126" s="20"/>
      <c r="BK126" s="20"/>
      <c r="BL126" s="20"/>
      <c r="BM126" s="20"/>
      <c r="BN126" s="20"/>
      <c r="BO126" s="20"/>
      <c r="BP126" s="20"/>
      <c r="BQ126" s="20"/>
      <c r="BR126" s="20"/>
      <c r="BS126" s="20"/>
      <c r="BT126" s="20"/>
      <c r="BU126" s="20"/>
      <c r="BV126" s="20"/>
      <c r="BW126" s="20"/>
      <c r="BX126" s="20"/>
      <c r="BY126" s="20"/>
      <c r="BZ126" s="20"/>
    </row>
    <row r="127" spans="1:78">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c r="BK127" s="20"/>
      <c r="BL127" s="20"/>
      <c r="BM127" s="20"/>
      <c r="BN127" s="20"/>
      <c r="BO127" s="20"/>
      <c r="BP127" s="20"/>
      <c r="BQ127" s="20"/>
      <c r="BR127" s="20"/>
      <c r="BS127" s="20"/>
      <c r="BT127" s="20"/>
      <c r="BU127" s="20"/>
      <c r="BV127" s="20"/>
      <c r="BW127" s="20"/>
      <c r="BX127" s="20"/>
      <c r="BY127" s="20"/>
      <c r="BZ127" s="20"/>
    </row>
    <row r="128" spans="1:7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c r="BC128" s="20"/>
      <c r="BD128" s="20"/>
      <c r="BE128" s="20"/>
      <c r="BF128" s="20"/>
      <c r="BG128" s="20"/>
      <c r="BH128" s="20"/>
      <c r="BI128" s="20"/>
      <c r="BJ128" s="20"/>
      <c r="BK128" s="20"/>
      <c r="BL128" s="20"/>
      <c r="BM128" s="20"/>
      <c r="BN128" s="20"/>
      <c r="BO128" s="20"/>
      <c r="BP128" s="20"/>
      <c r="BQ128" s="20"/>
      <c r="BR128" s="20"/>
      <c r="BS128" s="20"/>
      <c r="BT128" s="20"/>
      <c r="BU128" s="20"/>
      <c r="BV128" s="20"/>
      <c r="BW128" s="20"/>
      <c r="BX128" s="20"/>
      <c r="BY128" s="20"/>
      <c r="BZ128" s="20"/>
    </row>
    <row r="129" spans="1:78">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c r="BS129" s="20"/>
      <c r="BT129" s="20"/>
      <c r="BU129" s="20"/>
      <c r="BV129" s="20"/>
      <c r="BW129" s="20"/>
      <c r="BX129" s="20"/>
      <c r="BY129" s="20"/>
      <c r="BZ129" s="20"/>
    </row>
    <row r="130" spans="1:78">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c r="BC130" s="20"/>
      <c r="BD130" s="20"/>
      <c r="BE130" s="20"/>
      <c r="BF130" s="20"/>
      <c r="BG130" s="20"/>
      <c r="BH130" s="20"/>
      <c r="BI130" s="20"/>
      <c r="BJ130" s="20"/>
      <c r="BK130" s="20"/>
      <c r="BL130" s="20"/>
      <c r="BM130" s="20"/>
      <c r="BN130" s="20"/>
      <c r="BO130" s="20"/>
      <c r="BP130" s="20"/>
      <c r="BQ130" s="20"/>
      <c r="BR130" s="20"/>
      <c r="BS130" s="20"/>
      <c r="BT130" s="20"/>
      <c r="BU130" s="20"/>
      <c r="BV130" s="20"/>
      <c r="BW130" s="20"/>
      <c r="BX130" s="20"/>
      <c r="BY130" s="20"/>
      <c r="BZ130" s="20"/>
    </row>
    <row r="131" spans="1:78">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c r="BP131" s="20"/>
      <c r="BQ131" s="20"/>
      <c r="BR131" s="20"/>
      <c r="BS131" s="20"/>
      <c r="BT131" s="20"/>
      <c r="BU131" s="20"/>
      <c r="BV131" s="20"/>
      <c r="BW131" s="20"/>
      <c r="BX131" s="20"/>
      <c r="BY131" s="20"/>
      <c r="BZ131" s="20"/>
    </row>
    <row r="132" spans="1:78">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c r="BC132" s="20"/>
      <c r="BD132" s="20"/>
      <c r="BE132" s="20"/>
      <c r="BF132" s="20"/>
      <c r="BG132" s="20"/>
      <c r="BH132" s="20"/>
      <c r="BI132" s="20"/>
      <c r="BJ132" s="20"/>
      <c r="BK132" s="20"/>
      <c r="BL132" s="20"/>
      <c r="BM132" s="20"/>
      <c r="BN132" s="20"/>
      <c r="BO132" s="20"/>
      <c r="BP132" s="20"/>
      <c r="BQ132" s="20"/>
      <c r="BR132" s="20"/>
      <c r="BS132" s="20"/>
      <c r="BT132" s="20"/>
      <c r="BU132" s="20"/>
      <c r="BV132" s="20"/>
      <c r="BW132" s="20"/>
      <c r="BX132" s="20"/>
      <c r="BY132" s="20"/>
      <c r="BZ132" s="20"/>
    </row>
    <row r="133" spans="1:78">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c r="BC133" s="20"/>
      <c r="BD133" s="20"/>
      <c r="BE133" s="20"/>
      <c r="BF133" s="20"/>
      <c r="BG133" s="20"/>
      <c r="BH133" s="20"/>
      <c r="BI133" s="20"/>
      <c r="BJ133" s="20"/>
      <c r="BK133" s="20"/>
      <c r="BL133" s="20"/>
      <c r="BM133" s="20"/>
      <c r="BN133" s="20"/>
      <c r="BO133" s="20"/>
      <c r="BP133" s="20"/>
      <c r="BQ133" s="20"/>
      <c r="BR133" s="20"/>
      <c r="BS133" s="20"/>
      <c r="BT133" s="20"/>
      <c r="BU133" s="20"/>
      <c r="BV133" s="20"/>
      <c r="BW133" s="20"/>
      <c r="BX133" s="20"/>
      <c r="BY133" s="20"/>
      <c r="BZ133" s="20"/>
    </row>
    <row r="134" spans="1:78">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c r="BC134" s="20"/>
      <c r="BD134" s="20"/>
      <c r="BE134" s="20"/>
      <c r="BF134" s="20"/>
      <c r="BG134" s="20"/>
      <c r="BH134" s="20"/>
      <c r="BI134" s="20"/>
      <c r="BJ134" s="20"/>
      <c r="BK134" s="20"/>
      <c r="BL134" s="20"/>
      <c r="BM134" s="20"/>
      <c r="BN134" s="20"/>
      <c r="BO134" s="20"/>
      <c r="BP134" s="20"/>
      <c r="BQ134" s="20"/>
      <c r="BR134" s="20"/>
      <c r="BS134" s="20"/>
      <c r="BT134" s="20"/>
      <c r="BU134" s="20"/>
      <c r="BV134" s="20"/>
      <c r="BW134" s="20"/>
      <c r="BX134" s="20"/>
      <c r="BY134" s="20"/>
      <c r="BZ134" s="20"/>
    </row>
    <row r="135" spans="1:78">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c r="BC135" s="20"/>
      <c r="BD135" s="20"/>
      <c r="BE135" s="20"/>
      <c r="BF135" s="20"/>
      <c r="BG135" s="20"/>
      <c r="BH135" s="20"/>
      <c r="BI135" s="20"/>
      <c r="BJ135" s="20"/>
      <c r="BK135" s="20"/>
      <c r="BL135" s="20"/>
      <c r="BM135" s="20"/>
      <c r="BN135" s="20"/>
      <c r="BO135" s="20"/>
      <c r="BP135" s="20"/>
      <c r="BQ135" s="20"/>
      <c r="BR135" s="20"/>
      <c r="BS135" s="20"/>
      <c r="BT135" s="20"/>
      <c r="BU135" s="20"/>
      <c r="BV135" s="20"/>
      <c r="BW135" s="20"/>
      <c r="BX135" s="20"/>
      <c r="BY135" s="20"/>
      <c r="BZ135" s="20"/>
    </row>
    <row r="136" spans="1:78">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c r="BC136" s="20"/>
      <c r="BD136" s="20"/>
      <c r="BE136" s="20"/>
      <c r="BF136" s="20"/>
      <c r="BG136" s="20"/>
      <c r="BH136" s="20"/>
      <c r="BI136" s="20"/>
      <c r="BJ136" s="20"/>
      <c r="BK136" s="20"/>
      <c r="BL136" s="20"/>
      <c r="BM136" s="20"/>
      <c r="BN136" s="20"/>
      <c r="BO136" s="20"/>
      <c r="BP136" s="20"/>
      <c r="BQ136" s="20"/>
      <c r="BR136" s="20"/>
      <c r="BS136" s="20"/>
      <c r="BT136" s="20"/>
      <c r="BU136" s="20"/>
      <c r="BV136" s="20"/>
      <c r="BW136" s="20"/>
      <c r="BX136" s="20"/>
      <c r="BY136" s="20"/>
      <c r="BZ136" s="20"/>
    </row>
    <row r="137" spans="1:78">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c r="BC137" s="20"/>
      <c r="BD137" s="20"/>
      <c r="BE137" s="20"/>
      <c r="BF137" s="20"/>
      <c r="BG137" s="20"/>
      <c r="BH137" s="20"/>
      <c r="BI137" s="20"/>
      <c r="BJ137" s="20"/>
      <c r="BK137" s="20"/>
      <c r="BL137" s="20"/>
      <c r="BM137" s="20"/>
      <c r="BN137" s="20"/>
      <c r="BO137" s="20"/>
      <c r="BP137" s="20"/>
      <c r="BQ137" s="20"/>
      <c r="BR137" s="20"/>
      <c r="BS137" s="20"/>
      <c r="BT137" s="20"/>
      <c r="BU137" s="20"/>
      <c r="BV137" s="20"/>
      <c r="BW137" s="20"/>
      <c r="BX137" s="20"/>
      <c r="BY137" s="20"/>
      <c r="BZ137" s="20"/>
    </row>
    <row r="138" spans="1:7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c r="BC138" s="20"/>
      <c r="BD138" s="20"/>
      <c r="BE138" s="20"/>
      <c r="BF138" s="20"/>
      <c r="BG138" s="20"/>
      <c r="BH138" s="20"/>
      <c r="BI138" s="20"/>
      <c r="BJ138" s="20"/>
      <c r="BK138" s="20"/>
      <c r="BL138" s="20"/>
      <c r="BM138" s="20"/>
      <c r="BN138" s="20"/>
      <c r="BO138" s="20"/>
      <c r="BP138" s="20"/>
      <c r="BQ138" s="20"/>
      <c r="BR138" s="20"/>
      <c r="BS138" s="20"/>
      <c r="BT138" s="20"/>
      <c r="BU138" s="20"/>
      <c r="BV138" s="20"/>
      <c r="BW138" s="20"/>
      <c r="BX138" s="20"/>
      <c r="BY138" s="20"/>
      <c r="BZ138" s="20"/>
    </row>
    <row r="139" spans="1:78">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c r="BC139" s="20"/>
      <c r="BD139" s="20"/>
      <c r="BE139" s="20"/>
      <c r="BF139" s="20"/>
      <c r="BG139" s="20"/>
      <c r="BH139" s="20"/>
      <c r="BI139" s="20"/>
      <c r="BJ139" s="20"/>
      <c r="BK139" s="20"/>
      <c r="BL139" s="20"/>
      <c r="BM139" s="20"/>
      <c r="BN139" s="20"/>
      <c r="BO139" s="20"/>
      <c r="BP139" s="20"/>
      <c r="BQ139" s="20"/>
      <c r="BR139" s="20"/>
      <c r="BS139" s="20"/>
      <c r="BT139" s="20"/>
      <c r="BU139" s="20"/>
      <c r="BV139" s="20"/>
      <c r="BW139" s="20"/>
      <c r="BX139" s="20"/>
      <c r="BY139" s="20"/>
      <c r="BZ139" s="20"/>
    </row>
    <row r="140" spans="1:78">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c r="BC140" s="20"/>
      <c r="BD140" s="20"/>
      <c r="BE140" s="20"/>
      <c r="BF140" s="20"/>
      <c r="BG140" s="20"/>
      <c r="BH140" s="20"/>
      <c r="BI140" s="20"/>
      <c r="BJ140" s="20"/>
      <c r="BK140" s="20"/>
      <c r="BL140" s="20"/>
      <c r="BM140" s="20"/>
      <c r="BN140" s="20"/>
      <c r="BO140" s="20"/>
      <c r="BP140" s="20"/>
      <c r="BQ140" s="20"/>
      <c r="BR140" s="20"/>
      <c r="BS140" s="20"/>
      <c r="BT140" s="20"/>
      <c r="BU140" s="20"/>
      <c r="BV140" s="20"/>
      <c r="BW140" s="20"/>
      <c r="BX140" s="20"/>
      <c r="BY140" s="20"/>
      <c r="BZ140" s="20"/>
    </row>
    <row r="141" spans="1:78">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c r="BC141" s="20"/>
      <c r="BD141" s="20"/>
      <c r="BE141" s="20"/>
      <c r="BF141" s="20"/>
      <c r="BG141" s="20"/>
      <c r="BH141" s="20"/>
      <c r="BI141" s="20"/>
      <c r="BJ141" s="20"/>
      <c r="BK141" s="20"/>
      <c r="BL141" s="20"/>
      <c r="BM141" s="20"/>
      <c r="BN141" s="20"/>
      <c r="BO141" s="20"/>
      <c r="BP141" s="20"/>
      <c r="BQ141" s="20"/>
      <c r="BR141" s="20"/>
      <c r="BS141" s="20"/>
      <c r="BT141" s="20"/>
      <c r="BU141" s="20"/>
      <c r="BV141" s="20"/>
      <c r="BW141" s="20"/>
      <c r="BX141" s="20"/>
      <c r="BY141" s="20"/>
      <c r="BZ141" s="20"/>
    </row>
    <row r="142" spans="1:78">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c r="BS142" s="20"/>
      <c r="BT142" s="20"/>
      <c r="BU142" s="20"/>
      <c r="BV142" s="20"/>
      <c r="BW142" s="20"/>
      <c r="BX142" s="20"/>
      <c r="BY142" s="20"/>
      <c r="BZ142" s="20"/>
    </row>
    <row r="143" spans="1:78">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c r="BC143" s="20"/>
      <c r="BD143" s="20"/>
      <c r="BE143" s="20"/>
      <c r="BF143" s="20"/>
      <c r="BG143" s="20"/>
      <c r="BH143" s="20"/>
      <c r="BI143" s="20"/>
      <c r="BJ143" s="20"/>
      <c r="BK143" s="20"/>
      <c r="BL143" s="20"/>
      <c r="BM143" s="20"/>
      <c r="BN143" s="20"/>
      <c r="BO143" s="20"/>
      <c r="BP143" s="20"/>
      <c r="BQ143" s="20"/>
      <c r="BR143" s="20"/>
      <c r="BS143" s="20"/>
      <c r="BT143" s="20"/>
      <c r="BU143" s="20"/>
      <c r="BV143" s="20"/>
      <c r="BW143" s="20"/>
      <c r="BX143" s="20"/>
      <c r="BY143" s="20"/>
      <c r="BZ143" s="20"/>
    </row>
    <row r="144" spans="1:78">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c r="BC144" s="20"/>
      <c r="BD144" s="20"/>
      <c r="BE144" s="20"/>
      <c r="BF144" s="20"/>
      <c r="BG144" s="20"/>
      <c r="BH144" s="20"/>
      <c r="BI144" s="20"/>
      <c r="BJ144" s="20"/>
      <c r="BK144" s="20"/>
      <c r="BL144" s="20"/>
      <c r="BM144" s="20"/>
      <c r="BN144" s="20"/>
      <c r="BO144" s="20"/>
      <c r="BP144" s="20"/>
      <c r="BQ144" s="20"/>
      <c r="BR144" s="20"/>
      <c r="BS144" s="20"/>
      <c r="BT144" s="20"/>
      <c r="BU144" s="20"/>
      <c r="BV144" s="20"/>
      <c r="BW144" s="20"/>
      <c r="BX144" s="20"/>
      <c r="BY144" s="20"/>
      <c r="BZ144" s="20"/>
    </row>
    <row r="145" spans="1:78">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c r="BC145" s="20"/>
      <c r="BD145" s="20"/>
      <c r="BE145" s="20"/>
      <c r="BF145" s="20"/>
      <c r="BG145" s="20"/>
      <c r="BH145" s="20"/>
      <c r="BI145" s="20"/>
      <c r="BJ145" s="20"/>
      <c r="BK145" s="20"/>
      <c r="BL145" s="20"/>
      <c r="BM145" s="20"/>
      <c r="BN145" s="20"/>
      <c r="BO145" s="20"/>
      <c r="BP145" s="20"/>
      <c r="BQ145" s="20"/>
      <c r="BR145" s="20"/>
      <c r="BS145" s="20"/>
      <c r="BT145" s="20"/>
      <c r="BU145" s="20"/>
      <c r="BV145" s="20"/>
      <c r="BW145" s="20"/>
      <c r="BX145" s="20"/>
      <c r="BY145" s="20"/>
      <c r="BZ145" s="20"/>
    </row>
    <row r="146" spans="1:78">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c r="BC146" s="20"/>
      <c r="BD146" s="20"/>
      <c r="BE146" s="20"/>
      <c r="BF146" s="20"/>
      <c r="BG146" s="20"/>
      <c r="BH146" s="20"/>
      <c r="BI146" s="20"/>
      <c r="BJ146" s="20"/>
      <c r="BK146" s="20"/>
      <c r="BL146" s="20"/>
      <c r="BM146" s="20"/>
      <c r="BN146" s="20"/>
      <c r="BO146" s="20"/>
      <c r="BP146" s="20"/>
      <c r="BQ146" s="20"/>
      <c r="BR146" s="20"/>
      <c r="BS146" s="20"/>
      <c r="BT146" s="20"/>
      <c r="BU146" s="20"/>
      <c r="BV146" s="20"/>
      <c r="BW146" s="20"/>
      <c r="BX146" s="20"/>
      <c r="BY146" s="20"/>
      <c r="BZ146" s="20"/>
    </row>
    <row r="147" spans="1:78">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c r="BC147" s="20"/>
      <c r="BD147" s="20"/>
      <c r="BE147" s="20"/>
      <c r="BF147" s="20"/>
      <c r="BG147" s="20"/>
      <c r="BH147" s="20"/>
      <c r="BI147" s="20"/>
      <c r="BJ147" s="20"/>
      <c r="BK147" s="20"/>
      <c r="BL147" s="20"/>
      <c r="BM147" s="20"/>
      <c r="BN147" s="20"/>
      <c r="BO147" s="20"/>
      <c r="BP147" s="20"/>
      <c r="BQ147" s="20"/>
      <c r="BR147" s="20"/>
      <c r="BS147" s="20"/>
      <c r="BT147" s="20"/>
      <c r="BU147" s="20"/>
      <c r="BV147" s="20"/>
      <c r="BW147" s="20"/>
      <c r="BX147" s="20"/>
      <c r="BY147" s="20"/>
      <c r="BZ147" s="20"/>
    </row>
    <row r="148" spans="1:7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c r="BC148" s="20"/>
      <c r="BD148" s="20"/>
      <c r="BE148" s="20"/>
      <c r="BF148" s="20"/>
      <c r="BG148" s="20"/>
      <c r="BH148" s="20"/>
      <c r="BI148" s="20"/>
      <c r="BJ148" s="20"/>
      <c r="BK148" s="20"/>
      <c r="BL148" s="20"/>
      <c r="BM148" s="20"/>
      <c r="BN148" s="20"/>
      <c r="BO148" s="20"/>
      <c r="BP148" s="20"/>
      <c r="BQ148" s="20"/>
      <c r="BR148" s="20"/>
      <c r="BS148" s="20"/>
      <c r="BT148" s="20"/>
      <c r="BU148" s="20"/>
      <c r="BV148" s="20"/>
      <c r="BW148" s="20"/>
      <c r="BX148" s="20"/>
      <c r="BY148" s="20"/>
      <c r="BZ148" s="20"/>
    </row>
    <row r="149" spans="1:78">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c r="BC149" s="20"/>
      <c r="BD149" s="20"/>
      <c r="BE149" s="20"/>
      <c r="BF149" s="20"/>
      <c r="BG149" s="20"/>
      <c r="BH149" s="20"/>
      <c r="BI149" s="20"/>
      <c r="BJ149" s="20"/>
      <c r="BK149" s="20"/>
      <c r="BL149" s="20"/>
      <c r="BM149" s="20"/>
      <c r="BN149" s="20"/>
      <c r="BO149" s="20"/>
      <c r="BP149" s="20"/>
      <c r="BQ149" s="20"/>
      <c r="BR149" s="20"/>
      <c r="BS149" s="20"/>
      <c r="BT149" s="20"/>
      <c r="BU149" s="20"/>
      <c r="BV149" s="20"/>
      <c r="BW149" s="20"/>
      <c r="BX149" s="20"/>
      <c r="BY149" s="20"/>
      <c r="BZ149" s="20"/>
    </row>
    <row r="150" spans="1:78">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c r="BC150" s="20"/>
      <c r="BD150" s="20"/>
      <c r="BE150" s="20"/>
      <c r="BF150" s="20"/>
      <c r="BG150" s="20"/>
      <c r="BH150" s="20"/>
      <c r="BI150" s="20"/>
      <c r="BJ150" s="20"/>
      <c r="BK150" s="20"/>
      <c r="BL150" s="20"/>
      <c r="BM150" s="20"/>
      <c r="BN150" s="20"/>
      <c r="BO150" s="20"/>
      <c r="BP150" s="20"/>
      <c r="BQ150" s="20"/>
      <c r="BR150" s="20"/>
      <c r="BS150" s="20"/>
      <c r="BT150" s="20"/>
      <c r="BU150" s="20"/>
      <c r="BV150" s="20"/>
      <c r="BW150" s="20"/>
      <c r="BX150" s="20"/>
      <c r="BY150" s="20"/>
      <c r="BZ150" s="20"/>
    </row>
    <row r="151" spans="1:78">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c r="BC151" s="20"/>
      <c r="BD151" s="20"/>
      <c r="BE151" s="20"/>
      <c r="BF151" s="20"/>
      <c r="BG151" s="20"/>
      <c r="BH151" s="20"/>
      <c r="BI151" s="20"/>
      <c r="BJ151" s="20"/>
      <c r="BK151" s="20"/>
      <c r="BL151" s="20"/>
      <c r="BM151" s="20"/>
      <c r="BN151" s="20"/>
      <c r="BO151" s="20"/>
      <c r="BP151" s="20"/>
      <c r="BQ151" s="20"/>
      <c r="BR151" s="20"/>
      <c r="BS151" s="20"/>
      <c r="BT151" s="20"/>
      <c r="BU151" s="20"/>
      <c r="BV151" s="20"/>
      <c r="BW151" s="20"/>
      <c r="BX151" s="20"/>
      <c r="BY151" s="20"/>
      <c r="BZ151" s="20"/>
    </row>
    <row r="152" spans="1:78">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c r="BC152" s="20"/>
      <c r="BD152" s="20"/>
      <c r="BE152" s="20"/>
      <c r="BF152" s="20"/>
      <c r="BG152" s="20"/>
      <c r="BH152" s="20"/>
      <c r="BI152" s="20"/>
      <c r="BJ152" s="20"/>
      <c r="BK152" s="20"/>
      <c r="BL152" s="20"/>
      <c r="BM152" s="20"/>
      <c r="BN152" s="20"/>
      <c r="BO152" s="20"/>
      <c r="BP152" s="20"/>
      <c r="BQ152" s="20"/>
      <c r="BR152" s="20"/>
      <c r="BS152" s="20"/>
      <c r="BT152" s="20"/>
      <c r="BU152" s="20"/>
      <c r="BV152" s="20"/>
      <c r="BW152" s="20"/>
      <c r="BX152" s="20"/>
      <c r="BY152" s="20"/>
      <c r="BZ152" s="20"/>
    </row>
    <row r="153" spans="1:78">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c r="BC153" s="20"/>
      <c r="BD153" s="20"/>
      <c r="BE153" s="20"/>
      <c r="BF153" s="20"/>
      <c r="BG153" s="20"/>
      <c r="BH153" s="20"/>
      <c r="BI153" s="20"/>
      <c r="BJ153" s="20"/>
      <c r="BK153" s="20"/>
      <c r="BL153" s="20"/>
      <c r="BM153" s="20"/>
      <c r="BN153" s="20"/>
      <c r="BO153" s="20"/>
      <c r="BP153" s="20"/>
      <c r="BQ153" s="20"/>
      <c r="BR153" s="20"/>
      <c r="BS153" s="20"/>
      <c r="BT153" s="20"/>
      <c r="BU153" s="20"/>
      <c r="BV153" s="20"/>
      <c r="BW153" s="20"/>
      <c r="BX153" s="20"/>
      <c r="BY153" s="20"/>
      <c r="BZ153" s="20"/>
    </row>
    <row r="154" spans="1:78">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c r="BC154" s="20"/>
      <c r="BD154" s="20"/>
      <c r="BE154" s="20"/>
      <c r="BF154" s="20"/>
      <c r="BG154" s="20"/>
      <c r="BH154" s="20"/>
      <c r="BI154" s="20"/>
      <c r="BJ154" s="20"/>
      <c r="BK154" s="20"/>
      <c r="BL154" s="20"/>
      <c r="BM154" s="20"/>
      <c r="BN154" s="20"/>
      <c r="BO154" s="20"/>
      <c r="BP154" s="20"/>
      <c r="BQ154" s="20"/>
      <c r="BR154" s="20"/>
      <c r="BS154" s="20"/>
      <c r="BT154" s="20"/>
      <c r="BU154" s="20"/>
      <c r="BV154" s="20"/>
      <c r="BW154" s="20"/>
      <c r="BX154" s="20"/>
      <c r="BY154" s="20"/>
      <c r="BZ154" s="20"/>
    </row>
    <row r="155" spans="1:78">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c r="BC155" s="20"/>
      <c r="BD155" s="20"/>
      <c r="BE155" s="20"/>
      <c r="BF155" s="20"/>
      <c r="BG155" s="20"/>
      <c r="BH155" s="20"/>
      <c r="BI155" s="20"/>
      <c r="BJ155" s="20"/>
      <c r="BK155" s="20"/>
      <c r="BL155" s="20"/>
      <c r="BM155" s="20"/>
      <c r="BN155" s="20"/>
      <c r="BO155" s="20"/>
      <c r="BP155" s="20"/>
      <c r="BQ155" s="20"/>
      <c r="BR155" s="20"/>
      <c r="BS155" s="20"/>
      <c r="BT155" s="20"/>
      <c r="BU155" s="20"/>
      <c r="BV155" s="20"/>
      <c r="BW155" s="20"/>
      <c r="BX155" s="20"/>
      <c r="BY155" s="20"/>
      <c r="BZ155" s="20"/>
    </row>
    <row r="156" spans="1:78">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c r="BC156" s="20"/>
      <c r="BD156" s="20"/>
      <c r="BE156" s="20"/>
      <c r="BF156" s="20"/>
      <c r="BG156" s="20"/>
      <c r="BH156" s="20"/>
      <c r="BI156" s="20"/>
      <c r="BJ156" s="20"/>
      <c r="BK156" s="20"/>
      <c r="BL156" s="20"/>
      <c r="BM156" s="20"/>
      <c r="BN156" s="20"/>
      <c r="BO156" s="20"/>
      <c r="BP156" s="20"/>
      <c r="BQ156" s="20"/>
      <c r="BR156" s="20"/>
      <c r="BS156" s="20"/>
      <c r="BT156" s="20"/>
      <c r="BU156" s="20"/>
      <c r="BV156" s="20"/>
      <c r="BW156" s="20"/>
      <c r="BX156" s="20"/>
      <c r="BY156" s="20"/>
      <c r="BZ156" s="20"/>
    </row>
    <row r="157" spans="1:78">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c r="BC157" s="20"/>
      <c r="BD157" s="20"/>
      <c r="BE157" s="20"/>
      <c r="BF157" s="20"/>
      <c r="BG157" s="20"/>
      <c r="BH157" s="20"/>
      <c r="BI157" s="20"/>
      <c r="BJ157" s="20"/>
      <c r="BK157" s="20"/>
      <c r="BL157" s="20"/>
      <c r="BM157" s="20"/>
      <c r="BN157" s="20"/>
      <c r="BO157" s="20"/>
      <c r="BP157" s="20"/>
      <c r="BQ157" s="20"/>
      <c r="BR157" s="20"/>
      <c r="BS157" s="20"/>
      <c r="BT157" s="20"/>
      <c r="BU157" s="20"/>
      <c r="BV157" s="20"/>
      <c r="BW157" s="20"/>
      <c r="BX157" s="20"/>
      <c r="BY157" s="20"/>
      <c r="BZ157" s="20"/>
    </row>
    <row r="158" spans="1:7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c r="BC158" s="20"/>
      <c r="BD158" s="20"/>
      <c r="BE158" s="20"/>
      <c r="BF158" s="20"/>
      <c r="BG158" s="20"/>
      <c r="BH158" s="20"/>
      <c r="BI158" s="20"/>
      <c r="BJ158" s="20"/>
      <c r="BK158" s="20"/>
      <c r="BL158" s="20"/>
      <c r="BM158" s="20"/>
      <c r="BN158" s="20"/>
      <c r="BO158" s="20"/>
      <c r="BP158" s="20"/>
      <c r="BQ158" s="20"/>
      <c r="BR158" s="20"/>
      <c r="BS158" s="20"/>
      <c r="BT158" s="20"/>
      <c r="BU158" s="20"/>
      <c r="BV158" s="20"/>
      <c r="BW158" s="20"/>
      <c r="BX158" s="20"/>
      <c r="BY158" s="20"/>
      <c r="BZ158" s="20"/>
    </row>
    <row r="159" spans="1:78">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c r="BC159" s="20"/>
      <c r="BD159" s="20"/>
      <c r="BE159" s="20"/>
      <c r="BF159" s="20"/>
      <c r="BG159" s="20"/>
      <c r="BH159" s="20"/>
      <c r="BI159" s="20"/>
      <c r="BJ159" s="20"/>
      <c r="BK159" s="20"/>
      <c r="BL159" s="20"/>
      <c r="BM159" s="20"/>
      <c r="BN159" s="20"/>
      <c r="BO159" s="20"/>
      <c r="BP159" s="20"/>
      <c r="BQ159" s="20"/>
      <c r="BR159" s="20"/>
      <c r="BS159" s="20"/>
      <c r="BT159" s="20"/>
      <c r="BU159" s="20"/>
      <c r="BV159" s="20"/>
      <c r="BW159" s="20"/>
      <c r="BX159" s="20"/>
      <c r="BY159" s="20"/>
      <c r="BZ159" s="20"/>
    </row>
    <row r="160" spans="1:78">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c r="BC160" s="20"/>
      <c r="BD160" s="20"/>
      <c r="BE160" s="20"/>
      <c r="BF160" s="20"/>
      <c r="BG160" s="20"/>
      <c r="BH160" s="20"/>
      <c r="BI160" s="20"/>
      <c r="BJ160" s="20"/>
      <c r="BK160" s="20"/>
      <c r="BL160" s="20"/>
      <c r="BM160" s="20"/>
      <c r="BN160" s="20"/>
      <c r="BO160" s="20"/>
      <c r="BP160" s="20"/>
      <c r="BQ160" s="20"/>
      <c r="BR160" s="20"/>
      <c r="BS160" s="20"/>
      <c r="BT160" s="20"/>
      <c r="BU160" s="20"/>
      <c r="BV160" s="20"/>
      <c r="BW160" s="20"/>
      <c r="BX160" s="20"/>
      <c r="BY160" s="20"/>
      <c r="BZ160" s="20"/>
    </row>
    <row r="161" spans="1:78">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c r="BC161" s="20"/>
      <c r="BD161" s="20"/>
      <c r="BE161" s="20"/>
      <c r="BF161" s="20"/>
      <c r="BG161" s="20"/>
      <c r="BH161" s="20"/>
      <c r="BI161" s="20"/>
      <c r="BJ161" s="20"/>
      <c r="BK161" s="20"/>
      <c r="BL161" s="20"/>
      <c r="BM161" s="20"/>
      <c r="BN161" s="20"/>
      <c r="BO161" s="20"/>
      <c r="BP161" s="20"/>
      <c r="BQ161" s="20"/>
      <c r="BR161" s="20"/>
      <c r="BS161" s="20"/>
      <c r="BT161" s="20"/>
      <c r="BU161" s="20"/>
      <c r="BV161" s="20"/>
      <c r="BW161" s="20"/>
      <c r="BX161" s="20"/>
      <c r="BY161" s="20"/>
      <c r="BZ161" s="20"/>
    </row>
    <row r="162" spans="1:78">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c r="BC162" s="20"/>
      <c r="BD162" s="20"/>
      <c r="BE162" s="20"/>
      <c r="BF162" s="20"/>
      <c r="BG162" s="20"/>
      <c r="BH162" s="20"/>
      <c r="BI162" s="20"/>
      <c r="BJ162" s="20"/>
      <c r="BK162" s="20"/>
      <c r="BL162" s="20"/>
      <c r="BM162" s="20"/>
      <c r="BN162" s="20"/>
      <c r="BO162" s="20"/>
      <c r="BP162" s="20"/>
      <c r="BQ162" s="20"/>
      <c r="BR162" s="20"/>
      <c r="BS162" s="20"/>
      <c r="BT162" s="20"/>
      <c r="BU162" s="20"/>
      <c r="BV162" s="20"/>
      <c r="BW162" s="20"/>
      <c r="BX162" s="20"/>
      <c r="BY162" s="20"/>
      <c r="BZ162" s="20"/>
    </row>
    <row r="163" spans="1:78">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c r="BC163" s="20"/>
      <c r="BD163" s="20"/>
      <c r="BE163" s="20"/>
      <c r="BF163" s="20"/>
      <c r="BG163" s="20"/>
      <c r="BH163" s="20"/>
      <c r="BI163" s="20"/>
      <c r="BJ163" s="20"/>
      <c r="BK163" s="20"/>
      <c r="BL163" s="20"/>
      <c r="BM163" s="20"/>
      <c r="BN163" s="20"/>
      <c r="BO163" s="20"/>
      <c r="BP163" s="20"/>
      <c r="BQ163" s="20"/>
      <c r="BR163" s="20"/>
      <c r="BS163" s="20"/>
      <c r="BT163" s="20"/>
      <c r="BU163" s="20"/>
      <c r="BV163" s="20"/>
      <c r="BW163" s="20"/>
      <c r="BX163" s="20"/>
      <c r="BY163" s="20"/>
      <c r="BZ163" s="20"/>
    </row>
    <row r="164" spans="1:78">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c r="BC164" s="20"/>
      <c r="BD164" s="20"/>
      <c r="BE164" s="20"/>
      <c r="BF164" s="20"/>
      <c r="BG164" s="20"/>
      <c r="BH164" s="20"/>
      <c r="BI164" s="20"/>
      <c r="BJ164" s="20"/>
      <c r="BK164" s="20"/>
      <c r="BL164" s="20"/>
      <c r="BM164" s="20"/>
      <c r="BN164" s="20"/>
      <c r="BO164" s="20"/>
      <c r="BP164" s="20"/>
      <c r="BQ164" s="20"/>
      <c r="BR164" s="20"/>
      <c r="BS164" s="20"/>
      <c r="BT164" s="20"/>
      <c r="BU164" s="20"/>
      <c r="BV164" s="20"/>
      <c r="BW164" s="20"/>
      <c r="BX164" s="20"/>
      <c r="BY164" s="20"/>
      <c r="BZ164" s="20"/>
    </row>
    <row r="165" spans="1:78">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c r="BC165" s="20"/>
      <c r="BD165" s="20"/>
      <c r="BE165" s="20"/>
      <c r="BF165" s="20"/>
      <c r="BG165" s="20"/>
      <c r="BH165" s="20"/>
      <c r="BI165" s="20"/>
      <c r="BJ165" s="20"/>
      <c r="BK165" s="20"/>
      <c r="BL165" s="20"/>
      <c r="BM165" s="20"/>
      <c r="BN165" s="20"/>
      <c r="BO165" s="20"/>
      <c r="BP165" s="20"/>
      <c r="BQ165" s="20"/>
      <c r="BR165" s="20"/>
      <c r="BS165" s="20"/>
      <c r="BT165" s="20"/>
      <c r="BU165" s="20"/>
      <c r="BV165" s="20"/>
      <c r="BW165" s="20"/>
      <c r="BX165" s="20"/>
      <c r="BY165" s="20"/>
      <c r="BZ165" s="20"/>
    </row>
    <row r="166" spans="1:78">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c r="BC166" s="20"/>
      <c r="BD166" s="20"/>
      <c r="BE166" s="20"/>
      <c r="BF166" s="20"/>
      <c r="BG166" s="20"/>
      <c r="BH166" s="20"/>
      <c r="BI166" s="20"/>
      <c r="BJ166" s="20"/>
      <c r="BK166" s="20"/>
      <c r="BL166" s="20"/>
      <c r="BM166" s="20"/>
      <c r="BN166" s="20"/>
      <c r="BO166" s="20"/>
      <c r="BP166" s="20"/>
      <c r="BQ166" s="20"/>
      <c r="BR166" s="20"/>
      <c r="BS166" s="20"/>
      <c r="BT166" s="20"/>
      <c r="BU166" s="20"/>
      <c r="BV166" s="20"/>
      <c r="BW166" s="20"/>
      <c r="BX166" s="20"/>
      <c r="BY166" s="20"/>
      <c r="BZ166" s="20"/>
    </row>
    <row r="167" spans="1:78">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c r="BC167" s="20"/>
      <c r="BD167" s="20"/>
      <c r="BE167" s="20"/>
      <c r="BF167" s="20"/>
      <c r="BG167" s="20"/>
      <c r="BH167" s="20"/>
      <c r="BI167" s="20"/>
      <c r="BJ167" s="20"/>
      <c r="BK167" s="20"/>
      <c r="BL167" s="20"/>
      <c r="BM167" s="20"/>
      <c r="BN167" s="20"/>
      <c r="BO167" s="20"/>
      <c r="BP167" s="20"/>
      <c r="BQ167" s="20"/>
      <c r="BR167" s="20"/>
      <c r="BS167" s="20"/>
      <c r="BT167" s="20"/>
      <c r="BU167" s="20"/>
      <c r="BV167" s="20"/>
      <c r="BW167" s="20"/>
      <c r="BX167" s="20"/>
      <c r="BY167" s="20"/>
      <c r="BZ167" s="20"/>
    </row>
    <row r="168" spans="1:7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c r="BC168" s="20"/>
      <c r="BD168" s="20"/>
      <c r="BE168" s="20"/>
      <c r="BF168" s="20"/>
      <c r="BG168" s="20"/>
      <c r="BH168" s="20"/>
      <c r="BI168" s="20"/>
      <c r="BJ168" s="20"/>
      <c r="BK168" s="20"/>
      <c r="BL168" s="20"/>
      <c r="BM168" s="20"/>
      <c r="BN168" s="20"/>
      <c r="BO168" s="20"/>
      <c r="BP168" s="20"/>
      <c r="BQ168" s="20"/>
      <c r="BR168" s="20"/>
      <c r="BS168" s="20"/>
      <c r="BT168" s="20"/>
      <c r="BU168" s="20"/>
      <c r="BV168" s="20"/>
      <c r="BW168" s="20"/>
      <c r="BX168" s="20"/>
      <c r="BY168" s="20"/>
      <c r="BZ168" s="20"/>
    </row>
    <row r="169" spans="1:78">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c r="BC169" s="20"/>
      <c r="BD169" s="20"/>
      <c r="BE169" s="20"/>
      <c r="BF169" s="20"/>
      <c r="BG169" s="20"/>
      <c r="BH169" s="20"/>
      <c r="BI169" s="20"/>
      <c r="BJ169" s="20"/>
      <c r="BK169" s="20"/>
      <c r="BL169" s="20"/>
      <c r="BM169" s="20"/>
      <c r="BN169" s="20"/>
      <c r="BO169" s="20"/>
      <c r="BP169" s="20"/>
      <c r="BQ169" s="20"/>
      <c r="BR169" s="20"/>
      <c r="BS169" s="20"/>
      <c r="BT169" s="20"/>
      <c r="BU169" s="20"/>
      <c r="BV169" s="20"/>
      <c r="BW169" s="20"/>
      <c r="BX169" s="20"/>
      <c r="BY169" s="20"/>
      <c r="BZ169" s="20"/>
    </row>
    <row r="170" spans="1:78">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c r="BC170" s="20"/>
      <c r="BD170" s="20"/>
      <c r="BE170" s="20"/>
      <c r="BF170" s="20"/>
      <c r="BG170" s="20"/>
      <c r="BH170" s="20"/>
      <c r="BI170" s="20"/>
      <c r="BJ170" s="20"/>
      <c r="BK170" s="20"/>
      <c r="BL170" s="20"/>
      <c r="BM170" s="20"/>
      <c r="BN170" s="20"/>
      <c r="BO170" s="20"/>
      <c r="BP170" s="20"/>
      <c r="BQ170" s="20"/>
      <c r="BR170" s="20"/>
      <c r="BS170" s="20"/>
      <c r="BT170" s="20"/>
      <c r="BU170" s="20"/>
      <c r="BV170" s="20"/>
      <c r="BW170" s="20"/>
      <c r="BX170" s="20"/>
      <c r="BY170" s="20"/>
      <c r="BZ170" s="20"/>
    </row>
    <row r="171" spans="1:78">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c r="BC171" s="20"/>
      <c r="BD171" s="20"/>
      <c r="BE171" s="20"/>
      <c r="BF171" s="20"/>
      <c r="BG171" s="20"/>
      <c r="BH171" s="20"/>
      <c r="BI171" s="20"/>
      <c r="BJ171" s="20"/>
      <c r="BK171" s="20"/>
      <c r="BL171" s="20"/>
      <c r="BM171" s="20"/>
      <c r="BN171" s="20"/>
      <c r="BO171" s="20"/>
      <c r="BP171" s="20"/>
      <c r="BQ171" s="20"/>
      <c r="BR171" s="20"/>
      <c r="BS171" s="20"/>
      <c r="BT171" s="20"/>
      <c r="BU171" s="20"/>
      <c r="BV171" s="20"/>
      <c r="BW171" s="20"/>
      <c r="BX171" s="20"/>
      <c r="BY171" s="20"/>
      <c r="BZ171" s="20"/>
    </row>
    <row r="172" spans="1:78">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c r="BC172" s="20"/>
      <c r="BD172" s="20"/>
      <c r="BE172" s="20"/>
      <c r="BF172" s="20"/>
      <c r="BG172" s="20"/>
      <c r="BH172" s="20"/>
      <c r="BI172" s="20"/>
      <c r="BJ172" s="20"/>
      <c r="BK172" s="20"/>
      <c r="BL172" s="20"/>
      <c r="BM172" s="20"/>
      <c r="BN172" s="20"/>
      <c r="BO172" s="20"/>
      <c r="BP172" s="20"/>
      <c r="BQ172" s="20"/>
      <c r="BR172" s="20"/>
      <c r="BS172" s="20"/>
      <c r="BT172" s="20"/>
      <c r="BU172" s="20"/>
      <c r="BV172" s="20"/>
      <c r="BW172" s="20"/>
      <c r="BX172" s="20"/>
      <c r="BY172" s="20"/>
      <c r="BZ172" s="20"/>
    </row>
    <row r="173" spans="1:78">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c r="BC173" s="20"/>
      <c r="BD173" s="20"/>
      <c r="BE173" s="20"/>
      <c r="BF173" s="20"/>
      <c r="BG173" s="20"/>
      <c r="BH173" s="20"/>
      <c r="BI173" s="20"/>
      <c r="BJ173" s="20"/>
      <c r="BK173" s="20"/>
      <c r="BL173" s="20"/>
      <c r="BM173" s="20"/>
      <c r="BN173" s="20"/>
      <c r="BO173" s="20"/>
      <c r="BP173" s="20"/>
      <c r="BQ173" s="20"/>
      <c r="BR173" s="20"/>
      <c r="BS173" s="20"/>
      <c r="BT173" s="20"/>
      <c r="BU173" s="20"/>
      <c r="BV173" s="20"/>
      <c r="BW173" s="20"/>
      <c r="BX173" s="20"/>
      <c r="BY173" s="20"/>
      <c r="BZ173" s="20"/>
    </row>
    <row r="174" spans="1:78">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c r="BC174" s="20"/>
      <c r="BD174" s="20"/>
      <c r="BE174" s="20"/>
      <c r="BF174" s="20"/>
      <c r="BG174" s="20"/>
      <c r="BH174" s="20"/>
      <c r="BI174" s="20"/>
      <c r="BJ174" s="20"/>
      <c r="BK174" s="20"/>
      <c r="BL174" s="20"/>
      <c r="BM174" s="20"/>
      <c r="BN174" s="20"/>
      <c r="BO174" s="20"/>
      <c r="BP174" s="20"/>
      <c r="BQ174" s="20"/>
      <c r="BR174" s="20"/>
      <c r="BS174" s="20"/>
      <c r="BT174" s="20"/>
      <c r="BU174" s="20"/>
      <c r="BV174" s="20"/>
      <c r="BW174" s="20"/>
      <c r="BX174" s="20"/>
      <c r="BY174" s="20"/>
      <c r="BZ174" s="20"/>
    </row>
    <row r="175" spans="1:78">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c r="BC175" s="20"/>
      <c r="BD175" s="20"/>
      <c r="BE175" s="20"/>
      <c r="BF175" s="20"/>
      <c r="BG175" s="20"/>
      <c r="BH175" s="20"/>
      <c r="BI175" s="20"/>
      <c r="BJ175" s="20"/>
      <c r="BK175" s="20"/>
      <c r="BL175" s="20"/>
      <c r="BM175" s="20"/>
      <c r="BN175" s="20"/>
      <c r="BO175" s="20"/>
      <c r="BP175" s="20"/>
      <c r="BQ175" s="20"/>
      <c r="BR175" s="20"/>
      <c r="BS175" s="20"/>
      <c r="BT175" s="20"/>
      <c r="BU175" s="20"/>
      <c r="BV175" s="20"/>
      <c r="BW175" s="20"/>
      <c r="BX175" s="20"/>
      <c r="BY175" s="20"/>
      <c r="BZ175" s="20"/>
    </row>
    <row r="176" spans="1:78">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c r="BC176" s="20"/>
      <c r="BD176" s="20"/>
      <c r="BE176" s="20"/>
      <c r="BF176" s="20"/>
      <c r="BG176" s="20"/>
      <c r="BH176" s="20"/>
      <c r="BI176" s="20"/>
      <c r="BJ176" s="20"/>
      <c r="BK176" s="20"/>
      <c r="BL176" s="20"/>
      <c r="BM176" s="20"/>
      <c r="BN176" s="20"/>
      <c r="BO176" s="20"/>
      <c r="BP176" s="20"/>
      <c r="BQ176" s="20"/>
      <c r="BR176" s="20"/>
      <c r="BS176" s="20"/>
      <c r="BT176" s="20"/>
      <c r="BU176" s="20"/>
      <c r="BV176" s="20"/>
      <c r="BW176" s="20"/>
      <c r="BX176" s="20"/>
      <c r="BY176" s="20"/>
      <c r="BZ176" s="20"/>
    </row>
    <row r="177" spans="1:78">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c r="BC177" s="20"/>
      <c r="BD177" s="20"/>
      <c r="BE177" s="20"/>
      <c r="BF177" s="20"/>
      <c r="BG177" s="20"/>
      <c r="BH177" s="20"/>
      <c r="BI177" s="20"/>
      <c r="BJ177" s="20"/>
      <c r="BK177" s="20"/>
      <c r="BL177" s="20"/>
      <c r="BM177" s="20"/>
      <c r="BN177" s="20"/>
      <c r="BO177" s="20"/>
      <c r="BP177" s="20"/>
      <c r="BQ177" s="20"/>
      <c r="BR177" s="20"/>
      <c r="BS177" s="20"/>
      <c r="BT177" s="20"/>
      <c r="BU177" s="20"/>
      <c r="BV177" s="20"/>
      <c r="BW177" s="20"/>
      <c r="BX177" s="20"/>
      <c r="BY177" s="20"/>
      <c r="BZ177" s="20"/>
    </row>
    <row r="178" spans="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c r="BC178" s="20"/>
      <c r="BD178" s="20"/>
      <c r="BE178" s="20"/>
      <c r="BF178" s="20"/>
      <c r="BG178" s="20"/>
      <c r="BH178" s="20"/>
      <c r="BI178" s="20"/>
      <c r="BJ178" s="20"/>
      <c r="BK178" s="20"/>
      <c r="BL178" s="20"/>
      <c r="BM178" s="20"/>
      <c r="BN178" s="20"/>
      <c r="BO178" s="20"/>
      <c r="BP178" s="20"/>
      <c r="BQ178" s="20"/>
      <c r="BR178" s="20"/>
      <c r="BS178" s="20"/>
      <c r="BT178" s="20"/>
      <c r="BU178" s="20"/>
      <c r="BV178" s="20"/>
      <c r="BW178" s="20"/>
      <c r="BX178" s="20"/>
      <c r="BY178" s="20"/>
      <c r="BZ178" s="20"/>
    </row>
    <row r="179" spans="1:78">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c r="BC179" s="20"/>
      <c r="BD179" s="20"/>
      <c r="BE179" s="20"/>
      <c r="BF179" s="20"/>
      <c r="BG179" s="20"/>
      <c r="BH179" s="20"/>
      <c r="BI179" s="20"/>
      <c r="BJ179" s="20"/>
      <c r="BK179" s="20"/>
      <c r="BL179" s="20"/>
      <c r="BM179" s="20"/>
      <c r="BN179" s="20"/>
      <c r="BO179" s="20"/>
      <c r="BP179" s="20"/>
      <c r="BQ179" s="20"/>
      <c r="BR179" s="20"/>
      <c r="BS179" s="20"/>
      <c r="BT179" s="20"/>
      <c r="BU179" s="20"/>
      <c r="BV179" s="20"/>
      <c r="BW179" s="20"/>
      <c r="BX179" s="20"/>
      <c r="BY179" s="20"/>
      <c r="BZ179" s="20"/>
    </row>
    <row r="180" spans="1:78">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c r="BC180" s="20"/>
      <c r="BD180" s="20"/>
      <c r="BE180" s="20"/>
      <c r="BF180" s="20"/>
      <c r="BG180" s="20"/>
      <c r="BH180" s="20"/>
      <c r="BI180" s="20"/>
      <c r="BJ180" s="20"/>
      <c r="BK180" s="20"/>
      <c r="BL180" s="20"/>
      <c r="BM180" s="20"/>
      <c r="BN180" s="20"/>
      <c r="BO180" s="20"/>
      <c r="BP180" s="20"/>
      <c r="BQ180" s="20"/>
      <c r="BR180" s="20"/>
      <c r="BS180" s="20"/>
      <c r="BT180" s="20"/>
      <c r="BU180" s="20"/>
      <c r="BV180" s="20"/>
      <c r="BW180" s="20"/>
      <c r="BX180" s="20"/>
      <c r="BY180" s="20"/>
      <c r="BZ180" s="20"/>
    </row>
    <row r="181" spans="1:78">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c r="BC181" s="20"/>
      <c r="BD181" s="20"/>
      <c r="BE181" s="20"/>
      <c r="BF181" s="20"/>
      <c r="BG181" s="20"/>
      <c r="BH181" s="20"/>
      <c r="BI181" s="20"/>
      <c r="BJ181" s="20"/>
      <c r="BK181" s="20"/>
      <c r="BL181" s="20"/>
      <c r="BM181" s="20"/>
      <c r="BN181" s="20"/>
      <c r="BO181" s="20"/>
      <c r="BP181" s="20"/>
      <c r="BQ181" s="20"/>
      <c r="BR181" s="20"/>
      <c r="BS181" s="20"/>
      <c r="BT181" s="20"/>
      <c r="BU181" s="20"/>
      <c r="BV181" s="20"/>
      <c r="BW181" s="20"/>
      <c r="BX181" s="20"/>
      <c r="BY181" s="20"/>
      <c r="BZ181" s="20"/>
    </row>
    <row r="182" spans="1:78">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c r="BC182" s="20"/>
      <c r="BD182" s="20"/>
      <c r="BE182" s="20"/>
      <c r="BF182" s="20"/>
      <c r="BG182" s="20"/>
      <c r="BH182" s="20"/>
      <c r="BI182" s="20"/>
      <c r="BJ182" s="20"/>
      <c r="BK182" s="20"/>
      <c r="BL182" s="20"/>
      <c r="BM182" s="20"/>
      <c r="BN182" s="20"/>
      <c r="BO182" s="20"/>
      <c r="BP182" s="20"/>
      <c r="BQ182" s="20"/>
      <c r="BR182" s="20"/>
      <c r="BS182" s="20"/>
      <c r="BT182" s="20"/>
      <c r="BU182" s="20"/>
      <c r="BV182" s="20"/>
      <c r="BW182" s="20"/>
      <c r="BX182" s="20"/>
      <c r="BY182" s="20"/>
      <c r="BZ182" s="20"/>
    </row>
    <row r="183" spans="1:78">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c r="BC183" s="20"/>
      <c r="BD183" s="20"/>
      <c r="BE183" s="20"/>
      <c r="BF183" s="20"/>
      <c r="BG183" s="20"/>
      <c r="BH183" s="20"/>
      <c r="BI183" s="20"/>
      <c r="BJ183" s="20"/>
      <c r="BK183" s="20"/>
      <c r="BL183" s="20"/>
      <c r="BM183" s="20"/>
      <c r="BN183" s="20"/>
      <c r="BO183" s="20"/>
      <c r="BP183" s="20"/>
      <c r="BQ183" s="20"/>
      <c r="BR183" s="20"/>
      <c r="BS183" s="20"/>
      <c r="BT183" s="20"/>
      <c r="BU183" s="20"/>
      <c r="BV183" s="20"/>
      <c r="BW183" s="20"/>
      <c r="BX183" s="20"/>
      <c r="BY183" s="20"/>
      <c r="BZ183" s="20"/>
    </row>
    <row r="184" spans="1:78">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c r="BC184" s="20"/>
      <c r="BD184" s="20"/>
      <c r="BE184" s="20"/>
      <c r="BF184" s="20"/>
      <c r="BG184" s="20"/>
      <c r="BH184" s="20"/>
      <c r="BI184" s="20"/>
      <c r="BJ184" s="20"/>
      <c r="BK184" s="20"/>
      <c r="BL184" s="20"/>
      <c r="BM184" s="20"/>
      <c r="BN184" s="20"/>
      <c r="BO184" s="20"/>
      <c r="BP184" s="20"/>
      <c r="BQ184" s="20"/>
      <c r="BR184" s="20"/>
      <c r="BS184" s="20"/>
      <c r="BT184" s="20"/>
      <c r="BU184" s="20"/>
      <c r="BV184" s="20"/>
      <c r="BW184" s="20"/>
      <c r="BX184" s="20"/>
      <c r="BY184" s="20"/>
      <c r="BZ184" s="20"/>
    </row>
    <row r="185" spans="1:78">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c r="BC185" s="20"/>
      <c r="BD185" s="20"/>
      <c r="BE185" s="20"/>
      <c r="BF185" s="20"/>
      <c r="BG185" s="20"/>
      <c r="BH185" s="20"/>
      <c r="BI185" s="20"/>
      <c r="BJ185" s="20"/>
      <c r="BK185" s="20"/>
      <c r="BL185" s="20"/>
      <c r="BM185" s="20"/>
      <c r="BN185" s="20"/>
      <c r="BO185" s="20"/>
      <c r="BP185" s="20"/>
      <c r="BQ185" s="20"/>
      <c r="BR185" s="20"/>
      <c r="BS185" s="20"/>
      <c r="BT185" s="20"/>
      <c r="BU185" s="20"/>
      <c r="BV185" s="20"/>
      <c r="BW185" s="20"/>
      <c r="BX185" s="20"/>
      <c r="BY185" s="20"/>
      <c r="BZ185" s="20"/>
    </row>
    <row r="186" spans="1:78">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c r="BC186" s="20"/>
      <c r="BD186" s="20"/>
      <c r="BE186" s="20"/>
      <c r="BF186" s="20"/>
      <c r="BG186" s="20"/>
      <c r="BH186" s="20"/>
      <c r="BI186" s="20"/>
      <c r="BJ186" s="20"/>
      <c r="BK186" s="20"/>
      <c r="BL186" s="20"/>
      <c r="BM186" s="20"/>
      <c r="BN186" s="20"/>
      <c r="BO186" s="20"/>
      <c r="BP186" s="20"/>
      <c r="BQ186" s="20"/>
      <c r="BR186" s="20"/>
      <c r="BS186" s="20"/>
      <c r="BT186" s="20"/>
      <c r="BU186" s="20"/>
      <c r="BV186" s="20"/>
      <c r="BW186" s="20"/>
      <c r="BX186" s="20"/>
      <c r="BY186" s="20"/>
      <c r="BZ186" s="20"/>
    </row>
    <row r="187" spans="1:78">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c r="BD187" s="20"/>
      <c r="BE187" s="20"/>
      <c r="BF187" s="20"/>
      <c r="BG187" s="20"/>
      <c r="BH187" s="20"/>
      <c r="BI187" s="20"/>
      <c r="BJ187" s="20"/>
      <c r="BK187" s="20"/>
      <c r="BL187" s="20"/>
      <c r="BM187" s="20"/>
      <c r="BN187" s="20"/>
      <c r="BO187" s="20"/>
      <c r="BP187" s="20"/>
      <c r="BQ187" s="20"/>
      <c r="BR187" s="20"/>
      <c r="BS187" s="20"/>
      <c r="BT187" s="20"/>
      <c r="BU187" s="20"/>
      <c r="BV187" s="20"/>
      <c r="BW187" s="20"/>
      <c r="BX187" s="20"/>
      <c r="BY187" s="20"/>
      <c r="BZ187" s="20"/>
    </row>
    <row r="188" spans="1:7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c r="BC188" s="20"/>
      <c r="BD188" s="20"/>
      <c r="BE188" s="20"/>
      <c r="BF188" s="20"/>
      <c r="BG188" s="20"/>
      <c r="BH188" s="20"/>
      <c r="BI188" s="20"/>
      <c r="BJ188" s="20"/>
      <c r="BK188" s="20"/>
      <c r="BL188" s="20"/>
      <c r="BM188" s="20"/>
      <c r="BN188" s="20"/>
      <c r="BO188" s="20"/>
      <c r="BP188" s="20"/>
      <c r="BQ188" s="20"/>
      <c r="BR188" s="20"/>
      <c r="BS188" s="20"/>
      <c r="BT188" s="20"/>
      <c r="BU188" s="20"/>
      <c r="BV188" s="20"/>
      <c r="BW188" s="20"/>
      <c r="BX188" s="20"/>
      <c r="BY188" s="20"/>
      <c r="BZ188" s="20"/>
    </row>
    <row r="189" spans="1:78">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c r="BC189" s="20"/>
      <c r="BD189" s="20"/>
      <c r="BE189" s="20"/>
      <c r="BF189" s="20"/>
      <c r="BG189" s="20"/>
      <c r="BH189" s="20"/>
      <c r="BI189" s="20"/>
      <c r="BJ189" s="20"/>
      <c r="BK189" s="20"/>
      <c r="BL189" s="20"/>
      <c r="BM189" s="20"/>
      <c r="BN189" s="20"/>
      <c r="BO189" s="20"/>
      <c r="BP189" s="20"/>
      <c r="BQ189" s="20"/>
      <c r="BR189" s="20"/>
      <c r="BS189" s="20"/>
      <c r="BT189" s="20"/>
      <c r="BU189" s="20"/>
      <c r="BV189" s="20"/>
      <c r="BW189" s="20"/>
      <c r="BX189" s="20"/>
      <c r="BY189" s="20"/>
      <c r="BZ189" s="20"/>
    </row>
    <row r="190" spans="1:78">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c r="BC190" s="20"/>
      <c r="BD190" s="20"/>
      <c r="BE190" s="20"/>
      <c r="BF190" s="20"/>
      <c r="BG190" s="20"/>
      <c r="BH190" s="20"/>
      <c r="BI190" s="20"/>
      <c r="BJ190" s="20"/>
      <c r="BK190" s="20"/>
      <c r="BL190" s="20"/>
      <c r="BM190" s="20"/>
      <c r="BN190" s="20"/>
      <c r="BO190" s="20"/>
      <c r="BP190" s="20"/>
      <c r="BQ190" s="20"/>
      <c r="BR190" s="20"/>
      <c r="BS190" s="20"/>
      <c r="BT190" s="20"/>
      <c r="BU190" s="20"/>
      <c r="BV190" s="20"/>
      <c r="BW190" s="20"/>
      <c r="BX190" s="20"/>
      <c r="BY190" s="20"/>
      <c r="BZ190" s="20"/>
    </row>
    <row r="191" spans="1:78">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c r="BC191" s="20"/>
      <c r="BD191" s="20"/>
      <c r="BE191" s="20"/>
      <c r="BF191" s="20"/>
      <c r="BG191" s="20"/>
      <c r="BH191" s="20"/>
      <c r="BI191" s="20"/>
      <c r="BJ191" s="20"/>
      <c r="BK191" s="20"/>
      <c r="BL191" s="20"/>
      <c r="BM191" s="20"/>
      <c r="BN191" s="20"/>
      <c r="BO191" s="20"/>
      <c r="BP191" s="20"/>
      <c r="BQ191" s="20"/>
      <c r="BR191" s="20"/>
      <c r="BS191" s="20"/>
      <c r="BT191" s="20"/>
      <c r="BU191" s="20"/>
      <c r="BV191" s="20"/>
      <c r="BW191" s="20"/>
      <c r="BX191" s="20"/>
      <c r="BY191" s="20"/>
      <c r="BZ191" s="20"/>
    </row>
    <row r="192" spans="1:78">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c r="BE192" s="20"/>
      <c r="BF192" s="20"/>
      <c r="BG192" s="20"/>
      <c r="BH192" s="20"/>
      <c r="BI192" s="20"/>
      <c r="BJ192" s="20"/>
      <c r="BK192" s="20"/>
      <c r="BL192" s="20"/>
      <c r="BM192" s="20"/>
      <c r="BN192" s="20"/>
      <c r="BO192" s="20"/>
      <c r="BP192" s="20"/>
      <c r="BQ192" s="20"/>
      <c r="BR192" s="20"/>
      <c r="BS192" s="20"/>
      <c r="BT192" s="20"/>
      <c r="BU192" s="20"/>
      <c r="BV192" s="20"/>
      <c r="BW192" s="20"/>
      <c r="BX192" s="20"/>
      <c r="BY192" s="20"/>
      <c r="BZ192" s="20"/>
    </row>
    <row r="193" spans="1:78">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c r="BC193" s="20"/>
      <c r="BD193" s="20"/>
      <c r="BE193" s="20"/>
      <c r="BF193" s="20"/>
      <c r="BG193" s="20"/>
      <c r="BH193" s="20"/>
      <c r="BI193" s="20"/>
      <c r="BJ193" s="20"/>
      <c r="BK193" s="20"/>
      <c r="BL193" s="20"/>
      <c r="BM193" s="20"/>
      <c r="BN193" s="20"/>
      <c r="BO193" s="20"/>
      <c r="BP193" s="20"/>
      <c r="BQ193" s="20"/>
      <c r="BR193" s="20"/>
      <c r="BS193" s="20"/>
      <c r="BT193" s="20"/>
      <c r="BU193" s="20"/>
      <c r="BV193" s="20"/>
      <c r="BW193" s="20"/>
      <c r="BX193" s="20"/>
      <c r="BY193" s="20"/>
      <c r="BZ193" s="20"/>
    </row>
    <row r="194" spans="1:78">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c r="BC194" s="20"/>
      <c r="BD194" s="20"/>
      <c r="BE194" s="20"/>
      <c r="BF194" s="20"/>
      <c r="BG194" s="20"/>
      <c r="BH194" s="20"/>
      <c r="BI194" s="20"/>
      <c r="BJ194" s="20"/>
      <c r="BK194" s="20"/>
      <c r="BL194" s="20"/>
      <c r="BM194" s="20"/>
      <c r="BN194" s="20"/>
      <c r="BO194" s="20"/>
      <c r="BP194" s="20"/>
      <c r="BQ194" s="20"/>
      <c r="BR194" s="20"/>
      <c r="BS194" s="20"/>
      <c r="BT194" s="20"/>
      <c r="BU194" s="20"/>
      <c r="BV194" s="20"/>
      <c r="BW194" s="20"/>
      <c r="BX194" s="20"/>
      <c r="BY194" s="20"/>
      <c r="BZ194" s="20"/>
    </row>
    <row r="195" spans="1:78">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c r="BC195" s="20"/>
      <c r="BD195" s="20"/>
      <c r="BE195" s="20"/>
      <c r="BF195" s="20"/>
      <c r="BG195" s="20"/>
      <c r="BH195" s="20"/>
      <c r="BI195" s="20"/>
      <c r="BJ195" s="20"/>
      <c r="BK195" s="20"/>
      <c r="BL195" s="20"/>
      <c r="BM195" s="20"/>
      <c r="BN195" s="20"/>
      <c r="BO195" s="20"/>
      <c r="BP195" s="20"/>
      <c r="BQ195" s="20"/>
      <c r="BR195" s="20"/>
      <c r="BS195" s="20"/>
      <c r="BT195" s="20"/>
      <c r="BU195" s="20"/>
      <c r="BV195" s="20"/>
      <c r="BW195" s="20"/>
      <c r="BX195" s="20"/>
      <c r="BY195" s="20"/>
      <c r="BZ195" s="20"/>
    </row>
    <row r="196" spans="1:78">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c r="BC196" s="20"/>
      <c r="BD196" s="20"/>
      <c r="BE196" s="20"/>
      <c r="BF196" s="20"/>
      <c r="BG196" s="20"/>
      <c r="BH196" s="20"/>
      <c r="BI196" s="20"/>
      <c r="BJ196" s="20"/>
      <c r="BK196" s="20"/>
      <c r="BL196" s="20"/>
      <c r="BM196" s="20"/>
      <c r="BN196" s="20"/>
      <c r="BO196" s="20"/>
      <c r="BP196" s="20"/>
      <c r="BQ196" s="20"/>
      <c r="BR196" s="20"/>
      <c r="BS196" s="20"/>
      <c r="BT196" s="20"/>
      <c r="BU196" s="20"/>
      <c r="BV196" s="20"/>
      <c r="BW196" s="20"/>
      <c r="BX196" s="20"/>
      <c r="BY196" s="20"/>
      <c r="BZ196" s="20"/>
    </row>
    <row r="197" spans="1:78">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c r="BD197" s="20"/>
      <c r="BE197" s="20"/>
      <c r="BF197" s="20"/>
      <c r="BG197" s="20"/>
      <c r="BH197" s="20"/>
      <c r="BI197" s="20"/>
      <c r="BJ197" s="20"/>
      <c r="BK197" s="20"/>
      <c r="BL197" s="20"/>
      <c r="BM197" s="20"/>
      <c r="BN197" s="20"/>
      <c r="BO197" s="20"/>
      <c r="BP197" s="20"/>
      <c r="BQ197" s="20"/>
      <c r="BR197" s="20"/>
      <c r="BS197" s="20"/>
      <c r="BT197" s="20"/>
      <c r="BU197" s="20"/>
      <c r="BV197" s="20"/>
      <c r="BW197" s="20"/>
      <c r="BX197" s="20"/>
      <c r="BY197" s="20"/>
      <c r="BZ197" s="20"/>
    </row>
    <row r="198" spans="1:7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c r="BC198" s="20"/>
      <c r="BD198" s="20"/>
      <c r="BE198" s="20"/>
      <c r="BF198" s="20"/>
      <c r="BG198" s="20"/>
      <c r="BH198" s="20"/>
      <c r="BI198" s="20"/>
      <c r="BJ198" s="20"/>
      <c r="BK198" s="20"/>
      <c r="BL198" s="20"/>
      <c r="BM198" s="20"/>
      <c r="BN198" s="20"/>
      <c r="BO198" s="20"/>
      <c r="BP198" s="20"/>
      <c r="BQ198" s="20"/>
      <c r="BR198" s="20"/>
      <c r="BS198" s="20"/>
      <c r="BT198" s="20"/>
      <c r="BU198" s="20"/>
      <c r="BV198" s="20"/>
      <c r="BW198" s="20"/>
      <c r="BX198" s="20"/>
      <c r="BY198" s="20"/>
      <c r="BZ198" s="20"/>
    </row>
    <row r="199" spans="1:78">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c r="BC199" s="20"/>
      <c r="BD199" s="20"/>
      <c r="BE199" s="20"/>
      <c r="BF199" s="20"/>
      <c r="BG199" s="20"/>
      <c r="BH199" s="20"/>
      <c r="BI199" s="20"/>
      <c r="BJ199" s="20"/>
      <c r="BK199" s="20"/>
      <c r="BL199" s="20"/>
      <c r="BM199" s="20"/>
      <c r="BN199" s="20"/>
      <c r="BO199" s="20"/>
      <c r="BP199" s="20"/>
      <c r="BQ199" s="20"/>
      <c r="BR199" s="20"/>
      <c r="BS199" s="20"/>
      <c r="BT199" s="20"/>
      <c r="BU199" s="20"/>
      <c r="BV199" s="20"/>
      <c r="BW199" s="20"/>
      <c r="BX199" s="20"/>
      <c r="BY199" s="20"/>
      <c r="BZ199" s="20"/>
    </row>
    <row r="200" spans="1:78">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c r="BC200" s="20"/>
      <c r="BD200" s="20"/>
      <c r="BE200" s="20"/>
      <c r="BF200" s="20"/>
      <c r="BG200" s="20"/>
      <c r="BH200" s="20"/>
      <c r="BI200" s="20"/>
      <c r="BJ200" s="20"/>
      <c r="BK200" s="20"/>
      <c r="BL200" s="20"/>
      <c r="BM200" s="20"/>
      <c r="BN200" s="20"/>
      <c r="BO200" s="20"/>
      <c r="BP200" s="20"/>
      <c r="BQ200" s="20"/>
      <c r="BR200" s="20"/>
      <c r="BS200" s="20"/>
      <c r="BT200" s="20"/>
      <c r="BU200" s="20"/>
      <c r="BV200" s="20"/>
      <c r="BW200" s="20"/>
      <c r="BX200" s="20"/>
      <c r="BY200" s="20"/>
      <c r="BZ200" s="20"/>
    </row>
    <row r="201" spans="1:78">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c r="BC201" s="20"/>
      <c r="BD201" s="20"/>
      <c r="BE201" s="20"/>
      <c r="BF201" s="20"/>
      <c r="BG201" s="20"/>
      <c r="BH201" s="20"/>
      <c r="BI201" s="20"/>
      <c r="BJ201" s="20"/>
      <c r="BK201" s="20"/>
      <c r="BL201" s="20"/>
      <c r="BM201" s="20"/>
      <c r="BN201" s="20"/>
      <c r="BO201" s="20"/>
      <c r="BP201" s="20"/>
      <c r="BQ201" s="20"/>
      <c r="BR201" s="20"/>
      <c r="BS201" s="20"/>
      <c r="BT201" s="20"/>
      <c r="BU201" s="20"/>
      <c r="BV201" s="20"/>
      <c r="BW201" s="20"/>
      <c r="BX201" s="20"/>
      <c r="BY201" s="20"/>
      <c r="BZ201" s="20"/>
    </row>
    <row r="202" spans="1:78">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0"/>
      <c r="BI202" s="20"/>
      <c r="BJ202" s="20"/>
      <c r="BK202" s="20"/>
      <c r="BL202" s="20"/>
      <c r="BM202" s="20"/>
      <c r="BN202" s="20"/>
      <c r="BO202" s="20"/>
      <c r="BP202" s="20"/>
      <c r="BQ202" s="20"/>
      <c r="BR202" s="20"/>
      <c r="BS202" s="20"/>
      <c r="BT202" s="20"/>
      <c r="BU202" s="20"/>
      <c r="BV202" s="20"/>
      <c r="BW202" s="20"/>
      <c r="BX202" s="20"/>
      <c r="BY202" s="20"/>
      <c r="BZ202" s="20"/>
    </row>
    <row r="203" spans="1:78">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c r="BE203" s="20"/>
      <c r="BF203" s="20"/>
      <c r="BG203" s="20"/>
      <c r="BH203" s="20"/>
      <c r="BI203" s="20"/>
      <c r="BJ203" s="20"/>
      <c r="BK203" s="20"/>
      <c r="BL203" s="20"/>
      <c r="BM203" s="20"/>
      <c r="BN203" s="20"/>
      <c r="BO203" s="20"/>
      <c r="BP203" s="20"/>
      <c r="BQ203" s="20"/>
      <c r="BR203" s="20"/>
      <c r="BS203" s="20"/>
      <c r="BT203" s="20"/>
      <c r="BU203" s="20"/>
      <c r="BV203" s="20"/>
      <c r="BW203" s="20"/>
      <c r="BX203" s="20"/>
      <c r="BY203" s="20"/>
      <c r="BZ203" s="20"/>
    </row>
    <row r="204" spans="1:78">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0"/>
      <c r="BI204" s="20"/>
      <c r="BJ204" s="20"/>
      <c r="BK204" s="20"/>
      <c r="BL204" s="20"/>
      <c r="BM204" s="20"/>
      <c r="BN204" s="20"/>
      <c r="BO204" s="20"/>
      <c r="BP204" s="20"/>
      <c r="BQ204" s="20"/>
      <c r="BR204" s="20"/>
      <c r="BS204" s="20"/>
      <c r="BT204" s="20"/>
      <c r="BU204" s="20"/>
      <c r="BV204" s="20"/>
      <c r="BW204" s="20"/>
      <c r="BX204" s="20"/>
      <c r="BY204" s="20"/>
      <c r="BZ204" s="20"/>
    </row>
    <row r="205" spans="1:78">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c r="BC205" s="20"/>
      <c r="BD205" s="20"/>
      <c r="BE205" s="20"/>
      <c r="BF205" s="20"/>
      <c r="BG205" s="20"/>
      <c r="BH205" s="20"/>
      <c r="BI205" s="20"/>
      <c r="BJ205" s="20"/>
      <c r="BK205" s="20"/>
      <c r="BL205" s="20"/>
      <c r="BM205" s="20"/>
      <c r="BN205" s="20"/>
      <c r="BO205" s="20"/>
      <c r="BP205" s="20"/>
      <c r="BQ205" s="20"/>
      <c r="BR205" s="20"/>
      <c r="BS205" s="20"/>
      <c r="BT205" s="20"/>
      <c r="BU205" s="20"/>
      <c r="BV205" s="20"/>
      <c r="BW205" s="20"/>
      <c r="BX205" s="20"/>
      <c r="BY205" s="20"/>
      <c r="BZ205" s="20"/>
    </row>
    <row r="206" spans="1:78">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c r="BC206" s="20"/>
      <c r="BD206" s="20"/>
      <c r="BE206" s="20"/>
      <c r="BF206" s="20"/>
      <c r="BG206" s="20"/>
      <c r="BH206" s="20"/>
      <c r="BI206" s="20"/>
      <c r="BJ206" s="20"/>
      <c r="BK206" s="20"/>
      <c r="BL206" s="20"/>
      <c r="BM206" s="20"/>
      <c r="BN206" s="20"/>
      <c r="BO206" s="20"/>
      <c r="BP206" s="20"/>
      <c r="BQ206" s="20"/>
      <c r="BR206" s="20"/>
      <c r="BS206" s="20"/>
      <c r="BT206" s="20"/>
      <c r="BU206" s="20"/>
      <c r="BV206" s="20"/>
      <c r="BW206" s="20"/>
      <c r="BX206" s="20"/>
      <c r="BY206" s="20"/>
      <c r="BZ206" s="20"/>
    </row>
    <row r="207" spans="1:78">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c r="BP207" s="20"/>
      <c r="BQ207" s="20"/>
      <c r="BR207" s="20"/>
      <c r="BS207" s="20"/>
      <c r="BT207" s="20"/>
      <c r="BU207" s="20"/>
      <c r="BV207" s="20"/>
      <c r="BW207" s="20"/>
      <c r="BX207" s="20"/>
      <c r="BY207" s="20"/>
      <c r="BZ207" s="20"/>
    </row>
    <row r="208" spans="1:7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c r="BC208" s="20"/>
      <c r="BD208" s="20"/>
      <c r="BE208" s="20"/>
      <c r="BF208" s="20"/>
      <c r="BG208" s="20"/>
      <c r="BH208" s="20"/>
      <c r="BI208" s="20"/>
      <c r="BJ208" s="20"/>
      <c r="BK208" s="20"/>
      <c r="BL208" s="20"/>
      <c r="BM208" s="20"/>
      <c r="BN208" s="20"/>
      <c r="BO208" s="20"/>
      <c r="BP208" s="20"/>
      <c r="BQ208" s="20"/>
      <c r="BR208" s="20"/>
      <c r="BS208" s="20"/>
      <c r="BT208" s="20"/>
      <c r="BU208" s="20"/>
      <c r="BV208" s="20"/>
      <c r="BW208" s="20"/>
      <c r="BX208" s="20"/>
      <c r="BY208" s="20"/>
      <c r="BZ208" s="20"/>
    </row>
    <row r="209" spans="1:78">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c r="BC209" s="20"/>
      <c r="BD209" s="20"/>
      <c r="BE209" s="20"/>
      <c r="BF209" s="20"/>
      <c r="BG209" s="20"/>
      <c r="BH209" s="20"/>
      <c r="BI209" s="20"/>
      <c r="BJ209" s="20"/>
      <c r="BK209" s="20"/>
      <c r="BL209" s="20"/>
      <c r="BM209" s="20"/>
      <c r="BN209" s="20"/>
      <c r="BO209" s="20"/>
      <c r="BP209" s="20"/>
      <c r="BQ209" s="20"/>
      <c r="BR209" s="20"/>
      <c r="BS209" s="20"/>
      <c r="BT209" s="20"/>
      <c r="BU209" s="20"/>
      <c r="BV209" s="20"/>
      <c r="BW209" s="20"/>
      <c r="BX209" s="20"/>
      <c r="BY209" s="20"/>
      <c r="BZ209" s="20"/>
    </row>
    <row r="210" spans="1:78">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c r="BC210" s="20"/>
      <c r="BD210" s="20"/>
      <c r="BE210" s="20"/>
      <c r="BF210" s="20"/>
      <c r="BG210" s="20"/>
      <c r="BH210" s="20"/>
      <c r="BI210" s="20"/>
      <c r="BJ210" s="20"/>
      <c r="BK210" s="20"/>
      <c r="BL210" s="20"/>
      <c r="BM210" s="20"/>
      <c r="BN210" s="20"/>
      <c r="BO210" s="20"/>
      <c r="BP210" s="20"/>
      <c r="BQ210" s="20"/>
      <c r="BR210" s="20"/>
      <c r="BS210" s="20"/>
      <c r="BT210" s="20"/>
      <c r="BU210" s="20"/>
      <c r="BV210" s="20"/>
      <c r="BW210" s="20"/>
      <c r="BX210" s="20"/>
      <c r="BY210" s="20"/>
      <c r="BZ210" s="20"/>
    </row>
    <row r="211" spans="1:78">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c r="BC211" s="20"/>
      <c r="BD211" s="20"/>
      <c r="BE211" s="20"/>
      <c r="BF211" s="20"/>
      <c r="BG211" s="20"/>
      <c r="BH211" s="20"/>
      <c r="BI211" s="20"/>
      <c r="BJ211" s="20"/>
      <c r="BK211" s="20"/>
      <c r="BL211" s="20"/>
      <c r="BM211" s="20"/>
      <c r="BN211" s="20"/>
      <c r="BO211" s="20"/>
      <c r="BP211" s="20"/>
      <c r="BQ211" s="20"/>
      <c r="BR211" s="20"/>
      <c r="BS211" s="20"/>
      <c r="BT211" s="20"/>
      <c r="BU211" s="20"/>
      <c r="BV211" s="20"/>
      <c r="BW211" s="20"/>
      <c r="BX211" s="20"/>
      <c r="BY211" s="20"/>
      <c r="BZ211" s="20"/>
    </row>
    <row r="212" spans="1:78">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c r="BC212" s="20"/>
      <c r="BD212" s="20"/>
      <c r="BE212" s="20"/>
      <c r="BF212" s="20"/>
      <c r="BG212" s="20"/>
      <c r="BH212" s="20"/>
      <c r="BI212" s="20"/>
      <c r="BJ212" s="20"/>
      <c r="BK212" s="20"/>
      <c r="BL212" s="20"/>
      <c r="BM212" s="20"/>
      <c r="BN212" s="20"/>
      <c r="BO212" s="20"/>
      <c r="BP212" s="20"/>
      <c r="BQ212" s="20"/>
      <c r="BR212" s="20"/>
      <c r="BS212" s="20"/>
      <c r="BT212" s="20"/>
      <c r="BU212" s="20"/>
      <c r="BV212" s="20"/>
      <c r="BW212" s="20"/>
      <c r="BX212" s="20"/>
      <c r="BY212" s="20"/>
      <c r="BZ212" s="20"/>
    </row>
    <row r="213" spans="1:78">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c r="BC213" s="20"/>
      <c r="BD213" s="20"/>
      <c r="BE213" s="20"/>
      <c r="BF213" s="20"/>
      <c r="BG213" s="20"/>
      <c r="BH213" s="20"/>
      <c r="BI213" s="20"/>
      <c r="BJ213" s="20"/>
      <c r="BK213" s="20"/>
      <c r="BL213" s="20"/>
      <c r="BM213" s="20"/>
      <c r="BN213" s="20"/>
      <c r="BO213" s="20"/>
      <c r="BP213" s="20"/>
      <c r="BQ213" s="20"/>
      <c r="BR213" s="20"/>
      <c r="BS213" s="20"/>
      <c r="BT213" s="20"/>
      <c r="BU213" s="20"/>
      <c r="BV213" s="20"/>
      <c r="BW213" s="20"/>
      <c r="BX213" s="20"/>
      <c r="BY213" s="20"/>
      <c r="BZ213" s="20"/>
    </row>
    <row r="214" spans="1:78">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c r="BC214" s="20"/>
      <c r="BD214" s="20"/>
      <c r="BE214" s="20"/>
      <c r="BF214" s="20"/>
      <c r="BG214" s="20"/>
      <c r="BH214" s="20"/>
      <c r="BI214" s="20"/>
      <c r="BJ214" s="20"/>
      <c r="BK214" s="20"/>
      <c r="BL214" s="20"/>
      <c r="BM214" s="20"/>
      <c r="BN214" s="20"/>
      <c r="BO214" s="20"/>
      <c r="BP214" s="20"/>
      <c r="BQ214" s="20"/>
      <c r="BR214" s="20"/>
      <c r="BS214" s="20"/>
      <c r="BT214" s="20"/>
      <c r="BU214" s="20"/>
      <c r="BV214" s="20"/>
      <c r="BW214" s="20"/>
      <c r="BX214" s="20"/>
      <c r="BY214" s="20"/>
      <c r="BZ214" s="20"/>
    </row>
    <row r="215" spans="1:78">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c r="BC215" s="20"/>
      <c r="BD215" s="20"/>
      <c r="BE215" s="20"/>
      <c r="BF215" s="20"/>
      <c r="BG215" s="20"/>
      <c r="BH215" s="20"/>
      <c r="BI215" s="20"/>
      <c r="BJ215" s="20"/>
      <c r="BK215" s="20"/>
      <c r="BL215" s="20"/>
      <c r="BM215" s="20"/>
      <c r="BN215" s="20"/>
      <c r="BO215" s="20"/>
      <c r="BP215" s="20"/>
      <c r="BQ215" s="20"/>
      <c r="BR215" s="20"/>
      <c r="BS215" s="20"/>
      <c r="BT215" s="20"/>
      <c r="BU215" s="20"/>
      <c r="BV215" s="20"/>
      <c r="BW215" s="20"/>
      <c r="BX215" s="20"/>
      <c r="BY215" s="20"/>
      <c r="BZ215" s="20"/>
    </row>
    <row r="216" spans="1:78">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c r="BC216" s="20"/>
      <c r="BD216" s="20"/>
      <c r="BE216" s="20"/>
      <c r="BF216" s="20"/>
      <c r="BG216" s="20"/>
      <c r="BH216" s="20"/>
      <c r="BI216" s="20"/>
      <c r="BJ216" s="20"/>
      <c r="BK216" s="20"/>
      <c r="BL216" s="20"/>
      <c r="BM216" s="20"/>
      <c r="BN216" s="20"/>
      <c r="BO216" s="20"/>
      <c r="BP216" s="20"/>
      <c r="BQ216" s="20"/>
      <c r="BR216" s="20"/>
      <c r="BS216" s="20"/>
      <c r="BT216" s="20"/>
      <c r="BU216" s="20"/>
      <c r="BV216" s="20"/>
      <c r="BW216" s="20"/>
      <c r="BX216" s="20"/>
      <c r="BY216" s="20"/>
      <c r="BZ216" s="20"/>
    </row>
    <row r="217" spans="1:78">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c r="BC217" s="20"/>
      <c r="BD217" s="20"/>
      <c r="BE217" s="20"/>
      <c r="BF217" s="20"/>
      <c r="BG217" s="20"/>
      <c r="BH217" s="20"/>
      <c r="BI217" s="20"/>
      <c r="BJ217" s="20"/>
      <c r="BK217" s="20"/>
      <c r="BL217" s="20"/>
      <c r="BM217" s="20"/>
      <c r="BN217" s="20"/>
      <c r="BO217" s="20"/>
      <c r="BP217" s="20"/>
      <c r="BQ217" s="20"/>
      <c r="BR217" s="20"/>
      <c r="BS217" s="20"/>
      <c r="BT217" s="20"/>
      <c r="BU217" s="20"/>
      <c r="BV217" s="20"/>
      <c r="BW217" s="20"/>
      <c r="BX217" s="20"/>
      <c r="BY217" s="20"/>
      <c r="BZ217" s="20"/>
    </row>
    <row r="218" spans="1:7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c r="BC218" s="20"/>
      <c r="BD218" s="20"/>
      <c r="BE218" s="20"/>
      <c r="BF218" s="20"/>
      <c r="BG218" s="20"/>
      <c r="BH218" s="20"/>
      <c r="BI218" s="20"/>
      <c r="BJ218" s="20"/>
      <c r="BK218" s="20"/>
      <c r="BL218" s="20"/>
      <c r="BM218" s="20"/>
      <c r="BN218" s="20"/>
      <c r="BO218" s="20"/>
      <c r="BP218" s="20"/>
      <c r="BQ218" s="20"/>
      <c r="BR218" s="20"/>
      <c r="BS218" s="20"/>
      <c r="BT218" s="20"/>
      <c r="BU218" s="20"/>
      <c r="BV218" s="20"/>
      <c r="BW218" s="20"/>
      <c r="BX218" s="20"/>
      <c r="BY218" s="20"/>
      <c r="BZ218" s="20"/>
    </row>
    <row r="219" spans="1:78">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c r="BC219" s="20"/>
      <c r="BD219" s="20"/>
      <c r="BE219" s="20"/>
      <c r="BF219" s="20"/>
      <c r="BG219" s="20"/>
      <c r="BH219" s="20"/>
      <c r="BI219" s="20"/>
      <c r="BJ219" s="20"/>
      <c r="BK219" s="20"/>
      <c r="BL219" s="20"/>
      <c r="BM219" s="20"/>
      <c r="BN219" s="20"/>
      <c r="BO219" s="20"/>
      <c r="BP219" s="20"/>
      <c r="BQ219" s="20"/>
      <c r="BR219" s="20"/>
      <c r="BS219" s="20"/>
      <c r="BT219" s="20"/>
      <c r="BU219" s="20"/>
      <c r="BV219" s="20"/>
      <c r="BW219" s="20"/>
      <c r="BX219" s="20"/>
      <c r="BY219" s="20"/>
      <c r="BZ219" s="20"/>
    </row>
    <row r="220" spans="1:78">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c r="BC220" s="20"/>
      <c r="BD220" s="20"/>
      <c r="BE220" s="20"/>
      <c r="BF220" s="20"/>
      <c r="BG220" s="20"/>
      <c r="BH220" s="20"/>
      <c r="BI220" s="20"/>
      <c r="BJ220" s="20"/>
      <c r="BK220" s="20"/>
      <c r="BL220" s="20"/>
      <c r="BM220" s="20"/>
      <c r="BN220" s="20"/>
      <c r="BO220" s="20"/>
      <c r="BP220" s="20"/>
      <c r="BQ220" s="20"/>
      <c r="BR220" s="20"/>
      <c r="BS220" s="20"/>
      <c r="BT220" s="20"/>
      <c r="BU220" s="20"/>
      <c r="BV220" s="20"/>
      <c r="BW220" s="20"/>
      <c r="BX220" s="20"/>
      <c r="BY220" s="20"/>
      <c r="BZ220" s="20"/>
    </row>
    <row r="221" spans="1:78">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c r="BE221" s="20"/>
      <c r="BF221" s="20"/>
      <c r="BG221" s="20"/>
      <c r="BH221" s="20"/>
      <c r="BI221" s="20"/>
      <c r="BJ221" s="20"/>
      <c r="BK221" s="20"/>
      <c r="BL221" s="20"/>
      <c r="BM221" s="20"/>
      <c r="BN221" s="20"/>
      <c r="BO221" s="20"/>
      <c r="BP221" s="20"/>
      <c r="BQ221" s="20"/>
      <c r="BR221" s="20"/>
      <c r="BS221" s="20"/>
      <c r="BT221" s="20"/>
      <c r="BU221" s="20"/>
      <c r="BV221" s="20"/>
      <c r="BW221" s="20"/>
      <c r="BX221" s="20"/>
      <c r="BY221" s="20"/>
      <c r="BZ221" s="20"/>
    </row>
    <row r="222" spans="1:78">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c r="BE222" s="20"/>
      <c r="BF222" s="20"/>
      <c r="BG222" s="20"/>
      <c r="BH222" s="20"/>
      <c r="BI222" s="20"/>
      <c r="BJ222" s="20"/>
      <c r="BK222" s="20"/>
      <c r="BL222" s="20"/>
      <c r="BM222" s="20"/>
      <c r="BN222" s="20"/>
      <c r="BO222" s="20"/>
      <c r="BP222" s="20"/>
      <c r="BQ222" s="20"/>
      <c r="BR222" s="20"/>
      <c r="BS222" s="20"/>
      <c r="BT222" s="20"/>
      <c r="BU222" s="20"/>
      <c r="BV222" s="20"/>
      <c r="BW222" s="20"/>
      <c r="BX222" s="20"/>
      <c r="BY222" s="20"/>
      <c r="BZ222" s="20"/>
    </row>
    <row r="223" spans="1:78">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c r="BC223" s="20"/>
      <c r="BD223" s="20"/>
      <c r="BE223" s="20"/>
      <c r="BF223" s="20"/>
      <c r="BG223" s="20"/>
      <c r="BH223" s="20"/>
      <c r="BI223" s="20"/>
      <c r="BJ223" s="20"/>
      <c r="BK223" s="20"/>
      <c r="BL223" s="20"/>
      <c r="BM223" s="20"/>
      <c r="BN223" s="20"/>
      <c r="BO223" s="20"/>
      <c r="BP223" s="20"/>
      <c r="BQ223" s="20"/>
      <c r="BR223" s="20"/>
      <c r="BS223" s="20"/>
      <c r="BT223" s="20"/>
      <c r="BU223" s="20"/>
      <c r="BV223" s="20"/>
      <c r="BW223" s="20"/>
      <c r="BX223" s="20"/>
      <c r="BY223" s="20"/>
      <c r="BZ223" s="20"/>
    </row>
    <row r="224" spans="1:78">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c r="BC224" s="20"/>
      <c r="BD224" s="20"/>
      <c r="BE224" s="20"/>
      <c r="BF224" s="20"/>
      <c r="BG224" s="20"/>
      <c r="BH224" s="20"/>
      <c r="BI224" s="20"/>
      <c r="BJ224" s="20"/>
      <c r="BK224" s="20"/>
      <c r="BL224" s="20"/>
      <c r="BM224" s="20"/>
      <c r="BN224" s="20"/>
      <c r="BO224" s="20"/>
      <c r="BP224" s="20"/>
      <c r="BQ224" s="20"/>
      <c r="BR224" s="20"/>
      <c r="BS224" s="20"/>
      <c r="BT224" s="20"/>
      <c r="BU224" s="20"/>
      <c r="BV224" s="20"/>
      <c r="BW224" s="20"/>
      <c r="BX224" s="20"/>
      <c r="BY224" s="20"/>
      <c r="BZ224" s="20"/>
    </row>
    <row r="225" spans="1:78">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c r="BO225" s="20"/>
      <c r="BP225" s="20"/>
      <c r="BQ225" s="20"/>
      <c r="BR225" s="20"/>
      <c r="BS225" s="20"/>
      <c r="BT225" s="20"/>
      <c r="BU225" s="20"/>
      <c r="BV225" s="20"/>
      <c r="BW225" s="20"/>
      <c r="BX225" s="20"/>
      <c r="BY225" s="20"/>
      <c r="BZ225" s="20"/>
    </row>
    <row r="226" spans="1:78">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c r="BC226" s="20"/>
      <c r="BD226" s="20"/>
      <c r="BE226" s="20"/>
      <c r="BF226" s="20"/>
      <c r="BG226" s="20"/>
      <c r="BH226" s="20"/>
      <c r="BI226" s="20"/>
      <c r="BJ226" s="20"/>
      <c r="BK226" s="20"/>
      <c r="BL226" s="20"/>
      <c r="BM226" s="20"/>
      <c r="BN226" s="20"/>
      <c r="BO226" s="20"/>
      <c r="BP226" s="20"/>
      <c r="BQ226" s="20"/>
      <c r="BR226" s="20"/>
      <c r="BS226" s="20"/>
      <c r="BT226" s="20"/>
      <c r="BU226" s="20"/>
      <c r="BV226" s="20"/>
      <c r="BW226" s="20"/>
      <c r="BX226" s="20"/>
      <c r="BY226" s="20"/>
      <c r="BZ226" s="20"/>
    </row>
    <row r="227" spans="1:78">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c r="BC227" s="20"/>
      <c r="BD227" s="20"/>
      <c r="BE227" s="20"/>
      <c r="BF227" s="20"/>
      <c r="BG227" s="20"/>
      <c r="BH227" s="20"/>
      <c r="BI227" s="20"/>
      <c r="BJ227" s="20"/>
      <c r="BK227" s="20"/>
      <c r="BL227" s="20"/>
      <c r="BM227" s="20"/>
      <c r="BN227" s="20"/>
      <c r="BO227" s="20"/>
      <c r="BP227" s="20"/>
      <c r="BQ227" s="20"/>
      <c r="BR227" s="20"/>
      <c r="BS227" s="20"/>
      <c r="BT227" s="20"/>
      <c r="BU227" s="20"/>
      <c r="BV227" s="20"/>
      <c r="BW227" s="20"/>
      <c r="BX227" s="20"/>
      <c r="BY227" s="20"/>
      <c r="BZ227" s="20"/>
    </row>
    <row r="228" spans="1:7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c r="BC228" s="20"/>
      <c r="BD228" s="20"/>
      <c r="BE228" s="20"/>
      <c r="BF228" s="20"/>
      <c r="BG228" s="20"/>
      <c r="BH228" s="20"/>
      <c r="BI228" s="20"/>
      <c r="BJ228" s="20"/>
      <c r="BK228" s="20"/>
      <c r="BL228" s="20"/>
      <c r="BM228" s="20"/>
      <c r="BN228" s="20"/>
      <c r="BO228" s="20"/>
      <c r="BP228" s="20"/>
      <c r="BQ228" s="20"/>
      <c r="BR228" s="20"/>
      <c r="BS228" s="20"/>
      <c r="BT228" s="20"/>
      <c r="BU228" s="20"/>
      <c r="BV228" s="20"/>
      <c r="BW228" s="20"/>
      <c r="BX228" s="20"/>
      <c r="BY228" s="20"/>
      <c r="BZ228" s="20"/>
    </row>
    <row r="229" spans="1:78">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c r="BC229" s="20"/>
      <c r="BD229" s="20"/>
      <c r="BE229" s="20"/>
      <c r="BF229" s="20"/>
      <c r="BG229" s="20"/>
      <c r="BH229" s="20"/>
      <c r="BI229" s="20"/>
      <c r="BJ229" s="20"/>
      <c r="BK229" s="20"/>
      <c r="BL229" s="20"/>
      <c r="BM229" s="20"/>
      <c r="BN229" s="20"/>
      <c r="BO229" s="20"/>
      <c r="BP229" s="20"/>
      <c r="BQ229" s="20"/>
      <c r="BR229" s="20"/>
      <c r="BS229" s="20"/>
      <c r="BT229" s="20"/>
      <c r="BU229" s="20"/>
      <c r="BV229" s="20"/>
      <c r="BW229" s="20"/>
      <c r="BX229" s="20"/>
      <c r="BY229" s="20"/>
      <c r="BZ229" s="20"/>
    </row>
    <row r="230" spans="1:78">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c r="BC230" s="20"/>
      <c r="BD230" s="20"/>
      <c r="BE230" s="20"/>
      <c r="BF230" s="20"/>
      <c r="BG230" s="20"/>
      <c r="BH230" s="20"/>
      <c r="BI230" s="20"/>
      <c r="BJ230" s="20"/>
      <c r="BK230" s="20"/>
      <c r="BL230" s="20"/>
      <c r="BM230" s="20"/>
      <c r="BN230" s="20"/>
      <c r="BO230" s="20"/>
      <c r="BP230" s="20"/>
      <c r="BQ230" s="20"/>
      <c r="BR230" s="20"/>
      <c r="BS230" s="20"/>
      <c r="BT230" s="20"/>
      <c r="BU230" s="20"/>
      <c r="BV230" s="20"/>
      <c r="BW230" s="20"/>
      <c r="BX230" s="20"/>
      <c r="BY230" s="20"/>
      <c r="BZ230" s="20"/>
    </row>
    <row r="231" spans="1:78">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c r="BC231" s="20"/>
      <c r="BD231" s="20"/>
      <c r="BE231" s="20"/>
      <c r="BF231" s="20"/>
      <c r="BG231" s="20"/>
      <c r="BH231" s="20"/>
      <c r="BI231" s="20"/>
      <c r="BJ231" s="20"/>
      <c r="BK231" s="20"/>
      <c r="BL231" s="20"/>
      <c r="BM231" s="20"/>
      <c r="BN231" s="20"/>
      <c r="BO231" s="20"/>
      <c r="BP231" s="20"/>
      <c r="BQ231" s="20"/>
      <c r="BR231" s="20"/>
      <c r="BS231" s="20"/>
      <c r="BT231" s="20"/>
      <c r="BU231" s="20"/>
      <c r="BV231" s="20"/>
      <c r="BW231" s="20"/>
      <c r="BX231" s="20"/>
      <c r="BY231" s="20"/>
      <c r="BZ231" s="20"/>
    </row>
    <row r="232" spans="1:78">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c r="BC232" s="20"/>
      <c r="BD232" s="20"/>
      <c r="BE232" s="20"/>
      <c r="BF232" s="20"/>
      <c r="BG232" s="20"/>
      <c r="BH232" s="20"/>
      <c r="BI232" s="20"/>
      <c r="BJ232" s="20"/>
      <c r="BK232" s="20"/>
      <c r="BL232" s="20"/>
      <c r="BM232" s="20"/>
      <c r="BN232" s="20"/>
      <c r="BO232" s="20"/>
      <c r="BP232" s="20"/>
      <c r="BQ232" s="20"/>
      <c r="BR232" s="20"/>
      <c r="BS232" s="20"/>
      <c r="BT232" s="20"/>
      <c r="BU232" s="20"/>
      <c r="BV232" s="20"/>
      <c r="BW232" s="20"/>
      <c r="BX232" s="20"/>
      <c r="BY232" s="20"/>
      <c r="BZ232" s="20"/>
    </row>
    <row r="233" spans="1:78">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c r="BC233" s="20"/>
      <c r="BD233" s="20"/>
      <c r="BE233" s="20"/>
      <c r="BF233" s="20"/>
      <c r="BG233" s="20"/>
      <c r="BH233" s="20"/>
      <c r="BI233" s="20"/>
      <c r="BJ233" s="20"/>
      <c r="BK233" s="20"/>
      <c r="BL233" s="20"/>
      <c r="BM233" s="20"/>
      <c r="BN233" s="20"/>
      <c r="BO233" s="20"/>
      <c r="BP233" s="20"/>
      <c r="BQ233" s="20"/>
      <c r="BR233" s="20"/>
      <c r="BS233" s="20"/>
      <c r="BT233" s="20"/>
      <c r="BU233" s="20"/>
      <c r="BV233" s="20"/>
      <c r="BW233" s="20"/>
      <c r="BX233" s="20"/>
      <c r="BY233" s="20"/>
      <c r="BZ233" s="20"/>
    </row>
    <row r="234" spans="1:78">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c r="BC234" s="20"/>
      <c r="BD234" s="20"/>
      <c r="BE234" s="20"/>
      <c r="BF234" s="20"/>
      <c r="BG234" s="20"/>
      <c r="BH234" s="20"/>
      <c r="BI234" s="20"/>
      <c r="BJ234" s="20"/>
      <c r="BK234" s="20"/>
      <c r="BL234" s="20"/>
      <c r="BM234" s="20"/>
      <c r="BN234" s="20"/>
      <c r="BO234" s="20"/>
      <c r="BP234" s="20"/>
      <c r="BQ234" s="20"/>
      <c r="BR234" s="20"/>
      <c r="BS234" s="20"/>
      <c r="BT234" s="20"/>
      <c r="BU234" s="20"/>
      <c r="BV234" s="20"/>
      <c r="BW234" s="20"/>
      <c r="BX234" s="20"/>
      <c r="BY234" s="20"/>
      <c r="BZ234" s="20"/>
    </row>
    <row r="235" spans="1:78">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c r="BC235" s="20"/>
      <c r="BD235" s="20"/>
      <c r="BE235" s="20"/>
      <c r="BF235" s="20"/>
      <c r="BG235" s="20"/>
      <c r="BH235" s="20"/>
      <c r="BI235" s="20"/>
      <c r="BJ235" s="20"/>
      <c r="BK235" s="20"/>
      <c r="BL235" s="20"/>
      <c r="BM235" s="20"/>
      <c r="BN235" s="20"/>
      <c r="BO235" s="20"/>
      <c r="BP235" s="20"/>
      <c r="BQ235" s="20"/>
      <c r="BR235" s="20"/>
      <c r="BS235" s="20"/>
      <c r="BT235" s="20"/>
      <c r="BU235" s="20"/>
      <c r="BV235" s="20"/>
      <c r="BW235" s="20"/>
      <c r="BX235" s="20"/>
      <c r="BY235" s="20"/>
      <c r="BZ235" s="20"/>
    </row>
    <row r="236" spans="1:78">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c r="BC236" s="20"/>
      <c r="BD236" s="20"/>
      <c r="BE236" s="20"/>
      <c r="BF236" s="20"/>
      <c r="BG236" s="20"/>
      <c r="BH236" s="20"/>
      <c r="BI236" s="20"/>
      <c r="BJ236" s="20"/>
      <c r="BK236" s="20"/>
      <c r="BL236" s="20"/>
      <c r="BM236" s="20"/>
      <c r="BN236" s="20"/>
      <c r="BO236" s="20"/>
      <c r="BP236" s="20"/>
      <c r="BQ236" s="20"/>
      <c r="BR236" s="20"/>
      <c r="BS236" s="20"/>
      <c r="BT236" s="20"/>
      <c r="BU236" s="20"/>
      <c r="BV236" s="20"/>
      <c r="BW236" s="20"/>
      <c r="BX236" s="20"/>
      <c r="BY236" s="20"/>
      <c r="BZ236" s="20"/>
    </row>
    <row r="237" spans="1:78">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c r="BC237" s="20"/>
      <c r="BD237" s="20"/>
      <c r="BE237" s="20"/>
      <c r="BF237" s="20"/>
      <c r="BG237" s="20"/>
      <c r="BH237" s="20"/>
      <c r="BI237" s="20"/>
      <c r="BJ237" s="20"/>
      <c r="BK237" s="20"/>
      <c r="BL237" s="20"/>
      <c r="BM237" s="20"/>
      <c r="BN237" s="20"/>
      <c r="BO237" s="20"/>
      <c r="BP237" s="20"/>
      <c r="BQ237" s="20"/>
      <c r="BR237" s="20"/>
      <c r="BS237" s="20"/>
      <c r="BT237" s="20"/>
      <c r="BU237" s="20"/>
      <c r="BV237" s="20"/>
      <c r="BW237" s="20"/>
      <c r="BX237" s="20"/>
      <c r="BY237" s="20"/>
      <c r="BZ237" s="20"/>
    </row>
    <row r="238" spans="1:7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c r="BE238" s="20"/>
      <c r="BF238" s="20"/>
      <c r="BG238" s="20"/>
      <c r="BH238" s="20"/>
      <c r="BI238" s="20"/>
      <c r="BJ238" s="20"/>
      <c r="BK238" s="20"/>
      <c r="BL238" s="20"/>
      <c r="BM238" s="20"/>
      <c r="BN238" s="20"/>
      <c r="BO238" s="20"/>
      <c r="BP238" s="20"/>
      <c r="BQ238" s="20"/>
      <c r="BR238" s="20"/>
      <c r="BS238" s="20"/>
      <c r="BT238" s="20"/>
      <c r="BU238" s="20"/>
      <c r="BV238" s="20"/>
      <c r="BW238" s="20"/>
      <c r="BX238" s="20"/>
      <c r="BY238" s="20"/>
      <c r="BZ238" s="20"/>
    </row>
    <row r="239" spans="1:78">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c r="BE239" s="20"/>
      <c r="BF239" s="20"/>
      <c r="BG239" s="20"/>
      <c r="BH239" s="20"/>
      <c r="BI239" s="20"/>
      <c r="BJ239" s="20"/>
      <c r="BK239" s="20"/>
      <c r="BL239" s="20"/>
      <c r="BM239" s="20"/>
      <c r="BN239" s="20"/>
      <c r="BO239" s="20"/>
      <c r="BP239" s="20"/>
      <c r="BQ239" s="20"/>
      <c r="BR239" s="20"/>
      <c r="BS239" s="20"/>
      <c r="BT239" s="20"/>
      <c r="BU239" s="20"/>
      <c r="BV239" s="20"/>
      <c r="BW239" s="20"/>
      <c r="BX239" s="20"/>
      <c r="BY239" s="20"/>
      <c r="BZ239" s="20"/>
    </row>
    <row r="240" spans="1:78">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c r="BC240" s="20"/>
      <c r="BD240" s="20"/>
      <c r="BE240" s="20"/>
      <c r="BF240" s="20"/>
      <c r="BG240" s="20"/>
      <c r="BH240" s="20"/>
      <c r="BI240" s="20"/>
      <c r="BJ240" s="20"/>
      <c r="BK240" s="20"/>
      <c r="BL240" s="20"/>
      <c r="BM240" s="20"/>
      <c r="BN240" s="20"/>
      <c r="BO240" s="20"/>
      <c r="BP240" s="20"/>
      <c r="BQ240" s="20"/>
      <c r="BR240" s="20"/>
      <c r="BS240" s="20"/>
      <c r="BT240" s="20"/>
      <c r="BU240" s="20"/>
      <c r="BV240" s="20"/>
      <c r="BW240" s="20"/>
      <c r="BX240" s="20"/>
      <c r="BY240" s="20"/>
      <c r="BZ240" s="20"/>
    </row>
    <row r="241" spans="1:78">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c r="BC241" s="20"/>
      <c r="BD241" s="20"/>
      <c r="BE241" s="20"/>
      <c r="BF241" s="20"/>
      <c r="BG241" s="20"/>
      <c r="BH241" s="20"/>
      <c r="BI241" s="20"/>
      <c r="BJ241" s="20"/>
      <c r="BK241" s="20"/>
      <c r="BL241" s="20"/>
      <c r="BM241" s="20"/>
      <c r="BN241" s="20"/>
      <c r="BO241" s="20"/>
      <c r="BP241" s="20"/>
      <c r="BQ241" s="20"/>
      <c r="BR241" s="20"/>
      <c r="BS241" s="20"/>
      <c r="BT241" s="20"/>
      <c r="BU241" s="20"/>
      <c r="BV241" s="20"/>
      <c r="BW241" s="20"/>
      <c r="BX241" s="20"/>
      <c r="BY241" s="20"/>
      <c r="BZ241" s="20"/>
    </row>
    <row r="242" spans="1:78">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c r="BC242" s="20"/>
      <c r="BD242" s="20"/>
      <c r="BE242" s="20"/>
      <c r="BF242" s="20"/>
      <c r="BG242" s="20"/>
      <c r="BH242" s="20"/>
      <c r="BI242" s="20"/>
      <c r="BJ242" s="20"/>
      <c r="BK242" s="20"/>
      <c r="BL242" s="20"/>
      <c r="BM242" s="20"/>
      <c r="BN242" s="20"/>
      <c r="BO242" s="20"/>
      <c r="BP242" s="20"/>
      <c r="BQ242" s="20"/>
      <c r="BR242" s="20"/>
      <c r="BS242" s="20"/>
      <c r="BT242" s="20"/>
      <c r="BU242" s="20"/>
      <c r="BV242" s="20"/>
      <c r="BW242" s="20"/>
      <c r="BX242" s="20"/>
      <c r="BY242" s="20"/>
      <c r="BZ242" s="20"/>
    </row>
    <row r="243" spans="1:78">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c r="BE243" s="20"/>
      <c r="BF243" s="20"/>
      <c r="BG243" s="20"/>
      <c r="BH243" s="20"/>
      <c r="BI243" s="20"/>
      <c r="BJ243" s="20"/>
      <c r="BK243" s="20"/>
      <c r="BL243" s="20"/>
      <c r="BM243" s="20"/>
      <c r="BN243" s="20"/>
      <c r="BO243" s="20"/>
      <c r="BP243" s="20"/>
      <c r="BQ243" s="20"/>
      <c r="BR243" s="20"/>
      <c r="BS243" s="20"/>
      <c r="BT243" s="20"/>
      <c r="BU243" s="20"/>
      <c r="BV243" s="20"/>
      <c r="BW243" s="20"/>
      <c r="BX243" s="20"/>
      <c r="BY243" s="20"/>
      <c r="BZ243" s="20"/>
    </row>
    <row r="244" spans="1:78">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20"/>
      <c r="BM244" s="20"/>
      <c r="BN244" s="20"/>
      <c r="BO244" s="20"/>
      <c r="BP244" s="20"/>
      <c r="BQ244" s="20"/>
      <c r="BR244" s="20"/>
      <c r="BS244" s="20"/>
      <c r="BT244" s="20"/>
      <c r="BU244" s="20"/>
      <c r="BV244" s="20"/>
      <c r="BW244" s="20"/>
      <c r="BX244" s="20"/>
      <c r="BY244" s="20"/>
      <c r="BZ244" s="20"/>
    </row>
    <row r="245" spans="1:78">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c r="BE245" s="20"/>
      <c r="BF245" s="20"/>
      <c r="BG245" s="20"/>
      <c r="BH245" s="20"/>
      <c r="BI245" s="20"/>
      <c r="BJ245" s="20"/>
      <c r="BK245" s="20"/>
      <c r="BL245" s="20"/>
      <c r="BM245" s="20"/>
      <c r="BN245" s="20"/>
      <c r="BO245" s="20"/>
      <c r="BP245" s="20"/>
      <c r="BQ245" s="20"/>
      <c r="BR245" s="20"/>
      <c r="BS245" s="20"/>
      <c r="BT245" s="20"/>
      <c r="BU245" s="20"/>
      <c r="BV245" s="20"/>
      <c r="BW245" s="20"/>
      <c r="BX245" s="20"/>
      <c r="BY245" s="20"/>
      <c r="BZ245" s="20"/>
    </row>
    <row r="246" spans="1:78">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20"/>
      <c r="BM246" s="20"/>
      <c r="BN246" s="20"/>
      <c r="BO246" s="20"/>
      <c r="BP246" s="20"/>
      <c r="BQ246" s="20"/>
      <c r="BR246" s="20"/>
      <c r="BS246" s="20"/>
      <c r="BT246" s="20"/>
      <c r="BU246" s="20"/>
      <c r="BV246" s="20"/>
      <c r="BW246" s="20"/>
      <c r="BX246" s="20"/>
      <c r="BY246" s="20"/>
      <c r="BZ246" s="20"/>
    </row>
    <row r="247" spans="1:78">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c r="BG247" s="20"/>
      <c r="BH247" s="20"/>
      <c r="BI247" s="20"/>
      <c r="BJ247" s="20"/>
      <c r="BK247" s="20"/>
      <c r="BL247" s="20"/>
      <c r="BM247" s="20"/>
      <c r="BN247" s="20"/>
      <c r="BO247" s="20"/>
      <c r="BP247" s="20"/>
      <c r="BQ247" s="20"/>
      <c r="BR247" s="20"/>
      <c r="BS247" s="20"/>
      <c r="BT247" s="20"/>
      <c r="BU247" s="20"/>
      <c r="BV247" s="20"/>
      <c r="BW247" s="20"/>
      <c r="BX247" s="20"/>
      <c r="BY247" s="20"/>
      <c r="BZ247" s="20"/>
    </row>
    <row r="248" spans="1:7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0"/>
      <c r="BI248" s="20"/>
      <c r="BJ248" s="20"/>
      <c r="BK248" s="20"/>
      <c r="BL248" s="20"/>
      <c r="BM248" s="20"/>
      <c r="BN248" s="20"/>
      <c r="BO248" s="20"/>
      <c r="BP248" s="20"/>
      <c r="BQ248" s="20"/>
      <c r="BR248" s="20"/>
      <c r="BS248" s="20"/>
      <c r="BT248" s="20"/>
      <c r="BU248" s="20"/>
      <c r="BV248" s="20"/>
      <c r="BW248" s="20"/>
      <c r="BX248" s="20"/>
      <c r="BY248" s="20"/>
      <c r="BZ248" s="20"/>
    </row>
    <row r="249" spans="1:78">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c r="BE249" s="20"/>
      <c r="BF249" s="20"/>
      <c r="BG249" s="20"/>
      <c r="BH249" s="20"/>
      <c r="BI249" s="20"/>
      <c r="BJ249" s="20"/>
      <c r="BK249" s="20"/>
      <c r="BL249" s="20"/>
      <c r="BM249" s="20"/>
      <c r="BN249" s="20"/>
      <c r="BO249" s="20"/>
      <c r="BP249" s="20"/>
      <c r="BQ249" s="20"/>
      <c r="BR249" s="20"/>
      <c r="BS249" s="20"/>
      <c r="BT249" s="20"/>
      <c r="BU249" s="20"/>
      <c r="BV249" s="20"/>
      <c r="BW249" s="20"/>
      <c r="BX249" s="20"/>
      <c r="BY249" s="20"/>
      <c r="BZ249" s="20"/>
    </row>
    <row r="250" spans="1:78">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c r="BC250" s="20"/>
      <c r="BD250" s="20"/>
      <c r="BE250" s="20"/>
      <c r="BF250" s="20"/>
      <c r="BG250" s="20"/>
      <c r="BH250" s="20"/>
      <c r="BI250" s="20"/>
      <c r="BJ250" s="20"/>
      <c r="BK250" s="20"/>
      <c r="BL250" s="20"/>
      <c r="BM250" s="20"/>
      <c r="BN250" s="20"/>
      <c r="BO250" s="20"/>
      <c r="BP250" s="20"/>
      <c r="BQ250" s="20"/>
      <c r="BR250" s="20"/>
      <c r="BS250" s="20"/>
      <c r="BT250" s="20"/>
      <c r="BU250" s="20"/>
      <c r="BV250" s="20"/>
      <c r="BW250" s="20"/>
      <c r="BX250" s="20"/>
      <c r="BY250" s="20"/>
      <c r="BZ250" s="2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heetViews>
  <sheetFormatPr defaultColWidth="9.77734375" defaultRowHeight="14.4"/>
  <cols>
    <col min="1" max="1" width="5.44140625" bestFit="1" customWidth="1"/>
    <col min="2" max="2" width="13.21875" customWidth="1"/>
    <col min="3" max="3" width="13.21875" style="13" customWidth="1"/>
    <col min="4" max="4" width="13.21875" style="15" customWidth="1"/>
    <col min="5" max="6" width="13.21875" style="13" customWidth="1"/>
    <col min="7" max="7" width="15.77734375" bestFit="1" customWidth="1"/>
    <col min="8" max="8" width="15" bestFit="1" customWidth="1"/>
    <col min="9" max="9" width="15.77734375" customWidth="1"/>
    <col min="10" max="10" width="16.6640625" customWidth="1"/>
    <col min="11" max="11" width="18.44140625" customWidth="1"/>
    <col min="12" max="12" width="21.44140625" bestFit="1" customWidth="1"/>
    <col min="13" max="13" width="10.44140625" style="10" customWidth="1"/>
    <col min="14" max="14" width="13.33203125" customWidth="1"/>
    <col min="15" max="15" width="12.109375" customWidth="1"/>
    <col min="16" max="16" width="11.6640625" customWidth="1"/>
    <col min="17" max="17" width="15.44140625" customWidth="1"/>
    <col min="18" max="18" width="10.44140625" customWidth="1"/>
    <col min="19" max="19" width="14.44140625" customWidth="1"/>
    <col min="20" max="20" width="16.6640625" customWidth="1"/>
    <col min="21" max="21" width="7.109375" customWidth="1"/>
    <col min="22" max="22" width="9.77734375" style="10"/>
  </cols>
  <sheetData>
    <row r="1" spans="1:24" ht="21.6" customHeight="1">
      <c r="A1" s="1" t="s">
        <v>53</v>
      </c>
      <c r="B1" s="1" t="s">
        <v>54</v>
      </c>
      <c r="C1" s="11" t="s">
        <v>69</v>
      </c>
      <c r="D1" s="11" t="s">
        <v>70</v>
      </c>
      <c r="E1" s="11" t="s">
        <v>74</v>
      </c>
      <c r="F1" s="11" t="s">
        <v>72</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76</v>
      </c>
      <c r="W1" s="1" t="s">
        <v>71</v>
      </c>
      <c r="X1" s="1" t="s">
        <v>75</v>
      </c>
    </row>
    <row r="2" spans="1:24" ht="15.6">
      <c r="A2" s="2">
        <v>3392</v>
      </c>
      <c r="B2" s="3">
        <v>46023</v>
      </c>
      <c r="C2" s="12">
        <f>YEAR(SalesDataTable[[#This Row],[Order Date]])</f>
        <v>2026</v>
      </c>
      <c r="D2" s="14" t="str">
        <f>"Q" &amp; ROUNDUP(MONTH(SalesDataTable[[#This Row],[Order Date]]) / 3,0)</f>
        <v>Q1</v>
      </c>
      <c r="E2" s="12">
        <f>MONTH(SalesDataTable[[#This Row],[Order Date]])</f>
        <v>1</v>
      </c>
      <c r="F2" s="12" t="str">
        <f>TEXT(SalesDataTable[[#This Row],[Order Date]], "MMM")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6">
      <c r="A3" s="2">
        <v>4836</v>
      </c>
      <c r="B3" s="3">
        <v>46024</v>
      </c>
      <c r="C3" s="12">
        <f>YEAR(SalesDataTable[[#This Row],[Order Date]])</f>
        <v>2026</v>
      </c>
      <c r="D3" s="14" t="str">
        <f>"Q" &amp; ROUNDUP(MONTH(SalesDataTable[[#This Row],[Order Date]]) / 3,0)</f>
        <v>Q1</v>
      </c>
      <c r="E3" s="12">
        <f>MONTH(SalesDataTable[[#This Row],[Order Date]])</f>
        <v>1</v>
      </c>
      <c r="F3" s="12" t="str">
        <f>TEXT(SalesDataTable[[#This Row],[Order Date]], "MMM")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6">
      <c r="A4" s="2">
        <v>163</v>
      </c>
      <c r="B4" s="3">
        <v>46025</v>
      </c>
      <c r="C4" s="12">
        <f>YEAR(SalesDataTable[[#This Row],[Order Date]])</f>
        <v>2026</v>
      </c>
      <c r="D4" s="14" t="str">
        <f>"Q" &amp; ROUNDUP(MONTH(SalesDataTable[[#This Row],[Order Date]]) / 3,0)</f>
        <v>Q1</v>
      </c>
      <c r="E4" s="12">
        <f>MONTH(SalesDataTable[[#This Row],[Order Date]])</f>
        <v>1</v>
      </c>
      <c r="F4" s="12" t="str">
        <f>TEXT(SalesDataTable[[#This Row],[Order Date]], "MMM")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6">
      <c r="A5" s="2">
        <v>542</v>
      </c>
      <c r="B5" s="3">
        <v>46025</v>
      </c>
      <c r="C5" s="12">
        <f>YEAR(SalesDataTable[[#This Row],[Order Date]])</f>
        <v>2026</v>
      </c>
      <c r="D5" s="14" t="str">
        <f>"Q" &amp; ROUNDUP(MONTH(SalesDataTable[[#This Row],[Order Date]]) / 3,0)</f>
        <v>Q1</v>
      </c>
      <c r="E5" s="12">
        <f>MONTH(SalesDataTable[[#This Row],[Order Date]])</f>
        <v>1</v>
      </c>
      <c r="F5" s="12" t="str">
        <f>TEXT(SalesDataTable[[#This Row],[Order Date]], "MMM")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6">
      <c r="A6" s="2">
        <v>2002</v>
      </c>
      <c r="B6" s="3">
        <v>46025</v>
      </c>
      <c r="C6" s="12">
        <f>YEAR(SalesDataTable[[#This Row],[Order Date]])</f>
        <v>2026</v>
      </c>
      <c r="D6" s="14" t="str">
        <f>"Q" &amp; ROUNDUP(MONTH(SalesDataTable[[#This Row],[Order Date]]) / 3,0)</f>
        <v>Q1</v>
      </c>
      <c r="E6" s="12">
        <f>MONTH(SalesDataTable[[#This Row],[Order Date]])</f>
        <v>1</v>
      </c>
      <c r="F6" s="12" t="str">
        <f>TEXT(SalesDataTable[[#This Row],[Order Date]], "MMM")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6">
      <c r="A7" s="2">
        <v>2005</v>
      </c>
      <c r="B7" s="3">
        <v>46025</v>
      </c>
      <c r="C7" s="12">
        <f>YEAR(SalesDataTable[[#This Row],[Order Date]])</f>
        <v>2026</v>
      </c>
      <c r="D7" s="14" t="str">
        <f>"Q" &amp; ROUNDUP(MONTH(SalesDataTable[[#This Row],[Order Date]]) / 3,0)</f>
        <v>Q1</v>
      </c>
      <c r="E7" s="12">
        <f>MONTH(SalesDataTable[[#This Row],[Order Date]])</f>
        <v>1</v>
      </c>
      <c r="F7" s="12" t="str">
        <f>TEXT(SalesDataTable[[#This Row],[Order Date]], "MMM")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6">
      <c r="A8" s="2">
        <v>2937</v>
      </c>
      <c r="B8" s="3">
        <v>46025</v>
      </c>
      <c r="C8" s="12">
        <f>YEAR(SalesDataTable[[#This Row],[Order Date]])</f>
        <v>2026</v>
      </c>
      <c r="D8" s="14" t="str">
        <f>"Q" &amp; ROUNDUP(MONTH(SalesDataTable[[#This Row],[Order Date]]) / 3,0)</f>
        <v>Q1</v>
      </c>
      <c r="E8" s="12">
        <f>MONTH(SalesDataTable[[#This Row],[Order Date]])</f>
        <v>1</v>
      </c>
      <c r="F8" s="12" t="str">
        <f>TEXT(SalesDataTable[[#This Row],[Order Date]], "MMM")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6">
      <c r="A9" s="2">
        <v>3326</v>
      </c>
      <c r="B9" s="3">
        <v>46025</v>
      </c>
      <c r="C9" s="12">
        <f>YEAR(SalesDataTable[[#This Row],[Order Date]])</f>
        <v>2026</v>
      </c>
      <c r="D9" s="14" t="str">
        <f>"Q" &amp; ROUNDUP(MONTH(SalesDataTable[[#This Row],[Order Date]]) / 3,0)</f>
        <v>Q1</v>
      </c>
      <c r="E9" s="12">
        <f>MONTH(SalesDataTable[[#This Row],[Order Date]])</f>
        <v>1</v>
      </c>
      <c r="F9" s="12" t="str">
        <f>TEXT(SalesDataTable[[#This Row],[Order Date]], "MMM")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6">
      <c r="A10" s="2">
        <v>3863</v>
      </c>
      <c r="B10" s="3">
        <v>46025</v>
      </c>
      <c r="C10" s="12">
        <f>YEAR(SalesDataTable[[#This Row],[Order Date]])</f>
        <v>2026</v>
      </c>
      <c r="D10" s="14" t="str">
        <f>"Q" &amp; ROUNDUP(MONTH(SalesDataTable[[#This Row],[Order Date]]) / 3,0)</f>
        <v>Q1</v>
      </c>
      <c r="E10" s="12">
        <f>MONTH(SalesDataTable[[#This Row],[Order Date]])</f>
        <v>1</v>
      </c>
      <c r="F10" s="12" t="str">
        <f>TEXT(SalesDataTable[[#This Row],[Order Date]], "MMM")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6">
      <c r="A11" s="2">
        <v>4910</v>
      </c>
      <c r="B11" s="3">
        <v>46025</v>
      </c>
      <c r="C11" s="12">
        <f>YEAR(SalesDataTable[[#This Row],[Order Date]])</f>
        <v>2026</v>
      </c>
      <c r="D11" s="14" t="str">
        <f>"Q" &amp; ROUNDUP(MONTH(SalesDataTable[[#This Row],[Order Date]]) / 3,0)</f>
        <v>Q1</v>
      </c>
      <c r="E11" s="12">
        <f>MONTH(SalesDataTable[[#This Row],[Order Date]])</f>
        <v>1</v>
      </c>
      <c r="F11" s="12" t="str">
        <f>TEXT(SalesDataTable[[#This Row],[Order Date]], "MMM")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6">
      <c r="A12" s="2">
        <v>5188</v>
      </c>
      <c r="B12" s="3">
        <v>46025</v>
      </c>
      <c r="C12" s="12">
        <f>YEAR(SalesDataTable[[#This Row],[Order Date]])</f>
        <v>2026</v>
      </c>
      <c r="D12" s="14" t="str">
        <f>"Q" &amp; ROUNDUP(MONTH(SalesDataTable[[#This Row],[Order Date]]) / 3,0)</f>
        <v>Q1</v>
      </c>
      <c r="E12" s="12">
        <f>MONTH(SalesDataTable[[#This Row],[Order Date]])</f>
        <v>1</v>
      </c>
      <c r="F12" s="12" t="str">
        <f>TEXT(SalesDataTable[[#This Row],[Order Date]], "MMM")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6">
      <c r="A13" s="2">
        <v>845</v>
      </c>
      <c r="B13" s="3">
        <v>46026</v>
      </c>
      <c r="C13" s="12">
        <f>YEAR(SalesDataTable[[#This Row],[Order Date]])</f>
        <v>2026</v>
      </c>
      <c r="D13" s="14" t="str">
        <f>"Q" &amp; ROUNDUP(MONTH(SalesDataTable[[#This Row],[Order Date]]) / 3,0)</f>
        <v>Q1</v>
      </c>
      <c r="E13" s="12">
        <f>MONTH(SalesDataTable[[#This Row],[Order Date]])</f>
        <v>1</v>
      </c>
      <c r="F13" s="12" t="str">
        <f>TEXT(SalesDataTable[[#This Row],[Order Date]], "MMM")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6">
      <c r="A14" s="2">
        <v>1077</v>
      </c>
      <c r="B14" s="3">
        <v>46026</v>
      </c>
      <c r="C14" s="12">
        <f>YEAR(SalesDataTable[[#This Row],[Order Date]])</f>
        <v>2026</v>
      </c>
      <c r="D14" s="14" t="str">
        <f>"Q" &amp; ROUNDUP(MONTH(SalesDataTable[[#This Row],[Order Date]]) / 3,0)</f>
        <v>Q1</v>
      </c>
      <c r="E14" s="12">
        <f>MONTH(SalesDataTable[[#This Row],[Order Date]])</f>
        <v>1</v>
      </c>
      <c r="F14" s="12" t="str">
        <f>TEXT(SalesDataTable[[#This Row],[Order Date]], "MMM")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6">
      <c r="A15" s="2">
        <v>1237</v>
      </c>
      <c r="B15" s="3">
        <v>46026</v>
      </c>
      <c r="C15" s="12">
        <f>YEAR(SalesDataTable[[#This Row],[Order Date]])</f>
        <v>2026</v>
      </c>
      <c r="D15" s="14" t="str">
        <f>"Q" &amp; ROUNDUP(MONTH(SalesDataTable[[#This Row],[Order Date]]) / 3,0)</f>
        <v>Q1</v>
      </c>
      <c r="E15" s="12">
        <f>MONTH(SalesDataTable[[#This Row],[Order Date]])</f>
        <v>1</v>
      </c>
      <c r="F15" s="12" t="str">
        <f>TEXT(SalesDataTable[[#This Row],[Order Date]], "MMM")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6">
      <c r="A16" s="2">
        <v>1908</v>
      </c>
      <c r="B16" s="3">
        <v>46026</v>
      </c>
      <c r="C16" s="12">
        <f>YEAR(SalesDataTable[[#This Row],[Order Date]])</f>
        <v>2026</v>
      </c>
      <c r="D16" s="14" t="str">
        <f>"Q" &amp; ROUNDUP(MONTH(SalesDataTable[[#This Row],[Order Date]]) / 3,0)</f>
        <v>Q1</v>
      </c>
      <c r="E16" s="12">
        <f>MONTH(SalesDataTable[[#This Row],[Order Date]])</f>
        <v>1</v>
      </c>
      <c r="F16" s="12" t="str">
        <f>TEXT(SalesDataTable[[#This Row],[Order Date]], "MMM")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6">
      <c r="A17" s="2">
        <v>2245</v>
      </c>
      <c r="B17" s="3">
        <v>46026</v>
      </c>
      <c r="C17" s="12">
        <f>YEAR(SalesDataTable[[#This Row],[Order Date]])</f>
        <v>2026</v>
      </c>
      <c r="D17" s="14" t="str">
        <f>"Q" &amp; ROUNDUP(MONTH(SalesDataTable[[#This Row],[Order Date]]) / 3,0)</f>
        <v>Q1</v>
      </c>
      <c r="E17" s="12">
        <f>MONTH(SalesDataTable[[#This Row],[Order Date]])</f>
        <v>1</v>
      </c>
      <c r="F17" s="12" t="str">
        <f>TEXT(SalesDataTable[[#This Row],[Order Date]], "MMM")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6">
      <c r="A18" s="2">
        <v>2928</v>
      </c>
      <c r="B18" s="3">
        <v>46026</v>
      </c>
      <c r="C18" s="12">
        <f>YEAR(SalesDataTable[[#This Row],[Order Date]])</f>
        <v>2026</v>
      </c>
      <c r="D18" s="14" t="str">
        <f>"Q" &amp; ROUNDUP(MONTH(SalesDataTable[[#This Row],[Order Date]]) / 3,0)</f>
        <v>Q1</v>
      </c>
      <c r="E18" s="12">
        <f>MONTH(SalesDataTable[[#This Row],[Order Date]])</f>
        <v>1</v>
      </c>
      <c r="F18" s="12" t="str">
        <f>TEXT(SalesDataTable[[#This Row],[Order Date]], "MMM")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6">
      <c r="A19" s="2">
        <v>4249</v>
      </c>
      <c r="B19" s="3">
        <v>46026</v>
      </c>
      <c r="C19" s="12">
        <f>YEAR(SalesDataTable[[#This Row],[Order Date]])</f>
        <v>2026</v>
      </c>
      <c r="D19" s="14" t="str">
        <f>"Q" &amp; ROUNDUP(MONTH(SalesDataTable[[#This Row],[Order Date]]) / 3,0)</f>
        <v>Q1</v>
      </c>
      <c r="E19" s="12">
        <f>MONTH(SalesDataTable[[#This Row],[Order Date]])</f>
        <v>1</v>
      </c>
      <c r="F19" s="12" t="str">
        <f>TEXT(SalesDataTable[[#This Row],[Order Date]], "MMM")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6">
      <c r="A20" s="2">
        <v>1734</v>
      </c>
      <c r="B20" s="3">
        <v>46027</v>
      </c>
      <c r="C20" s="12">
        <f>YEAR(SalesDataTable[[#This Row],[Order Date]])</f>
        <v>2026</v>
      </c>
      <c r="D20" s="14" t="str">
        <f>"Q" &amp; ROUNDUP(MONTH(SalesDataTable[[#This Row],[Order Date]]) / 3,0)</f>
        <v>Q1</v>
      </c>
      <c r="E20" s="12">
        <f>MONTH(SalesDataTable[[#This Row],[Order Date]])</f>
        <v>1</v>
      </c>
      <c r="F20" s="12" t="str">
        <f>TEXT(SalesDataTable[[#This Row],[Order Date]], "MMM")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6">
      <c r="A21" s="2">
        <v>2331</v>
      </c>
      <c r="B21" s="3">
        <v>46027</v>
      </c>
      <c r="C21" s="12">
        <f>YEAR(SalesDataTable[[#This Row],[Order Date]])</f>
        <v>2026</v>
      </c>
      <c r="D21" s="14" t="str">
        <f>"Q" &amp; ROUNDUP(MONTH(SalesDataTable[[#This Row],[Order Date]]) / 3,0)</f>
        <v>Q1</v>
      </c>
      <c r="E21" s="12">
        <f>MONTH(SalesDataTable[[#This Row],[Order Date]])</f>
        <v>1</v>
      </c>
      <c r="F21" s="12" t="str">
        <f>TEXT(SalesDataTable[[#This Row],[Order Date]], "MMM")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6">
      <c r="A22" s="2">
        <v>2475</v>
      </c>
      <c r="B22" s="3">
        <v>46027</v>
      </c>
      <c r="C22" s="12">
        <f>YEAR(SalesDataTable[[#This Row],[Order Date]])</f>
        <v>2026</v>
      </c>
      <c r="D22" s="14" t="str">
        <f>"Q" &amp; ROUNDUP(MONTH(SalesDataTable[[#This Row],[Order Date]]) / 3,0)</f>
        <v>Q1</v>
      </c>
      <c r="E22" s="12">
        <f>MONTH(SalesDataTable[[#This Row],[Order Date]])</f>
        <v>1</v>
      </c>
      <c r="F22" s="12" t="str">
        <f>TEXT(SalesDataTable[[#This Row],[Order Date]], "MMM")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6">
      <c r="A23" s="2">
        <v>1433</v>
      </c>
      <c r="B23" s="3">
        <v>46028</v>
      </c>
      <c r="C23" s="12">
        <f>YEAR(SalesDataTable[[#This Row],[Order Date]])</f>
        <v>2026</v>
      </c>
      <c r="D23" s="14" t="str">
        <f>"Q" &amp; ROUNDUP(MONTH(SalesDataTable[[#This Row],[Order Date]]) / 3,0)</f>
        <v>Q1</v>
      </c>
      <c r="E23" s="12">
        <f>MONTH(SalesDataTable[[#This Row],[Order Date]])</f>
        <v>1</v>
      </c>
      <c r="F23" s="12" t="str">
        <f>TEXT(SalesDataTable[[#This Row],[Order Date]], "MMM")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6">
      <c r="A24" s="2">
        <v>3624</v>
      </c>
      <c r="B24" s="3">
        <v>46028</v>
      </c>
      <c r="C24" s="12">
        <f>YEAR(SalesDataTable[[#This Row],[Order Date]])</f>
        <v>2026</v>
      </c>
      <c r="D24" s="14" t="str">
        <f>"Q" &amp; ROUNDUP(MONTH(SalesDataTable[[#This Row],[Order Date]]) / 3,0)</f>
        <v>Q1</v>
      </c>
      <c r="E24" s="12">
        <f>MONTH(SalesDataTable[[#This Row],[Order Date]])</f>
        <v>1</v>
      </c>
      <c r="F24" s="12" t="str">
        <f>TEXT(SalesDataTable[[#This Row],[Order Date]], "MMM")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6">
      <c r="A25" s="2">
        <v>4680</v>
      </c>
      <c r="B25" s="3">
        <v>46028</v>
      </c>
      <c r="C25" s="12">
        <f>YEAR(SalesDataTable[[#This Row],[Order Date]])</f>
        <v>2026</v>
      </c>
      <c r="D25" s="14" t="str">
        <f>"Q" &amp; ROUNDUP(MONTH(SalesDataTable[[#This Row],[Order Date]]) / 3,0)</f>
        <v>Q1</v>
      </c>
      <c r="E25" s="12">
        <f>MONTH(SalesDataTable[[#This Row],[Order Date]])</f>
        <v>1</v>
      </c>
      <c r="F25" s="12" t="str">
        <f>TEXT(SalesDataTable[[#This Row],[Order Date]], "MMM")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6">
      <c r="A26" s="2">
        <v>4803</v>
      </c>
      <c r="B26" s="3">
        <v>46028</v>
      </c>
      <c r="C26" s="12">
        <f>YEAR(SalesDataTable[[#This Row],[Order Date]])</f>
        <v>2026</v>
      </c>
      <c r="D26" s="14" t="str">
        <f>"Q" &amp; ROUNDUP(MONTH(SalesDataTable[[#This Row],[Order Date]]) / 3,0)</f>
        <v>Q1</v>
      </c>
      <c r="E26" s="12">
        <f>MONTH(SalesDataTable[[#This Row],[Order Date]])</f>
        <v>1</v>
      </c>
      <c r="F26" s="12" t="str">
        <f>TEXT(SalesDataTable[[#This Row],[Order Date]], "MMM")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6">
      <c r="A27" s="2">
        <v>248</v>
      </c>
      <c r="B27" s="3">
        <v>46029</v>
      </c>
      <c r="C27" s="12">
        <f>YEAR(SalesDataTable[[#This Row],[Order Date]])</f>
        <v>2026</v>
      </c>
      <c r="D27" s="14" t="str">
        <f>"Q" &amp; ROUNDUP(MONTH(SalesDataTable[[#This Row],[Order Date]]) / 3,0)</f>
        <v>Q1</v>
      </c>
      <c r="E27" s="12">
        <f>MONTH(SalesDataTable[[#This Row],[Order Date]])</f>
        <v>1</v>
      </c>
      <c r="F27" s="12" t="str">
        <f>TEXT(SalesDataTable[[#This Row],[Order Date]], "MMM")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6">
      <c r="A28" s="2">
        <v>1118</v>
      </c>
      <c r="B28" s="3">
        <v>46029</v>
      </c>
      <c r="C28" s="12">
        <f>YEAR(SalesDataTable[[#This Row],[Order Date]])</f>
        <v>2026</v>
      </c>
      <c r="D28" s="14" t="str">
        <f>"Q" &amp; ROUNDUP(MONTH(SalesDataTable[[#This Row],[Order Date]]) / 3,0)</f>
        <v>Q1</v>
      </c>
      <c r="E28" s="12">
        <f>MONTH(SalesDataTable[[#This Row],[Order Date]])</f>
        <v>1</v>
      </c>
      <c r="F28" s="12" t="str">
        <f>TEXT(SalesDataTable[[#This Row],[Order Date]], "MMM")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6">
      <c r="A29" s="2">
        <v>3023</v>
      </c>
      <c r="B29" s="3">
        <v>46029</v>
      </c>
      <c r="C29" s="12">
        <f>YEAR(SalesDataTable[[#This Row],[Order Date]])</f>
        <v>2026</v>
      </c>
      <c r="D29" s="14" t="str">
        <f>"Q" &amp; ROUNDUP(MONTH(SalesDataTable[[#This Row],[Order Date]]) / 3,0)</f>
        <v>Q1</v>
      </c>
      <c r="E29" s="12">
        <f>MONTH(SalesDataTable[[#This Row],[Order Date]])</f>
        <v>1</v>
      </c>
      <c r="F29" s="12" t="str">
        <f>TEXT(SalesDataTable[[#This Row],[Order Date]], "MMM")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6">
      <c r="A30" s="2">
        <v>3903</v>
      </c>
      <c r="B30" s="3">
        <v>46029</v>
      </c>
      <c r="C30" s="12">
        <f>YEAR(SalesDataTable[[#This Row],[Order Date]])</f>
        <v>2026</v>
      </c>
      <c r="D30" s="14" t="str">
        <f>"Q" &amp; ROUNDUP(MONTH(SalesDataTable[[#This Row],[Order Date]]) / 3,0)</f>
        <v>Q1</v>
      </c>
      <c r="E30" s="12">
        <f>MONTH(SalesDataTable[[#This Row],[Order Date]])</f>
        <v>1</v>
      </c>
      <c r="F30" s="12" t="str">
        <f>TEXT(SalesDataTable[[#This Row],[Order Date]], "MMM")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6">
      <c r="A31" s="2">
        <v>62</v>
      </c>
      <c r="B31" s="3">
        <v>46030</v>
      </c>
      <c r="C31" s="12">
        <f>YEAR(SalesDataTable[[#This Row],[Order Date]])</f>
        <v>2026</v>
      </c>
      <c r="D31" s="14" t="str">
        <f>"Q" &amp; ROUNDUP(MONTH(SalesDataTable[[#This Row],[Order Date]]) / 3,0)</f>
        <v>Q1</v>
      </c>
      <c r="E31" s="12">
        <f>MONTH(SalesDataTable[[#This Row],[Order Date]])</f>
        <v>1</v>
      </c>
      <c r="F31" s="12" t="str">
        <f>TEXT(SalesDataTable[[#This Row],[Order Date]], "MMM")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6">
      <c r="A32" s="2">
        <v>142</v>
      </c>
      <c r="B32" s="3">
        <v>46030</v>
      </c>
      <c r="C32" s="12">
        <f>YEAR(SalesDataTable[[#This Row],[Order Date]])</f>
        <v>2026</v>
      </c>
      <c r="D32" s="14" t="str">
        <f>"Q" &amp; ROUNDUP(MONTH(SalesDataTable[[#This Row],[Order Date]]) / 3,0)</f>
        <v>Q1</v>
      </c>
      <c r="E32" s="12">
        <f>MONTH(SalesDataTable[[#This Row],[Order Date]])</f>
        <v>1</v>
      </c>
      <c r="F32" s="12" t="str">
        <f>TEXT(SalesDataTable[[#This Row],[Order Date]], "MMM")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6">
      <c r="A33" s="2">
        <v>450</v>
      </c>
      <c r="B33" s="3">
        <v>46030</v>
      </c>
      <c r="C33" s="12">
        <f>YEAR(SalesDataTable[[#This Row],[Order Date]])</f>
        <v>2026</v>
      </c>
      <c r="D33" s="14" t="str">
        <f>"Q" &amp; ROUNDUP(MONTH(SalesDataTable[[#This Row],[Order Date]]) / 3,0)</f>
        <v>Q1</v>
      </c>
      <c r="E33" s="12">
        <f>MONTH(SalesDataTable[[#This Row],[Order Date]])</f>
        <v>1</v>
      </c>
      <c r="F33" s="12" t="str">
        <f>TEXT(SalesDataTable[[#This Row],[Order Date]], "MMM")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6">
      <c r="A34" s="2">
        <v>4397</v>
      </c>
      <c r="B34" s="3">
        <v>46030</v>
      </c>
      <c r="C34" s="12">
        <f>YEAR(SalesDataTable[[#This Row],[Order Date]])</f>
        <v>2026</v>
      </c>
      <c r="D34" s="14" t="str">
        <f>"Q" &amp; ROUNDUP(MONTH(SalesDataTable[[#This Row],[Order Date]]) / 3,0)</f>
        <v>Q1</v>
      </c>
      <c r="E34" s="12">
        <f>MONTH(SalesDataTable[[#This Row],[Order Date]])</f>
        <v>1</v>
      </c>
      <c r="F34" s="12" t="str">
        <f>TEXT(SalesDataTable[[#This Row],[Order Date]], "MMM")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6">
      <c r="A35" s="2">
        <v>4798</v>
      </c>
      <c r="B35" s="3">
        <v>46030</v>
      </c>
      <c r="C35" s="12">
        <f>YEAR(SalesDataTable[[#This Row],[Order Date]])</f>
        <v>2026</v>
      </c>
      <c r="D35" s="14" t="str">
        <f>"Q" &amp; ROUNDUP(MONTH(SalesDataTable[[#This Row],[Order Date]]) / 3,0)</f>
        <v>Q1</v>
      </c>
      <c r="E35" s="12">
        <f>MONTH(SalesDataTable[[#This Row],[Order Date]])</f>
        <v>1</v>
      </c>
      <c r="F35" s="12" t="str">
        <f>TEXT(SalesDataTable[[#This Row],[Order Date]], "MMM")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6">
      <c r="A36" s="2">
        <v>136</v>
      </c>
      <c r="B36" s="3">
        <v>46031</v>
      </c>
      <c r="C36" s="12">
        <f>YEAR(SalesDataTable[[#This Row],[Order Date]])</f>
        <v>2026</v>
      </c>
      <c r="D36" s="14" t="str">
        <f>"Q" &amp; ROUNDUP(MONTH(SalesDataTable[[#This Row],[Order Date]]) / 3,0)</f>
        <v>Q1</v>
      </c>
      <c r="E36" s="12">
        <f>MONTH(SalesDataTable[[#This Row],[Order Date]])</f>
        <v>1</v>
      </c>
      <c r="F36" s="12" t="str">
        <f>TEXT(SalesDataTable[[#This Row],[Order Date]], "MMM")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6">
      <c r="A37" s="2">
        <v>2782</v>
      </c>
      <c r="B37" s="3">
        <v>46031</v>
      </c>
      <c r="C37" s="12">
        <f>YEAR(SalesDataTable[[#This Row],[Order Date]])</f>
        <v>2026</v>
      </c>
      <c r="D37" s="14" t="str">
        <f>"Q" &amp; ROUNDUP(MONTH(SalesDataTable[[#This Row],[Order Date]]) / 3,0)</f>
        <v>Q1</v>
      </c>
      <c r="E37" s="12">
        <f>MONTH(SalesDataTable[[#This Row],[Order Date]])</f>
        <v>1</v>
      </c>
      <c r="F37" s="12" t="str">
        <f>TEXT(SalesDataTable[[#This Row],[Order Date]], "MMM")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6">
      <c r="A38" s="2">
        <v>4704</v>
      </c>
      <c r="B38" s="3">
        <v>46031</v>
      </c>
      <c r="C38" s="12">
        <f>YEAR(SalesDataTable[[#This Row],[Order Date]])</f>
        <v>2026</v>
      </c>
      <c r="D38" s="14" t="str">
        <f>"Q" &amp; ROUNDUP(MONTH(SalesDataTable[[#This Row],[Order Date]]) / 3,0)</f>
        <v>Q1</v>
      </c>
      <c r="E38" s="12">
        <f>MONTH(SalesDataTable[[#This Row],[Order Date]])</f>
        <v>1</v>
      </c>
      <c r="F38" s="12" t="str">
        <f>TEXT(SalesDataTable[[#This Row],[Order Date]], "MMM")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6">
      <c r="A39" s="2">
        <v>69</v>
      </c>
      <c r="B39" s="3">
        <v>46032</v>
      </c>
      <c r="C39" s="12">
        <f>YEAR(SalesDataTable[[#This Row],[Order Date]])</f>
        <v>2026</v>
      </c>
      <c r="D39" s="14" t="str">
        <f>"Q" &amp; ROUNDUP(MONTH(SalesDataTable[[#This Row],[Order Date]]) / 3,0)</f>
        <v>Q1</v>
      </c>
      <c r="E39" s="12">
        <f>MONTH(SalesDataTable[[#This Row],[Order Date]])</f>
        <v>1</v>
      </c>
      <c r="F39" s="12" t="str">
        <f>TEXT(SalesDataTable[[#This Row],[Order Date]], "MMM")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6">
      <c r="A40" s="2">
        <v>490</v>
      </c>
      <c r="B40" s="3">
        <v>46032</v>
      </c>
      <c r="C40" s="12">
        <f>YEAR(SalesDataTable[[#This Row],[Order Date]])</f>
        <v>2026</v>
      </c>
      <c r="D40" s="14" t="str">
        <f>"Q" &amp; ROUNDUP(MONTH(SalesDataTable[[#This Row],[Order Date]]) / 3,0)</f>
        <v>Q1</v>
      </c>
      <c r="E40" s="12">
        <f>MONTH(SalesDataTable[[#This Row],[Order Date]])</f>
        <v>1</v>
      </c>
      <c r="F40" s="12" t="str">
        <f>TEXT(SalesDataTable[[#This Row],[Order Date]], "MMM")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6">
      <c r="A41" s="2">
        <v>3685</v>
      </c>
      <c r="B41" s="3">
        <v>46032</v>
      </c>
      <c r="C41" s="12">
        <f>YEAR(SalesDataTable[[#This Row],[Order Date]])</f>
        <v>2026</v>
      </c>
      <c r="D41" s="14" t="str">
        <f>"Q" &amp; ROUNDUP(MONTH(SalesDataTable[[#This Row],[Order Date]]) / 3,0)</f>
        <v>Q1</v>
      </c>
      <c r="E41" s="12">
        <f>MONTH(SalesDataTable[[#This Row],[Order Date]])</f>
        <v>1</v>
      </c>
      <c r="F41" s="12" t="str">
        <f>TEXT(SalesDataTable[[#This Row],[Order Date]], "MMM")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6">
      <c r="A42" s="2">
        <v>3796</v>
      </c>
      <c r="B42" s="3">
        <v>46032</v>
      </c>
      <c r="C42" s="12">
        <f>YEAR(SalesDataTable[[#This Row],[Order Date]])</f>
        <v>2026</v>
      </c>
      <c r="D42" s="14" t="str">
        <f>"Q" &amp; ROUNDUP(MONTH(SalesDataTable[[#This Row],[Order Date]]) / 3,0)</f>
        <v>Q1</v>
      </c>
      <c r="E42" s="12">
        <f>MONTH(SalesDataTable[[#This Row],[Order Date]])</f>
        <v>1</v>
      </c>
      <c r="F42" s="12" t="str">
        <f>TEXT(SalesDataTable[[#This Row],[Order Date]], "MMM")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6">
      <c r="A43" s="2">
        <v>387</v>
      </c>
      <c r="B43" s="3">
        <v>46033</v>
      </c>
      <c r="C43" s="12">
        <f>YEAR(SalesDataTable[[#This Row],[Order Date]])</f>
        <v>2026</v>
      </c>
      <c r="D43" s="14" t="str">
        <f>"Q" &amp; ROUNDUP(MONTH(SalesDataTable[[#This Row],[Order Date]]) / 3,0)</f>
        <v>Q1</v>
      </c>
      <c r="E43" s="12">
        <f>MONTH(SalesDataTable[[#This Row],[Order Date]])</f>
        <v>1</v>
      </c>
      <c r="F43" s="12" t="str">
        <f>TEXT(SalesDataTable[[#This Row],[Order Date]], "MMM")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6">
      <c r="A44" s="2">
        <v>2796</v>
      </c>
      <c r="B44" s="3">
        <v>46033</v>
      </c>
      <c r="C44" s="12">
        <f>YEAR(SalesDataTable[[#This Row],[Order Date]])</f>
        <v>2026</v>
      </c>
      <c r="D44" s="14" t="str">
        <f>"Q" &amp; ROUNDUP(MONTH(SalesDataTable[[#This Row],[Order Date]]) / 3,0)</f>
        <v>Q1</v>
      </c>
      <c r="E44" s="12">
        <f>MONTH(SalesDataTable[[#This Row],[Order Date]])</f>
        <v>1</v>
      </c>
      <c r="F44" s="12" t="str">
        <f>TEXT(SalesDataTable[[#This Row],[Order Date]], "MMM")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6">
      <c r="A45" s="2">
        <v>3703</v>
      </c>
      <c r="B45" s="3">
        <v>46033</v>
      </c>
      <c r="C45" s="12">
        <f>YEAR(SalesDataTable[[#This Row],[Order Date]])</f>
        <v>2026</v>
      </c>
      <c r="D45" s="14" t="str">
        <f>"Q" &amp; ROUNDUP(MONTH(SalesDataTable[[#This Row],[Order Date]]) / 3,0)</f>
        <v>Q1</v>
      </c>
      <c r="E45" s="12">
        <f>MONTH(SalesDataTable[[#This Row],[Order Date]])</f>
        <v>1</v>
      </c>
      <c r="F45" s="12" t="str">
        <f>TEXT(SalesDataTable[[#This Row],[Order Date]], "MMM")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6">
      <c r="A46" s="2">
        <v>4674</v>
      </c>
      <c r="B46" s="3">
        <v>46033</v>
      </c>
      <c r="C46" s="12">
        <f>YEAR(SalesDataTable[[#This Row],[Order Date]])</f>
        <v>2026</v>
      </c>
      <c r="D46" s="14" t="str">
        <f>"Q" &amp; ROUNDUP(MONTH(SalesDataTable[[#This Row],[Order Date]]) / 3,0)</f>
        <v>Q1</v>
      </c>
      <c r="E46" s="12">
        <f>MONTH(SalesDataTable[[#This Row],[Order Date]])</f>
        <v>1</v>
      </c>
      <c r="F46" s="12" t="str">
        <f>TEXT(SalesDataTable[[#This Row],[Order Date]], "MMM")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6">
      <c r="A47" s="2">
        <v>4789</v>
      </c>
      <c r="B47" s="3">
        <v>46033</v>
      </c>
      <c r="C47" s="12">
        <f>YEAR(SalesDataTable[[#This Row],[Order Date]])</f>
        <v>2026</v>
      </c>
      <c r="D47" s="14" t="str">
        <f>"Q" &amp; ROUNDUP(MONTH(SalesDataTable[[#This Row],[Order Date]]) / 3,0)</f>
        <v>Q1</v>
      </c>
      <c r="E47" s="12">
        <f>MONTH(SalesDataTable[[#This Row],[Order Date]])</f>
        <v>1</v>
      </c>
      <c r="F47" s="12" t="str">
        <f>TEXT(SalesDataTable[[#This Row],[Order Date]], "MMM")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6">
      <c r="A48" s="2">
        <v>804</v>
      </c>
      <c r="B48" s="3">
        <v>46034</v>
      </c>
      <c r="C48" s="12">
        <f>YEAR(SalesDataTable[[#This Row],[Order Date]])</f>
        <v>2026</v>
      </c>
      <c r="D48" s="14" t="str">
        <f>"Q" &amp; ROUNDUP(MONTH(SalesDataTable[[#This Row],[Order Date]]) / 3,0)</f>
        <v>Q1</v>
      </c>
      <c r="E48" s="12">
        <f>MONTH(SalesDataTable[[#This Row],[Order Date]])</f>
        <v>1</v>
      </c>
      <c r="F48" s="12" t="str">
        <f>TEXT(SalesDataTable[[#This Row],[Order Date]], "MMM")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6">
      <c r="A49" s="2">
        <v>1780</v>
      </c>
      <c r="B49" s="3">
        <v>46034</v>
      </c>
      <c r="C49" s="12">
        <f>YEAR(SalesDataTable[[#This Row],[Order Date]])</f>
        <v>2026</v>
      </c>
      <c r="D49" s="14" t="str">
        <f>"Q" &amp; ROUNDUP(MONTH(SalesDataTable[[#This Row],[Order Date]]) / 3,0)</f>
        <v>Q1</v>
      </c>
      <c r="E49" s="12">
        <f>MONTH(SalesDataTable[[#This Row],[Order Date]])</f>
        <v>1</v>
      </c>
      <c r="F49" s="12" t="str">
        <f>TEXT(SalesDataTable[[#This Row],[Order Date]], "MMM")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6">
      <c r="A50" s="2">
        <v>2844</v>
      </c>
      <c r="B50" s="3">
        <v>46034</v>
      </c>
      <c r="C50" s="12">
        <f>YEAR(SalesDataTable[[#This Row],[Order Date]])</f>
        <v>2026</v>
      </c>
      <c r="D50" s="14" t="str">
        <f>"Q" &amp; ROUNDUP(MONTH(SalesDataTable[[#This Row],[Order Date]]) / 3,0)</f>
        <v>Q1</v>
      </c>
      <c r="E50" s="12">
        <f>MONTH(SalesDataTable[[#This Row],[Order Date]])</f>
        <v>1</v>
      </c>
      <c r="F50" s="12" t="str">
        <f>TEXT(SalesDataTable[[#This Row],[Order Date]], "MMM")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6">
      <c r="A51" s="2">
        <v>3068</v>
      </c>
      <c r="B51" s="3">
        <v>46034</v>
      </c>
      <c r="C51" s="12">
        <f>YEAR(SalesDataTable[[#This Row],[Order Date]])</f>
        <v>2026</v>
      </c>
      <c r="D51" s="14" t="str">
        <f>"Q" &amp; ROUNDUP(MONTH(SalesDataTable[[#This Row],[Order Date]]) / 3,0)</f>
        <v>Q1</v>
      </c>
      <c r="E51" s="12">
        <f>MONTH(SalesDataTable[[#This Row],[Order Date]])</f>
        <v>1</v>
      </c>
      <c r="F51" s="12" t="str">
        <f>TEXT(SalesDataTable[[#This Row],[Order Date]], "MMM")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6">
      <c r="A52" s="2">
        <v>3096</v>
      </c>
      <c r="B52" s="3">
        <v>46034</v>
      </c>
      <c r="C52" s="12">
        <f>YEAR(SalesDataTable[[#This Row],[Order Date]])</f>
        <v>2026</v>
      </c>
      <c r="D52" s="14" t="str">
        <f>"Q" &amp; ROUNDUP(MONTH(SalesDataTable[[#This Row],[Order Date]]) / 3,0)</f>
        <v>Q1</v>
      </c>
      <c r="E52" s="12">
        <f>MONTH(SalesDataTable[[#This Row],[Order Date]])</f>
        <v>1</v>
      </c>
      <c r="F52" s="12" t="str">
        <f>TEXT(SalesDataTable[[#This Row],[Order Date]], "MMM")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6">
      <c r="A53" s="2">
        <v>3129</v>
      </c>
      <c r="B53" s="3">
        <v>46034</v>
      </c>
      <c r="C53" s="12">
        <f>YEAR(SalesDataTable[[#This Row],[Order Date]])</f>
        <v>2026</v>
      </c>
      <c r="D53" s="14" t="str">
        <f>"Q" &amp; ROUNDUP(MONTH(SalesDataTable[[#This Row],[Order Date]]) / 3,0)</f>
        <v>Q1</v>
      </c>
      <c r="E53" s="12">
        <f>MONTH(SalesDataTable[[#This Row],[Order Date]])</f>
        <v>1</v>
      </c>
      <c r="F53" s="12" t="str">
        <f>TEXT(SalesDataTable[[#This Row],[Order Date]], "MMM")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6">
      <c r="A54" s="2">
        <v>3948</v>
      </c>
      <c r="B54" s="3">
        <v>46034</v>
      </c>
      <c r="C54" s="12">
        <f>YEAR(SalesDataTable[[#This Row],[Order Date]])</f>
        <v>2026</v>
      </c>
      <c r="D54" s="14" t="str">
        <f>"Q" &amp; ROUNDUP(MONTH(SalesDataTable[[#This Row],[Order Date]]) / 3,0)</f>
        <v>Q1</v>
      </c>
      <c r="E54" s="12">
        <f>MONTH(SalesDataTable[[#This Row],[Order Date]])</f>
        <v>1</v>
      </c>
      <c r="F54" s="12" t="str">
        <f>TEXT(SalesDataTable[[#This Row],[Order Date]], "MMM")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6">
      <c r="A55" s="2">
        <v>5036</v>
      </c>
      <c r="B55" s="3">
        <v>46034</v>
      </c>
      <c r="C55" s="12">
        <f>YEAR(SalesDataTable[[#This Row],[Order Date]])</f>
        <v>2026</v>
      </c>
      <c r="D55" s="14" t="str">
        <f>"Q" &amp; ROUNDUP(MONTH(SalesDataTable[[#This Row],[Order Date]]) / 3,0)</f>
        <v>Q1</v>
      </c>
      <c r="E55" s="12">
        <f>MONTH(SalesDataTable[[#This Row],[Order Date]])</f>
        <v>1</v>
      </c>
      <c r="F55" s="12" t="str">
        <f>TEXT(SalesDataTable[[#This Row],[Order Date]], "MMM")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6">
      <c r="A56" s="2">
        <v>2681</v>
      </c>
      <c r="B56" s="3">
        <v>46035</v>
      </c>
      <c r="C56" s="12">
        <f>YEAR(SalesDataTable[[#This Row],[Order Date]])</f>
        <v>2026</v>
      </c>
      <c r="D56" s="14" t="str">
        <f>"Q" &amp; ROUNDUP(MONTH(SalesDataTable[[#This Row],[Order Date]]) / 3,0)</f>
        <v>Q1</v>
      </c>
      <c r="E56" s="12">
        <f>MONTH(SalesDataTable[[#This Row],[Order Date]])</f>
        <v>1</v>
      </c>
      <c r="F56" s="12" t="str">
        <f>TEXT(SalesDataTable[[#This Row],[Order Date]], "MMM")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6">
      <c r="A57" s="2">
        <v>5101</v>
      </c>
      <c r="B57" s="3">
        <v>46035</v>
      </c>
      <c r="C57" s="12">
        <f>YEAR(SalesDataTable[[#This Row],[Order Date]])</f>
        <v>2026</v>
      </c>
      <c r="D57" s="14" t="str">
        <f>"Q" &amp; ROUNDUP(MONTH(SalesDataTable[[#This Row],[Order Date]]) / 3,0)</f>
        <v>Q1</v>
      </c>
      <c r="E57" s="12">
        <f>MONTH(SalesDataTable[[#This Row],[Order Date]])</f>
        <v>1</v>
      </c>
      <c r="F57" s="12" t="str">
        <f>TEXT(SalesDataTable[[#This Row],[Order Date]], "MMM")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6">
      <c r="A58" s="2">
        <v>3871</v>
      </c>
      <c r="B58" s="3">
        <v>46036</v>
      </c>
      <c r="C58" s="12">
        <f>YEAR(SalesDataTable[[#This Row],[Order Date]])</f>
        <v>2026</v>
      </c>
      <c r="D58" s="14" t="str">
        <f>"Q" &amp; ROUNDUP(MONTH(SalesDataTable[[#This Row],[Order Date]]) / 3,0)</f>
        <v>Q1</v>
      </c>
      <c r="E58" s="12">
        <f>MONTH(SalesDataTable[[#This Row],[Order Date]])</f>
        <v>1</v>
      </c>
      <c r="F58" s="12" t="str">
        <f>TEXT(SalesDataTable[[#This Row],[Order Date]], "MMM")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6">
      <c r="A59" s="2">
        <v>4643</v>
      </c>
      <c r="B59" s="3">
        <v>46036</v>
      </c>
      <c r="C59" s="12">
        <f>YEAR(SalesDataTable[[#This Row],[Order Date]])</f>
        <v>2026</v>
      </c>
      <c r="D59" s="14" t="str">
        <f>"Q" &amp; ROUNDUP(MONTH(SalesDataTable[[#This Row],[Order Date]]) / 3,0)</f>
        <v>Q1</v>
      </c>
      <c r="E59" s="12">
        <f>MONTH(SalesDataTable[[#This Row],[Order Date]])</f>
        <v>1</v>
      </c>
      <c r="F59" s="12" t="str">
        <f>TEXT(SalesDataTable[[#This Row],[Order Date]], "MMM")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6">
      <c r="A60" s="2">
        <v>4703</v>
      </c>
      <c r="B60" s="3">
        <v>46036</v>
      </c>
      <c r="C60" s="12">
        <f>YEAR(SalesDataTable[[#This Row],[Order Date]])</f>
        <v>2026</v>
      </c>
      <c r="D60" s="14" t="str">
        <f>"Q" &amp; ROUNDUP(MONTH(SalesDataTable[[#This Row],[Order Date]]) / 3,0)</f>
        <v>Q1</v>
      </c>
      <c r="E60" s="12">
        <f>MONTH(SalesDataTable[[#This Row],[Order Date]])</f>
        <v>1</v>
      </c>
      <c r="F60" s="12" t="str">
        <f>TEXT(SalesDataTable[[#This Row],[Order Date]], "MMM")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6">
      <c r="A61" s="2">
        <v>5068</v>
      </c>
      <c r="B61" s="3">
        <v>46036</v>
      </c>
      <c r="C61" s="12">
        <f>YEAR(SalesDataTable[[#This Row],[Order Date]])</f>
        <v>2026</v>
      </c>
      <c r="D61" s="14" t="str">
        <f>"Q" &amp; ROUNDUP(MONTH(SalesDataTable[[#This Row],[Order Date]]) / 3,0)</f>
        <v>Q1</v>
      </c>
      <c r="E61" s="12">
        <f>MONTH(SalesDataTable[[#This Row],[Order Date]])</f>
        <v>1</v>
      </c>
      <c r="F61" s="12" t="str">
        <f>TEXT(SalesDataTable[[#This Row],[Order Date]], "MMM")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6">
      <c r="A62" s="2">
        <v>1539</v>
      </c>
      <c r="B62" s="3">
        <v>46037</v>
      </c>
      <c r="C62" s="12">
        <f>YEAR(SalesDataTable[[#This Row],[Order Date]])</f>
        <v>2026</v>
      </c>
      <c r="D62" s="14" t="str">
        <f>"Q" &amp; ROUNDUP(MONTH(SalesDataTable[[#This Row],[Order Date]]) / 3,0)</f>
        <v>Q1</v>
      </c>
      <c r="E62" s="12">
        <f>MONTH(SalesDataTable[[#This Row],[Order Date]])</f>
        <v>1</v>
      </c>
      <c r="F62" s="12" t="str">
        <f>TEXT(SalesDataTable[[#This Row],[Order Date]], "MMM")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6">
      <c r="A63" s="2">
        <v>1709</v>
      </c>
      <c r="B63" s="3">
        <v>46037</v>
      </c>
      <c r="C63" s="12">
        <f>YEAR(SalesDataTable[[#This Row],[Order Date]])</f>
        <v>2026</v>
      </c>
      <c r="D63" s="14" t="str">
        <f>"Q" &amp; ROUNDUP(MONTH(SalesDataTable[[#This Row],[Order Date]]) / 3,0)</f>
        <v>Q1</v>
      </c>
      <c r="E63" s="12">
        <f>MONTH(SalesDataTable[[#This Row],[Order Date]])</f>
        <v>1</v>
      </c>
      <c r="F63" s="12" t="str">
        <f>TEXT(SalesDataTable[[#This Row],[Order Date]], "MMM")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6">
      <c r="A64" s="2">
        <v>2702</v>
      </c>
      <c r="B64" s="3">
        <v>46037</v>
      </c>
      <c r="C64" s="12">
        <f>YEAR(SalesDataTable[[#This Row],[Order Date]])</f>
        <v>2026</v>
      </c>
      <c r="D64" s="14" t="str">
        <f>"Q" &amp; ROUNDUP(MONTH(SalesDataTable[[#This Row],[Order Date]]) / 3,0)</f>
        <v>Q1</v>
      </c>
      <c r="E64" s="12">
        <f>MONTH(SalesDataTable[[#This Row],[Order Date]])</f>
        <v>1</v>
      </c>
      <c r="F64" s="12" t="str">
        <f>TEXT(SalesDataTable[[#This Row],[Order Date]], "MMM")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6">
      <c r="A65" s="2">
        <v>3176</v>
      </c>
      <c r="B65" s="3">
        <v>46037</v>
      </c>
      <c r="C65" s="12">
        <f>YEAR(SalesDataTable[[#This Row],[Order Date]])</f>
        <v>2026</v>
      </c>
      <c r="D65" s="14" t="str">
        <f>"Q" &amp; ROUNDUP(MONTH(SalesDataTable[[#This Row],[Order Date]]) / 3,0)</f>
        <v>Q1</v>
      </c>
      <c r="E65" s="12">
        <f>MONTH(SalesDataTable[[#This Row],[Order Date]])</f>
        <v>1</v>
      </c>
      <c r="F65" s="12" t="str">
        <f>TEXT(SalesDataTable[[#This Row],[Order Date]], "MMM")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6">
      <c r="A66" s="2">
        <v>3705</v>
      </c>
      <c r="B66" s="3">
        <v>46037</v>
      </c>
      <c r="C66" s="12">
        <f>YEAR(SalesDataTable[[#This Row],[Order Date]])</f>
        <v>2026</v>
      </c>
      <c r="D66" s="14" t="str">
        <f>"Q" &amp; ROUNDUP(MONTH(SalesDataTable[[#This Row],[Order Date]]) / 3,0)</f>
        <v>Q1</v>
      </c>
      <c r="E66" s="12">
        <f>MONTH(SalesDataTable[[#This Row],[Order Date]])</f>
        <v>1</v>
      </c>
      <c r="F66" s="12" t="str">
        <f>TEXT(SalesDataTable[[#This Row],[Order Date]], "MMM")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6">
      <c r="A67" s="2">
        <v>3736</v>
      </c>
      <c r="B67" s="3">
        <v>46037</v>
      </c>
      <c r="C67" s="12">
        <f>YEAR(SalesDataTable[[#This Row],[Order Date]])</f>
        <v>2026</v>
      </c>
      <c r="D67" s="14" t="str">
        <f>"Q" &amp; ROUNDUP(MONTH(SalesDataTable[[#This Row],[Order Date]]) / 3,0)</f>
        <v>Q1</v>
      </c>
      <c r="E67" s="12">
        <f>MONTH(SalesDataTable[[#This Row],[Order Date]])</f>
        <v>1</v>
      </c>
      <c r="F67" s="12" t="str">
        <f>TEXT(SalesDataTable[[#This Row],[Order Date]], "MMM")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6">
      <c r="A68" s="2">
        <v>3967</v>
      </c>
      <c r="B68" s="3">
        <v>46037</v>
      </c>
      <c r="C68" s="12">
        <f>YEAR(SalesDataTable[[#This Row],[Order Date]])</f>
        <v>2026</v>
      </c>
      <c r="D68" s="14" t="str">
        <f>"Q" &amp; ROUNDUP(MONTH(SalesDataTable[[#This Row],[Order Date]]) / 3,0)</f>
        <v>Q1</v>
      </c>
      <c r="E68" s="12">
        <f>MONTH(SalesDataTable[[#This Row],[Order Date]])</f>
        <v>1</v>
      </c>
      <c r="F68" s="12" t="str">
        <f>TEXT(SalesDataTable[[#This Row],[Order Date]], "MMM")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6">
      <c r="A69" s="2">
        <v>170</v>
      </c>
      <c r="B69" s="3">
        <v>46038</v>
      </c>
      <c r="C69" s="12">
        <f>YEAR(SalesDataTable[[#This Row],[Order Date]])</f>
        <v>2026</v>
      </c>
      <c r="D69" s="14" t="str">
        <f>"Q" &amp; ROUNDUP(MONTH(SalesDataTable[[#This Row],[Order Date]]) / 3,0)</f>
        <v>Q1</v>
      </c>
      <c r="E69" s="12">
        <f>MONTH(SalesDataTable[[#This Row],[Order Date]])</f>
        <v>1</v>
      </c>
      <c r="F69" s="12" t="str">
        <f>TEXT(SalesDataTable[[#This Row],[Order Date]], "MMM")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6">
      <c r="A70" s="2">
        <v>1040</v>
      </c>
      <c r="B70" s="3">
        <v>46038</v>
      </c>
      <c r="C70" s="12">
        <f>YEAR(SalesDataTable[[#This Row],[Order Date]])</f>
        <v>2026</v>
      </c>
      <c r="D70" s="14" t="str">
        <f>"Q" &amp; ROUNDUP(MONTH(SalesDataTable[[#This Row],[Order Date]]) / 3,0)</f>
        <v>Q1</v>
      </c>
      <c r="E70" s="12">
        <f>MONTH(SalesDataTable[[#This Row],[Order Date]])</f>
        <v>1</v>
      </c>
      <c r="F70" s="12" t="str">
        <f>TEXT(SalesDataTable[[#This Row],[Order Date]], "MMM")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6">
      <c r="A71" s="2">
        <v>2380</v>
      </c>
      <c r="B71" s="3">
        <v>46038</v>
      </c>
      <c r="C71" s="12">
        <f>YEAR(SalesDataTable[[#This Row],[Order Date]])</f>
        <v>2026</v>
      </c>
      <c r="D71" s="14" t="str">
        <f>"Q" &amp; ROUNDUP(MONTH(SalesDataTable[[#This Row],[Order Date]]) / 3,0)</f>
        <v>Q1</v>
      </c>
      <c r="E71" s="12">
        <f>MONTH(SalesDataTable[[#This Row],[Order Date]])</f>
        <v>1</v>
      </c>
      <c r="F71" s="12" t="str">
        <f>TEXT(SalesDataTable[[#This Row],[Order Date]], "MMM")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6">
      <c r="A72" s="2">
        <v>3219</v>
      </c>
      <c r="B72" s="3">
        <v>46038</v>
      </c>
      <c r="C72" s="12">
        <f>YEAR(SalesDataTable[[#This Row],[Order Date]])</f>
        <v>2026</v>
      </c>
      <c r="D72" s="14" t="str">
        <f>"Q" &amp; ROUNDUP(MONTH(SalesDataTable[[#This Row],[Order Date]]) / 3,0)</f>
        <v>Q1</v>
      </c>
      <c r="E72" s="12">
        <f>MONTH(SalesDataTable[[#This Row],[Order Date]])</f>
        <v>1</v>
      </c>
      <c r="F72" s="12" t="str">
        <f>TEXT(SalesDataTable[[#This Row],[Order Date]], "MMM")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6">
      <c r="A73" s="2">
        <v>4425</v>
      </c>
      <c r="B73" s="3">
        <v>46038</v>
      </c>
      <c r="C73" s="12">
        <f>YEAR(SalesDataTable[[#This Row],[Order Date]])</f>
        <v>2026</v>
      </c>
      <c r="D73" s="14" t="str">
        <f>"Q" &amp; ROUNDUP(MONTH(SalesDataTable[[#This Row],[Order Date]]) / 3,0)</f>
        <v>Q1</v>
      </c>
      <c r="E73" s="12">
        <f>MONTH(SalesDataTable[[#This Row],[Order Date]])</f>
        <v>1</v>
      </c>
      <c r="F73" s="12" t="str">
        <f>TEXT(SalesDataTable[[#This Row],[Order Date]], "MMM")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6">
      <c r="A74" s="2">
        <v>4508</v>
      </c>
      <c r="B74" s="3">
        <v>46038</v>
      </c>
      <c r="C74" s="12">
        <f>YEAR(SalesDataTable[[#This Row],[Order Date]])</f>
        <v>2026</v>
      </c>
      <c r="D74" s="14" t="str">
        <f>"Q" &amp; ROUNDUP(MONTH(SalesDataTable[[#This Row],[Order Date]]) / 3,0)</f>
        <v>Q1</v>
      </c>
      <c r="E74" s="12">
        <f>MONTH(SalesDataTable[[#This Row],[Order Date]])</f>
        <v>1</v>
      </c>
      <c r="F74" s="12" t="str">
        <f>TEXT(SalesDataTable[[#This Row],[Order Date]], "MMM")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6">
      <c r="A75" s="2">
        <v>4806</v>
      </c>
      <c r="B75" s="3">
        <v>46038</v>
      </c>
      <c r="C75" s="12">
        <f>YEAR(SalesDataTable[[#This Row],[Order Date]])</f>
        <v>2026</v>
      </c>
      <c r="D75" s="14" t="str">
        <f>"Q" &amp; ROUNDUP(MONTH(SalesDataTable[[#This Row],[Order Date]]) / 3,0)</f>
        <v>Q1</v>
      </c>
      <c r="E75" s="12">
        <f>MONTH(SalesDataTable[[#This Row],[Order Date]])</f>
        <v>1</v>
      </c>
      <c r="F75" s="12" t="str">
        <f>TEXT(SalesDataTable[[#This Row],[Order Date]], "MMM")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6">
      <c r="A76" s="2">
        <v>755</v>
      </c>
      <c r="B76" s="3">
        <v>46039</v>
      </c>
      <c r="C76" s="12">
        <f>YEAR(SalesDataTable[[#This Row],[Order Date]])</f>
        <v>2026</v>
      </c>
      <c r="D76" s="14" t="str">
        <f>"Q" &amp; ROUNDUP(MONTH(SalesDataTable[[#This Row],[Order Date]]) / 3,0)</f>
        <v>Q1</v>
      </c>
      <c r="E76" s="12">
        <f>MONTH(SalesDataTable[[#This Row],[Order Date]])</f>
        <v>1</v>
      </c>
      <c r="F76" s="12" t="str">
        <f>TEXT(SalesDataTable[[#This Row],[Order Date]], "MMM")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6">
      <c r="A77" s="2">
        <v>3171</v>
      </c>
      <c r="B77" s="3">
        <v>46039</v>
      </c>
      <c r="C77" s="12">
        <f>YEAR(SalesDataTable[[#This Row],[Order Date]])</f>
        <v>2026</v>
      </c>
      <c r="D77" s="14" t="str">
        <f>"Q" &amp; ROUNDUP(MONTH(SalesDataTable[[#This Row],[Order Date]]) / 3,0)</f>
        <v>Q1</v>
      </c>
      <c r="E77" s="12">
        <f>MONTH(SalesDataTable[[#This Row],[Order Date]])</f>
        <v>1</v>
      </c>
      <c r="F77" s="12" t="str">
        <f>TEXT(SalesDataTable[[#This Row],[Order Date]], "MMM")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6">
      <c r="A78" s="2">
        <v>4277</v>
      </c>
      <c r="B78" s="3">
        <v>46039</v>
      </c>
      <c r="C78" s="12">
        <f>YEAR(SalesDataTable[[#This Row],[Order Date]])</f>
        <v>2026</v>
      </c>
      <c r="D78" s="14" t="str">
        <f>"Q" &amp; ROUNDUP(MONTH(SalesDataTable[[#This Row],[Order Date]]) / 3,0)</f>
        <v>Q1</v>
      </c>
      <c r="E78" s="12">
        <f>MONTH(SalesDataTable[[#This Row],[Order Date]])</f>
        <v>1</v>
      </c>
      <c r="F78" s="12" t="str">
        <f>TEXT(SalesDataTable[[#This Row],[Order Date]], "MMM")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6">
      <c r="A79" s="2">
        <v>4648</v>
      </c>
      <c r="B79" s="3">
        <v>46039</v>
      </c>
      <c r="C79" s="12">
        <f>YEAR(SalesDataTable[[#This Row],[Order Date]])</f>
        <v>2026</v>
      </c>
      <c r="D79" s="14" t="str">
        <f>"Q" &amp; ROUNDUP(MONTH(SalesDataTable[[#This Row],[Order Date]]) / 3,0)</f>
        <v>Q1</v>
      </c>
      <c r="E79" s="12">
        <f>MONTH(SalesDataTable[[#This Row],[Order Date]])</f>
        <v>1</v>
      </c>
      <c r="F79" s="12" t="str">
        <f>TEXT(SalesDataTable[[#This Row],[Order Date]], "MMM")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6">
      <c r="A80" s="2">
        <v>157</v>
      </c>
      <c r="B80" s="3">
        <v>46040</v>
      </c>
      <c r="C80" s="12">
        <f>YEAR(SalesDataTable[[#This Row],[Order Date]])</f>
        <v>2026</v>
      </c>
      <c r="D80" s="14" t="str">
        <f>"Q" &amp; ROUNDUP(MONTH(SalesDataTable[[#This Row],[Order Date]]) / 3,0)</f>
        <v>Q1</v>
      </c>
      <c r="E80" s="12">
        <f>MONTH(SalesDataTable[[#This Row],[Order Date]])</f>
        <v>1</v>
      </c>
      <c r="F80" s="12" t="str">
        <f>TEXT(SalesDataTable[[#This Row],[Order Date]], "MMM")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6">
      <c r="A81" s="2">
        <v>2271</v>
      </c>
      <c r="B81" s="3">
        <v>46040</v>
      </c>
      <c r="C81" s="12">
        <f>YEAR(SalesDataTable[[#This Row],[Order Date]])</f>
        <v>2026</v>
      </c>
      <c r="D81" s="14" t="str">
        <f>"Q" &amp; ROUNDUP(MONTH(SalesDataTable[[#This Row],[Order Date]]) / 3,0)</f>
        <v>Q1</v>
      </c>
      <c r="E81" s="12">
        <f>MONTH(SalesDataTable[[#This Row],[Order Date]])</f>
        <v>1</v>
      </c>
      <c r="F81" s="12" t="str">
        <f>TEXT(SalesDataTable[[#This Row],[Order Date]], "MMM")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6">
      <c r="A82" s="2">
        <v>3330</v>
      </c>
      <c r="B82" s="3">
        <v>46040</v>
      </c>
      <c r="C82" s="12">
        <f>YEAR(SalesDataTable[[#This Row],[Order Date]])</f>
        <v>2026</v>
      </c>
      <c r="D82" s="14" t="str">
        <f>"Q" &amp; ROUNDUP(MONTH(SalesDataTable[[#This Row],[Order Date]]) / 3,0)</f>
        <v>Q1</v>
      </c>
      <c r="E82" s="12">
        <f>MONTH(SalesDataTable[[#This Row],[Order Date]])</f>
        <v>1</v>
      </c>
      <c r="F82" s="12" t="str">
        <f>TEXT(SalesDataTable[[#This Row],[Order Date]], "MMM")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6">
      <c r="A83" s="2">
        <v>4547</v>
      </c>
      <c r="B83" s="3">
        <v>46040</v>
      </c>
      <c r="C83" s="12">
        <f>YEAR(SalesDataTable[[#This Row],[Order Date]])</f>
        <v>2026</v>
      </c>
      <c r="D83" s="14" t="str">
        <f>"Q" &amp; ROUNDUP(MONTH(SalesDataTable[[#This Row],[Order Date]]) / 3,0)</f>
        <v>Q1</v>
      </c>
      <c r="E83" s="12">
        <f>MONTH(SalesDataTable[[#This Row],[Order Date]])</f>
        <v>1</v>
      </c>
      <c r="F83" s="12" t="str">
        <f>TEXT(SalesDataTable[[#This Row],[Order Date]], "MMM")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6">
      <c r="A84" s="2">
        <v>1840</v>
      </c>
      <c r="B84" s="3">
        <v>46041</v>
      </c>
      <c r="C84" s="12">
        <f>YEAR(SalesDataTable[[#This Row],[Order Date]])</f>
        <v>2026</v>
      </c>
      <c r="D84" s="14" t="str">
        <f>"Q" &amp; ROUNDUP(MONTH(SalesDataTable[[#This Row],[Order Date]]) / 3,0)</f>
        <v>Q1</v>
      </c>
      <c r="E84" s="12">
        <f>MONTH(SalesDataTable[[#This Row],[Order Date]])</f>
        <v>1</v>
      </c>
      <c r="F84" s="12" t="str">
        <f>TEXT(SalesDataTable[[#This Row],[Order Date]], "MMM")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6">
      <c r="A85" s="2">
        <v>1850</v>
      </c>
      <c r="B85" s="3">
        <v>46041</v>
      </c>
      <c r="C85" s="12">
        <f>YEAR(SalesDataTable[[#This Row],[Order Date]])</f>
        <v>2026</v>
      </c>
      <c r="D85" s="14" t="str">
        <f>"Q" &amp; ROUNDUP(MONTH(SalesDataTable[[#This Row],[Order Date]]) / 3,0)</f>
        <v>Q1</v>
      </c>
      <c r="E85" s="12">
        <f>MONTH(SalesDataTable[[#This Row],[Order Date]])</f>
        <v>1</v>
      </c>
      <c r="F85" s="12" t="str">
        <f>TEXT(SalesDataTable[[#This Row],[Order Date]], "MMM")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6">
      <c r="A86" s="2">
        <v>1858</v>
      </c>
      <c r="B86" s="3">
        <v>46041</v>
      </c>
      <c r="C86" s="12">
        <f>YEAR(SalesDataTable[[#This Row],[Order Date]])</f>
        <v>2026</v>
      </c>
      <c r="D86" s="14" t="str">
        <f>"Q" &amp; ROUNDUP(MONTH(SalesDataTable[[#This Row],[Order Date]]) / 3,0)</f>
        <v>Q1</v>
      </c>
      <c r="E86" s="12">
        <f>MONTH(SalesDataTable[[#This Row],[Order Date]])</f>
        <v>1</v>
      </c>
      <c r="F86" s="12" t="str">
        <f>TEXT(SalesDataTable[[#This Row],[Order Date]], "MMM")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6">
      <c r="A87" s="2">
        <v>2910</v>
      </c>
      <c r="B87" s="3">
        <v>46041</v>
      </c>
      <c r="C87" s="12">
        <f>YEAR(SalesDataTable[[#This Row],[Order Date]])</f>
        <v>2026</v>
      </c>
      <c r="D87" s="14" t="str">
        <f>"Q" &amp; ROUNDUP(MONTH(SalesDataTable[[#This Row],[Order Date]]) / 3,0)</f>
        <v>Q1</v>
      </c>
      <c r="E87" s="12">
        <f>MONTH(SalesDataTable[[#This Row],[Order Date]])</f>
        <v>1</v>
      </c>
      <c r="F87" s="12" t="str">
        <f>TEXT(SalesDataTable[[#This Row],[Order Date]], "MMM")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6">
      <c r="A88" s="2">
        <v>3694</v>
      </c>
      <c r="B88" s="3">
        <v>46041</v>
      </c>
      <c r="C88" s="12">
        <f>YEAR(SalesDataTable[[#This Row],[Order Date]])</f>
        <v>2026</v>
      </c>
      <c r="D88" s="14" t="str">
        <f>"Q" &amp; ROUNDUP(MONTH(SalesDataTable[[#This Row],[Order Date]]) / 3,0)</f>
        <v>Q1</v>
      </c>
      <c r="E88" s="12">
        <f>MONTH(SalesDataTable[[#This Row],[Order Date]])</f>
        <v>1</v>
      </c>
      <c r="F88" s="12" t="str">
        <f>TEXT(SalesDataTable[[#This Row],[Order Date]], "MMM")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6">
      <c r="A89" s="2">
        <v>631</v>
      </c>
      <c r="B89" s="3">
        <v>46042</v>
      </c>
      <c r="C89" s="12">
        <f>YEAR(SalesDataTable[[#This Row],[Order Date]])</f>
        <v>2026</v>
      </c>
      <c r="D89" s="14" t="str">
        <f>"Q" &amp; ROUNDUP(MONTH(SalesDataTable[[#This Row],[Order Date]]) / 3,0)</f>
        <v>Q1</v>
      </c>
      <c r="E89" s="12">
        <f>MONTH(SalesDataTable[[#This Row],[Order Date]])</f>
        <v>1</v>
      </c>
      <c r="F89" s="12" t="str">
        <f>TEXT(SalesDataTable[[#This Row],[Order Date]], "MMM")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6">
      <c r="A90" s="2">
        <v>1113</v>
      </c>
      <c r="B90" s="3">
        <v>46042</v>
      </c>
      <c r="C90" s="12">
        <f>YEAR(SalesDataTable[[#This Row],[Order Date]])</f>
        <v>2026</v>
      </c>
      <c r="D90" s="14" t="str">
        <f>"Q" &amp; ROUNDUP(MONTH(SalesDataTable[[#This Row],[Order Date]]) / 3,0)</f>
        <v>Q1</v>
      </c>
      <c r="E90" s="12">
        <f>MONTH(SalesDataTable[[#This Row],[Order Date]])</f>
        <v>1</v>
      </c>
      <c r="F90" s="12" t="str">
        <f>TEXT(SalesDataTable[[#This Row],[Order Date]], "MMM")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6">
      <c r="A91" s="2">
        <v>1525</v>
      </c>
      <c r="B91" s="3">
        <v>46042</v>
      </c>
      <c r="C91" s="12">
        <f>YEAR(SalesDataTable[[#This Row],[Order Date]])</f>
        <v>2026</v>
      </c>
      <c r="D91" s="14" t="str">
        <f>"Q" &amp; ROUNDUP(MONTH(SalesDataTable[[#This Row],[Order Date]]) / 3,0)</f>
        <v>Q1</v>
      </c>
      <c r="E91" s="12">
        <f>MONTH(SalesDataTable[[#This Row],[Order Date]])</f>
        <v>1</v>
      </c>
      <c r="F91" s="12" t="str">
        <f>TEXT(SalesDataTable[[#This Row],[Order Date]], "MMM")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6">
      <c r="A92" s="2">
        <v>3233</v>
      </c>
      <c r="B92" s="3">
        <v>46042</v>
      </c>
      <c r="C92" s="12">
        <f>YEAR(SalesDataTable[[#This Row],[Order Date]])</f>
        <v>2026</v>
      </c>
      <c r="D92" s="14" t="str">
        <f>"Q" &amp; ROUNDUP(MONTH(SalesDataTable[[#This Row],[Order Date]]) / 3,0)</f>
        <v>Q1</v>
      </c>
      <c r="E92" s="12">
        <f>MONTH(SalesDataTable[[#This Row],[Order Date]])</f>
        <v>1</v>
      </c>
      <c r="F92" s="12" t="str">
        <f>TEXT(SalesDataTable[[#This Row],[Order Date]], "MMM")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6">
      <c r="A93" s="2">
        <v>4455</v>
      </c>
      <c r="B93" s="3">
        <v>46042</v>
      </c>
      <c r="C93" s="12">
        <f>YEAR(SalesDataTable[[#This Row],[Order Date]])</f>
        <v>2026</v>
      </c>
      <c r="D93" s="14" t="str">
        <f>"Q" &amp; ROUNDUP(MONTH(SalesDataTable[[#This Row],[Order Date]]) / 3,0)</f>
        <v>Q1</v>
      </c>
      <c r="E93" s="12">
        <f>MONTH(SalesDataTable[[#This Row],[Order Date]])</f>
        <v>1</v>
      </c>
      <c r="F93" s="12" t="str">
        <f>TEXT(SalesDataTable[[#This Row],[Order Date]], "MMM")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6">
      <c r="A94" s="2">
        <v>1769</v>
      </c>
      <c r="B94" s="3">
        <v>46043</v>
      </c>
      <c r="C94" s="12">
        <f>YEAR(SalesDataTable[[#This Row],[Order Date]])</f>
        <v>2026</v>
      </c>
      <c r="D94" s="14" t="str">
        <f>"Q" &amp; ROUNDUP(MONTH(SalesDataTable[[#This Row],[Order Date]]) / 3,0)</f>
        <v>Q1</v>
      </c>
      <c r="E94" s="12">
        <f>MONTH(SalesDataTable[[#This Row],[Order Date]])</f>
        <v>1</v>
      </c>
      <c r="F94" s="12" t="str">
        <f>TEXT(SalesDataTable[[#This Row],[Order Date]], "MMM")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6">
      <c r="A95" s="2">
        <v>3467</v>
      </c>
      <c r="B95" s="3">
        <v>46043</v>
      </c>
      <c r="C95" s="12">
        <f>YEAR(SalesDataTable[[#This Row],[Order Date]])</f>
        <v>2026</v>
      </c>
      <c r="D95" s="14" t="str">
        <f>"Q" &amp; ROUNDUP(MONTH(SalesDataTable[[#This Row],[Order Date]]) / 3,0)</f>
        <v>Q1</v>
      </c>
      <c r="E95" s="12">
        <f>MONTH(SalesDataTable[[#This Row],[Order Date]])</f>
        <v>1</v>
      </c>
      <c r="F95" s="12" t="str">
        <f>TEXT(SalesDataTable[[#This Row],[Order Date]], "MMM")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6">
      <c r="A96" s="2">
        <v>3911</v>
      </c>
      <c r="B96" s="3">
        <v>46043</v>
      </c>
      <c r="C96" s="12">
        <f>YEAR(SalesDataTable[[#This Row],[Order Date]])</f>
        <v>2026</v>
      </c>
      <c r="D96" s="14" t="str">
        <f>"Q" &amp; ROUNDUP(MONTH(SalesDataTable[[#This Row],[Order Date]]) / 3,0)</f>
        <v>Q1</v>
      </c>
      <c r="E96" s="12">
        <f>MONTH(SalesDataTable[[#This Row],[Order Date]])</f>
        <v>1</v>
      </c>
      <c r="F96" s="12" t="str">
        <f>TEXT(SalesDataTable[[#This Row],[Order Date]], "MMM")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6">
      <c r="A97" s="2">
        <v>4401</v>
      </c>
      <c r="B97" s="3">
        <v>46043</v>
      </c>
      <c r="C97" s="12">
        <f>YEAR(SalesDataTable[[#This Row],[Order Date]])</f>
        <v>2026</v>
      </c>
      <c r="D97" s="14" t="str">
        <f>"Q" &amp; ROUNDUP(MONTH(SalesDataTable[[#This Row],[Order Date]]) / 3,0)</f>
        <v>Q1</v>
      </c>
      <c r="E97" s="12">
        <f>MONTH(SalesDataTable[[#This Row],[Order Date]])</f>
        <v>1</v>
      </c>
      <c r="F97" s="12" t="str">
        <f>TEXT(SalesDataTable[[#This Row],[Order Date]], "MMM")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6">
      <c r="A98" s="2">
        <v>4864</v>
      </c>
      <c r="B98" s="3">
        <v>46043</v>
      </c>
      <c r="C98" s="12">
        <f>YEAR(SalesDataTable[[#This Row],[Order Date]])</f>
        <v>2026</v>
      </c>
      <c r="D98" s="14" t="str">
        <f>"Q" &amp; ROUNDUP(MONTH(SalesDataTable[[#This Row],[Order Date]]) / 3,0)</f>
        <v>Q1</v>
      </c>
      <c r="E98" s="12">
        <f>MONTH(SalesDataTable[[#This Row],[Order Date]])</f>
        <v>1</v>
      </c>
      <c r="F98" s="12" t="str">
        <f>TEXT(SalesDataTable[[#This Row],[Order Date]], "MMM")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6">
      <c r="A99" s="2">
        <v>347</v>
      </c>
      <c r="B99" s="3">
        <v>46044</v>
      </c>
      <c r="C99" s="12">
        <f>YEAR(SalesDataTable[[#This Row],[Order Date]])</f>
        <v>2026</v>
      </c>
      <c r="D99" s="14" t="str">
        <f>"Q" &amp; ROUNDUP(MONTH(SalesDataTable[[#This Row],[Order Date]]) / 3,0)</f>
        <v>Q1</v>
      </c>
      <c r="E99" s="12">
        <f>MONTH(SalesDataTable[[#This Row],[Order Date]])</f>
        <v>1</v>
      </c>
      <c r="F99" s="12" t="str">
        <f>TEXT(SalesDataTable[[#This Row],[Order Date]], "MMM")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6">
      <c r="A100" s="2">
        <v>2051</v>
      </c>
      <c r="B100" s="3">
        <v>46044</v>
      </c>
      <c r="C100" s="12">
        <f>YEAR(SalesDataTable[[#This Row],[Order Date]])</f>
        <v>2026</v>
      </c>
      <c r="D100" s="14" t="str">
        <f>"Q" &amp; ROUNDUP(MONTH(SalesDataTable[[#This Row],[Order Date]]) / 3,0)</f>
        <v>Q1</v>
      </c>
      <c r="E100" s="12">
        <f>MONTH(SalesDataTable[[#This Row],[Order Date]])</f>
        <v>1</v>
      </c>
      <c r="F100" s="12" t="str">
        <f>TEXT(SalesDataTable[[#This Row],[Order Date]], "MMM")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6">
      <c r="A101" s="2">
        <v>2314</v>
      </c>
      <c r="B101" s="3">
        <v>46044</v>
      </c>
      <c r="C101" s="12">
        <f>YEAR(SalesDataTable[[#This Row],[Order Date]])</f>
        <v>2026</v>
      </c>
      <c r="D101" s="14" t="str">
        <f>"Q" &amp; ROUNDUP(MONTH(SalesDataTable[[#This Row],[Order Date]]) / 3,0)</f>
        <v>Q1</v>
      </c>
      <c r="E101" s="12">
        <f>MONTH(SalesDataTable[[#This Row],[Order Date]])</f>
        <v>1</v>
      </c>
      <c r="F101" s="12" t="str">
        <f>TEXT(SalesDataTable[[#This Row],[Order Date]], "MMM")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6">
      <c r="A102" s="2">
        <v>3861</v>
      </c>
      <c r="B102" s="3">
        <v>46044</v>
      </c>
      <c r="C102" s="12">
        <f>YEAR(SalesDataTable[[#This Row],[Order Date]])</f>
        <v>2026</v>
      </c>
      <c r="D102" s="14" t="str">
        <f>"Q" &amp; ROUNDUP(MONTH(SalesDataTable[[#This Row],[Order Date]]) / 3,0)</f>
        <v>Q1</v>
      </c>
      <c r="E102" s="12">
        <f>MONTH(SalesDataTable[[#This Row],[Order Date]])</f>
        <v>1</v>
      </c>
      <c r="F102" s="12" t="str">
        <f>TEXT(SalesDataTable[[#This Row],[Order Date]], "MMM")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6">
      <c r="A103" s="2">
        <v>843</v>
      </c>
      <c r="B103" s="3">
        <v>46045</v>
      </c>
      <c r="C103" s="12">
        <f>YEAR(SalesDataTable[[#This Row],[Order Date]])</f>
        <v>2026</v>
      </c>
      <c r="D103" s="14" t="str">
        <f>"Q" &amp; ROUNDUP(MONTH(SalesDataTable[[#This Row],[Order Date]]) / 3,0)</f>
        <v>Q1</v>
      </c>
      <c r="E103" s="12">
        <f>MONTH(SalesDataTable[[#This Row],[Order Date]])</f>
        <v>1</v>
      </c>
      <c r="F103" s="12" t="str">
        <f>TEXT(SalesDataTable[[#This Row],[Order Date]], "MMM")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6">
      <c r="A104" s="2">
        <v>868</v>
      </c>
      <c r="B104" s="3">
        <v>46045</v>
      </c>
      <c r="C104" s="12">
        <f>YEAR(SalesDataTable[[#This Row],[Order Date]])</f>
        <v>2026</v>
      </c>
      <c r="D104" s="14" t="str">
        <f>"Q" &amp; ROUNDUP(MONTH(SalesDataTable[[#This Row],[Order Date]]) / 3,0)</f>
        <v>Q1</v>
      </c>
      <c r="E104" s="12">
        <f>MONTH(SalesDataTable[[#This Row],[Order Date]])</f>
        <v>1</v>
      </c>
      <c r="F104" s="12" t="str">
        <f>TEXT(SalesDataTable[[#This Row],[Order Date]], "MMM")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6">
      <c r="A105" s="2">
        <v>890</v>
      </c>
      <c r="B105" s="3">
        <v>46045</v>
      </c>
      <c r="C105" s="12">
        <f>YEAR(SalesDataTable[[#This Row],[Order Date]])</f>
        <v>2026</v>
      </c>
      <c r="D105" s="14" t="str">
        <f>"Q" &amp; ROUNDUP(MONTH(SalesDataTable[[#This Row],[Order Date]]) / 3,0)</f>
        <v>Q1</v>
      </c>
      <c r="E105" s="12">
        <f>MONTH(SalesDataTable[[#This Row],[Order Date]])</f>
        <v>1</v>
      </c>
      <c r="F105" s="12" t="str">
        <f>TEXT(SalesDataTable[[#This Row],[Order Date]], "MMM")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6">
      <c r="A106" s="2">
        <v>2185</v>
      </c>
      <c r="B106" s="3">
        <v>46045</v>
      </c>
      <c r="C106" s="12">
        <f>YEAR(SalesDataTable[[#This Row],[Order Date]])</f>
        <v>2026</v>
      </c>
      <c r="D106" s="14" t="str">
        <f>"Q" &amp; ROUNDUP(MONTH(SalesDataTable[[#This Row],[Order Date]]) / 3,0)</f>
        <v>Q1</v>
      </c>
      <c r="E106" s="12">
        <f>MONTH(SalesDataTable[[#This Row],[Order Date]])</f>
        <v>1</v>
      </c>
      <c r="F106" s="12" t="str">
        <f>TEXT(SalesDataTable[[#This Row],[Order Date]], "MMM")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6">
      <c r="A107" s="2">
        <v>2335</v>
      </c>
      <c r="B107" s="3">
        <v>46045</v>
      </c>
      <c r="C107" s="12">
        <f>YEAR(SalesDataTable[[#This Row],[Order Date]])</f>
        <v>2026</v>
      </c>
      <c r="D107" s="14" t="str">
        <f>"Q" &amp; ROUNDUP(MONTH(SalesDataTable[[#This Row],[Order Date]]) / 3,0)</f>
        <v>Q1</v>
      </c>
      <c r="E107" s="12">
        <f>MONTH(SalesDataTable[[#This Row],[Order Date]])</f>
        <v>1</v>
      </c>
      <c r="F107" s="12" t="str">
        <f>TEXT(SalesDataTable[[#This Row],[Order Date]], "MMM")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6">
      <c r="A108" s="2">
        <v>2784</v>
      </c>
      <c r="B108" s="3">
        <v>46045</v>
      </c>
      <c r="C108" s="12">
        <f>YEAR(SalesDataTable[[#This Row],[Order Date]])</f>
        <v>2026</v>
      </c>
      <c r="D108" s="14" t="str">
        <f>"Q" &amp; ROUNDUP(MONTH(SalesDataTable[[#This Row],[Order Date]]) / 3,0)</f>
        <v>Q1</v>
      </c>
      <c r="E108" s="12">
        <f>MONTH(SalesDataTable[[#This Row],[Order Date]])</f>
        <v>1</v>
      </c>
      <c r="F108" s="12" t="str">
        <f>TEXT(SalesDataTable[[#This Row],[Order Date]], "MMM")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6">
      <c r="A109" s="2">
        <v>3820</v>
      </c>
      <c r="B109" s="3">
        <v>46045</v>
      </c>
      <c r="C109" s="12">
        <f>YEAR(SalesDataTable[[#This Row],[Order Date]])</f>
        <v>2026</v>
      </c>
      <c r="D109" s="14" t="str">
        <f>"Q" &amp; ROUNDUP(MONTH(SalesDataTable[[#This Row],[Order Date]]) / 3,0)</f>
        <v>Q1</v>
      </c>
      <c r="E109" s="12">
        <f>MONTH(SalesDataTable[[#This Row],[Order Date]])</f>
        <v>1</v>
      </c>
      <c r="F109" s="12" t="str">
        <f>TEXT(SalesDataTable[[#This Row],[Order Date]], "MMM")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6">
      <c r="A110" s="2">
        <v>994</v>
      </c>
      <c r="B110" s="3">
        <v>46046</v>
      </c>
      <c r="C110" s="12">
        <f>YEAR(SalesDataTable[[#This Row],[Order Date]])</f>
        <v>2026</v>
      </c>
      <c r="D110" s="14" t="str">
        <f>"Q" &amp; ROUNDUP(MONTH(SalesDataTable[[#This Row],[Order Date]]) / 3,0)</f>
        <v>Q1</v>
      </c>
      <c r="E110" s="12">
        <f>MONTH(SalesDataTable[[#This Row],[Order Date]])</f>
        <v>1</v>
      </c>
      <c r="F110" s="12" t="str">
        <f>TEXT(SalesDataTable[[#This Row],[Order Date]], "MMM")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6">
      <c r="A111" s="2">
        <v>1643</v>
      </c>
      <c r="B111" s="3">
        <v>46046</v>
      </c>
      <c r="C111" s="12">
        <f>YEAR(SalesDataTable[[#This Row],[Order Date]])</f>
        <v>2026</v>
      </c>
      <c r="D111" s="14" t="str">
        <f>"Q" &amp; ROUNDUP(MONTH(SalesDataTable[[#This Row],[Order Date]]) / 3,0)</f>
        <v>Q1</v>
      </c>
      <c r="E111" s="12">
        <f>MONTH(SalesDataTable[[#This Row],[Order Date]])</f>
        <v>1</v>
      </c>
      <c r="F111" s="12" t="str">
        <f>TEXT(SalesDataTable[[#This Row],[Order Date]], "MMM")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6">
      <c r="A112" s="2">
        <v>1971</v>
      </c>
      <c r="B112" s="3">
        <v>46046</v>
      </c>
      <c r="C112" s="12">
        <f>YEAR(SalesDataTable[[#This Row],[Order Date]])</f>
        <v>2026</v>
      </c>
      <c r="D112" s="14" t="str">
        <f>"Q" &amp; ROUNDUP(MONTH(SalesDataTable[[#This Row],[Order Date]]) / 3,0)</f>
        <v>Q1</v>
      </c>
      <c r="E112" s="12">
        <f>MONTH(SalesDataTable[[#This Row],[Order Date]])</f>
        <v>1</v>
      </c>
      <c r="F112" s="12" t="str">
        <f>TEXT(SalesDataTable[[#This Row],[Order Date]], "MMM")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6">
      <c r="A113" s="2">
        <v>2828</v>
      </c>
      <c r="B113" s="3">
        <v>46046</v>
      </c>
      <c r="C113" s="12">
        <f>YEAR(SalesDataTable[[#This Row],[Order Date]])</f>
        <v>2026</v>
      </c>
      <c r="D113" s="14" t="str">
        <f>"Q" &amp; ROUNDUP(MONTH(SalesDataTable[[#This Row],[Order Date]]) / 3,0)</f>
        <v>Q1</v>
      </c>
      <c r="E113" s="12">
        <f>MONTH(SalesDataTable[[#This Row],[Order Date]])</f>
        <v>1</v>
      </c>
      <c r="F113" s="12" t="str">
        <f>TEXT(SalesDataTable[[#This Row],[Order Date]], "MMM")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6">
      <c r="A114" s="2">
        <v>5175</v>
      </c>
      <c r="B114" s="3">
        <v>46046</v>
      </c>
      <c r="C114" s="12">
        <f>YEAR(SalesDataTable[[#This Row],[Order Date]])</f>
        <v>2026</v>
      </c>
      <c r="D114" s="14" t="str">
        <f>"Q" &amp; ROUNDUP(MONTH(SalesDataTable[[#This Row],[Order Date]]) / 3,0)</f>
        <v>Q1</v>
      </c>
      <c r="E114" s="12">
        <f>MONTH(SalesDataTable[[#This Row],[Order Date]])</f>
        <v>1</v>
      </c>
      <c r="F114" s="12" t="str">
        <f>TEXT(SalesDataTable[[#This Row],[Order Date]], "MMM")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6">
      <c r="A115" s="2">
        <v>1874</v>
      </c>
      <c r="B115" s="3">
        <v>46047</v>
      </c>
      <c r="C115" s="12">
        <f>YEAR(SalesDataTable[[#This Row],[Order Date]])</f>
        <v>2026</v>
      </c>
      <c r="D115" s="14" t="str">
        <f>"Q" &amp; ROUNDUP(MONTH(SalesDataTable[[#This Row],[Order Date]]) / 3,0)</f>
        <v>Q1</v>
      </c>
      <c r="E115" s="12">
        <f>MONTH(SalesDataTable[[#This Row],[Order Date]])</f>
        <v>1</v>
      </c>
      <c r="F115" s="12" t="str">
        <f>TEXT(SalesDataTable[[#This Row],[Order Date]], "MMM")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6">
      <c r="A116" s="2">
        <v>2490</v>
      </c>
      <c r="B116" s="3">
        <v>46047</v>
      </c>
      <c r="C116" s="12">
        <f>YEAR(SalesDataTable[[#This Row],[Order Date]])</f>
        <v>2026</v>
      </c>
      <c r="D116" s="14" t="str">
        <f>"Q" &amp; ROUNDUP(MONTH(SalesDataTable[[#This Row],[Order Date]]) / 3,0)</f>
        <v>Q1</v>
      </c>
      <c r="E116" s="12">
        <f>MONTH(SalesDataTable[[#This Row],[Order Date]])</f>
        <v>1</v>
      </c>
      <c r="F116" s="12" t="str">
        <f>TEXT(SalesDataTable[[#This Row],[Order Date]], "MMM")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6">
      <c r="A117" s="2">
        <v>5078</v>
      </c>
      <c r="B117" s="3">
        <v>46047</v>
      </c>
      <c r="C117" s="12">
        <f>YEAR(SalesDataTable[[#This Row],[Order Date]])</f>
        <v>2026</v>
      </c>
      <c r="D117" s="14" t="str">
        <f>"Q" &amp; ROUNDUP(MONTH(SalesDataTable[[#This Row],[Order Date]]) / 3,0)</f>
        <v>Q1</v>
      </c>
      <c r="E117" s="12">
        <f>MONTH(SalesDataTable[[#This Row],[Order Date]])</f>
        <v>1</v>
      </c>
      <c r="F117" s="12" t="str">
        <f>TEXT(SalesDataTable[[#This Row],[Order Date]], "MMM")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6">
      <c r="A118" s="2">
        <v>230</v>
      </c>
      <c r="B118" s="3">
        <v>46048</v>
      </c>
      <c r="C118" s="12">
        <f>YEAR(SalesDataTable[[#This Row],[Order Date]])</f>
        <v>2026</v>
      </c>
      <c r="D118" s="14" t="str">
        <f>"Q" &amp; ROUNDUP(MONTH(SalesDataTable[[#This Row],[Order Date]]) / 3,0)</f>
        <v>Q1</v>
      </c>
      <c r="E118" s="12">
        <f>MONTH(SalesDataTable[[#This Row],[Order Date]])</f>
        <v>1</v>
      </c>
      <c r="F118" s="12" t="str">
        <f>TEXT(SalesDataTable[[#This Row],[Order Date]], "MMM")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6">
      <c r="A119" s="2">
        <v>1757</v>
      </c>
      <c r="B119" s="3">
        <v>46048</v>
      </c>
      <c r="C119" s="12">
        <f>YEAR(SalesDataTable[[#This Row],[Order Date]])</f>
        <v>2026</v>
      </c>
      <c r="D119" s="14" t="str">
        <f>"Q" &amp; ROUNDUP(MONTH(SalesDataTable[[#This Row],[Order Date]]) / 3,0)</f>
        <v>Q1</v>
      </c>
      <c r="E119" s="12">
        <f>MONTH(SalesDataTable[[#This Row],[Order Date]])</f>
        <v>1</v>
      </c>
      <c r="F119" s="12" t="str">
        <f>TEXT(SalesDataTable[[#This Row],[Order Date]], "MMM")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6">
      <c r="A120" s="2">
        <v>1944</v>
      </c>
      <c r="B120" s="3">
        <v>46048</v>
      </c>
      <c r="C120" s="12">
        <f>YEAR(SalesDataTable[[#This Row],[Order Date]])</f>
        <v>2026</v>
      </c>
      <c r="D120" s="14" t="str">
        <f>"Q" &amp; ROUNDUP(MONTH(SalesDataTable[[#This Row],[Order Date]]) / 3,0)</f>
        <v>Q1</v>
      </c>
      <c r="E120" s="12">
        <f>MONTH(SalesDataTable[[#This Row],[Order Date]])</f>
        <v>1</v>
      </c>
      <c r="F120" s="12" t="str">
        <f>TEXT(SalesDataTable[[#This Row],[Order Date]], "MMM")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6">
      <c r="A121" s="2">
        <v>3485</v>
      </c>
      <c r="B121" s="3">
        <v>46048</v>
      </c>
      <c r="C121" s="12">
        <f>YEAR(SalesDataTable[[#This Row],[Order Date]])</f>
        <v>2026</v>
      </c>
      <c r="D121" s="14" t="str">
        <f>"Q" &amp; ROUNDUP(MONTH(SalesDataTable[[#This Row],[Order Date]]) / 3,0)</f>
        <v>Q1</v>
      </c>
      <c r="E121" s="12">
        <f>MONTH(SalesDataTable[[#This Row],[Order Date]])</f>
        <v>1</v>
      </c>
      <c r="F121" s="12" t="str">
        <f>TEXT(SalesDataTable[[#This Row],[Order Date]], "MMM")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6">
      <c r="A122" s="2">
        <v>4002</v>
      </c>
      <c r="B122" s="3">
        <v>46048</v>
      </c>
      <c r="C122" s="12">
        <f>YEAR(SalesDataTable[[#This Row],[Order Date]])</f>
        <v>2026</v>
      </c>
      <c r="D122" s="14" t="str">
        <f>"Q" &amp; ROUNDUP(MONTH(SalesDataTable[[#This Row],[Order Date]]) / 3,0)</f>
        <v>Q1</v>
      </c>
      <c r="E122" s="12">
        <f>MONTH(SalesDataTable[[#This Row],[Order Date]])</f>
        <v>1</v>
      </c>
      <c r="F122" s="12" t="str">
        <f>TEXT(SalesDataTable[[#This Row],[Order Date]], "MMM")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6">
      <c r="A123" s="2">
        <v>818</v>
      </c>
      <c r="B123" s="3">
        <v>46049</v>
      </c>
      <c r="C123" s="12">
        <f>YEAR(SalesDataTable[[#This Row],[Order Date]])</f>
        <v>2026</v>
      </c>
      <c r="D123" s="14" t="str">
        <f>"Q" &amp; ROUNDUP(MONTH(SalesDataTable[[#This Row],[Order Date]]) / 3,0)</f>
        <v>Q1</v>
      </c>
      <c r="E123" s="12">
        <f>MONTH(SalesDataTable[[#This Row],[Order Date]])</f>
        <v>1</v>
      </c>
      <c r="F123" s="12" t="str">
        <f>TEXT(SalesDataTable[[#This Row],[Order Date]], "MMM")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6">
      <c r="A124" s="2">
        <v>1439</v>
      </c>
      <c r="B124" s="3">
        <v>46049</v>
      </c>
      <c r="C124" s="12">
        <f>YEAR(SalesDataTable[[#This Row],[Order Date]])</f>
        <v>2026</v>
      </c>
      <c r="D124" s="14" t="str">
        <f>"Q" &amp; ROUNDUP(MONTH(SalesDataTable[[#This Row],[Order Date]]) / 3,0)</f>
        <v>Q1</v>
      </c>
      <c r="E124" s="12">
        <f>MONTH(SalesDataTable[[#This Row],[Order Date]])</f>
        <v>1</v>
      </c>
      <c r="F124" s="12" t="str">
        <f>TEXT(SalesDataTable[[#This Row],[Order Date]], "MMM")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6">
      <c r="A125" s="2">
        <v>1616</v>
      </c>
      <c r="B125" s="3">
        <v>46049</v>
      </c>
      <c r="C125" s="12">
        <f>YEAR(SalesDataTable[[#This Row],[Order Date]])</f>
        <v>2026</v>
      </c>
      <c r="D125" s="14" t="str">
        <f>"Q" &amp; ROUNDUP(MONTH(SalesDataTable[[#This Row],[Order Date]]) / 3,0)</f>
        <v>Q1</v>
      </c>
      <c r="E125" s="12">
        <f>MONTH(SalesDataTable[[#This Row],[Order Date]])</f>
        <v>1</v>
      </c>
      <c r="F125" s="12" t="str">
        <f>TEXT(SalesDataTable[[#This Row],[Order Date]], "MMM")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6">
      <c r="A126" s="2">
        <v>1798</v>
      </c>
      <c r="B126" s="3">
        <v>46049</v>
      </c>
      <c r="C126" s="12">
        <f>YEAR(SalesDataTable[[#This Row],[Order Date]])</f>
        <v>2026</v>
      </c>
      <c r="D126" s="14" t="str">
        <f>"Q" &amp; ROUNDUP(MONTH(SalesDataTable[[#This Row],[Order Date]]) / 3,0)</f>
        <v>Q1</v>
      </c>
      <c r="E126" s="12">
        <f>MONTH(SalesDataTable[[#This Row],[Order Date]])</f>
        <v>1</v>
      </c>
      <c r="F126" s="12" t="str">
        <f>TEXT(SalesDataTable[[#This Row],[Order Date]], "MMM")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6">
      <c r="A127" s="2">
        <v>4449</v>
      </c>
      <c r="B127" s="3">
        <v>46049</v>
      </c>
      <c r="C127" s="12">
        <f>YEAR(SalesDataTable[[#This Row],[Order Date]])</f>
        <v>2026</v>
      </c>
      <c r="D127" s="14" t="str">
        <f>"Q" &amp; ROUNDUP(MONTH(SalesDataTable[[#This Row],[Order Date]]) / 3,0)</f>
        <v>Q1</v>
      </c>
      <c r="E127" s="12">
        <f>MONTH(SalesDataTable[[#This Row],[Order Date]])</f>
        <v>1</v>
      </c>
      <c r="F127" s="12" t="str">
        <f>TEXT(SalesDataTable[[#This Row],[Order Date]], "MMM")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6">
      <c r="A128" s="2">
        <v>4473</v>
      </c>
      <c r="B128" s="3">
        <v>46049</v>
      </c>
      <c r="C128" s="12">
        <f>YEAR(SalesDataTable[[#This Row],[Order Date]])</f>
        <v>2026</v>
      </c>
      <c r="D128" s="14" t="str">
        <f>"Q" &amp; ROUNDUP(MONTH(SalesDataTable[[#This Row],[Order Date]]) / 3,0)</f>
        <v>Q1</v>
      </c>
      <c r="E128" s="12">
        <f>MONTH(SalesDataTable[[#This Row],[Order Date]])</f>
        <v>1</v>
      </c>
      <c r="F128" s="12" t="str">
        <f>TEXT(SalesDataTable[[#This Row],[Order Date]], "MMM")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6">
      <c r="A129" s="2">
        <v>203</v>
      </c>
      <c r="B129" s="3">
        <v>46050</v>
      </c>
      <c r="C129" s="12">
        <f>YEAR(SalesDataTable[[#This Row],[Order Date]])</f>
        <v>2026</v>
      </c>
      <c r="D129" s="14" t="str">
        <f>"Q" &amp; ROUNDUP(MONTH(SalesDataTable[[#This Row],[Order Date]]) / 3,0)</f>
        <v>Q1</v>
      </c>
      <c r="E129" s="12">
        <f>MONTH(SalesDataTable[[#This Row],[Order Date]])</f>
        <v>1</v>
      </c>
      <c r="F129" s="12" t="str">
        <f>TEXT(SalesDataTable[[#This Row],[Order Date]], "MMM")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6">
      <c r="A130" s="2">
        <v>1654</v>
      </c>
      <c r="B130" s="3">
        <v>46050</v>
      </c>
      <c r="C130" s="12">
        <f>YEAR(SalesDataTable[[#This Row],[Order Date]])</f>
        <v>2026</v>
      </c>
      <c r="D130" s="14" t="str">
        <f>"Q" &amp; ROUNDUP(MONTH(SalesDataTable[[#This Row],[Order Date]]) / 3,0)</f>
        <v>Q1</v>
      </c>
      <c r="E130" s="12">
        <f>MONTH(SalesDataTable[[#This Row],[Order Date]])</f>
        <v>1</v>
      </c>
      <c r="F130" s="12" t="str">
        <f>TEXT(SalesDataTable[[#This Row],[Order Date]], "MMM")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6">
      <c r="A131" s="2">
        <v>2203</v>
      </c>
      <c r="B131" s="3">
        <v>46050</v>
      </c>
      <c r="C131" s="12">
        <f>YEAR(SalesDataTable[[#This Row],[Order Date]])</f>
        <v>2026</v>
      </c>
      <c r="D131" s="14" t="str">
        <f>"Q" &amp; ROUNDUP(MONTH(SalesDataTable[[#This Row],[Order Date]]) / 3,0)</f>
        <v>Q1</v>
      </c>
      <c r="E131" s="12">
        <f>MONTH(SalesDataTable[[#This Row],[Order Date]])</f>
        <v>1</v>
      </c>
      <c r="F131" s="12" t="str">
        <f>TEXT(SalesDataTable[[#This Row],[Order Date]], "MMM")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6">
      <c r="A132" s="2">
        <v>3352</v>
      </c>
      <c r="B132" s="3">
        <v>46050</v>
      </c>
      <c r="C132" s="12">
        <f>YEAR(SalesDataTable[[#This Row],[Order Date]])</f>
        <v>2026</v>
      </c>
      <c r="D132" s="14" t="str">
        <f>"Q" &amp; ROUNDUP(MONTH(SalesDataTable[[#This Row],[Order Date]]) / 3,0)</f>
        <v>Q1</v>
      </c>
      <c r="E132" s="12">
        <f>MONTH(SalesDataTable[[#This Row],[Order Date]])</f>
        <v>1</v>
      </c>
      <c r="F132" s="12" t="str">
        <f>TEXT(SalesDataTable[[#This Row],[Order Date]], "MMM")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6">
      <c r="A133" s="2">
        <v>183</v>
      </c>
      <c r="B133" s="3">
        <v>46051</v>
      </c>
      <c r="C133" s="12">
        <f>YEAR(SalesDataTable[[#This Row],[Order Date]])</f>
        <v>2026</v>
      </c>
      <c r="D133" s="14" t="str">
        <f>"Q" &amp; ROUNDUP(MONTH(SalesDataTable[[#This Row],[Order Date]]) / 3,0)</f>
        <v>Q1</v>
      </c>
      <c r="E133" s="12">
        <f>MONTH(SalesDataTable[[#This Row],[Order Date]])</f>
        <v>1</v>
      </c>
      <c r="F133" s="12" t="str">
        <f>TEXT(SalesDataTable[[#This Row],[Order Date]], "MMM")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6">
      <c r="A134" s="2">
        <v>3525</v>
      </c>
      <c r="B134" s="3">
        <v>46051</v>
      </c>
      <c r="C134" s="12">
        <f>YEAR(SalesDataTable[[#This Row],[Order Date]])</f>
        <v>2026</v>
      </c>
      <c r="D134" s="14" t="str">
        <f>"Q" &amp; ROUNDUP(MONTH(SalesDataTable[[#This Row],[Order Date]]) / 3,0)</f>
        <v>Q1</v>
      </c>
      <c r="E134" s="12">
        <f>MONTH(SalesDataTable[[#This Row],[Order Date]])</f>
        <v>1</v>
      </c>
      <c r="F134" s="12" t="str">
        <f>TEXT(SalesDataTable[[#This Row],[Order Date]], "MMM")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6">
      <c r="A135" s="2">
        <v>4299</v>
      </c>
      <c r="B135" s="3">
        <v>46051</v>
      </c>
      <c r="C135" s="12">
        <f>YEAR(SalesDataTable[[#This Row],[Order Date]])</f>
        <v>2026</v>
      </c>
      <c r="D135" s="14" t="str">
        <f>"Q" &amp; ROUNDUP(MONTH(SalesDataTable[[#This Row],[Order Date]]) / 3,0)</f>
        <v>Q1</v>
      </c>
      <c r="E135" s="12">
        <f>MONTH(SalesDataTable[[#This Row],[Order Date]])</f>
        <v>1</v>
      </c>
      <c r="F135" s="12" t="str">
        <f>TEXT(SalesDataTable[[#This Row],[Order Date]], "MMM")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6">
      <c r="A136" s="2">
        <v>748</v>
      </c>
      <c r="B136" s="3">
        <v>46052</v>
      </c>
      <c r="C136" s="12">
        <f>YEAR(SalesDataTable[[#This Row],[Order Date]])</f>
        <v>2026</v>
      </c>
      <c r="D136" s="14" t="str">
        <f>"Q" &amp; ROUNDUP(MONTH(SalesDataTable[[#This Row],[Order Date]]) / 3,0)</f>
        <v>Q1</v>
      </c>
      <c r="E136" s="12">
        <f>MONTH(SalesDataTable[[#This Row],[Order Date]])</f>
        <v>1</v>
      </c>
      <c r="F136" s="12" t="str">
        <f>TEXT(SalesDataTable[[#This Row],[Order Date]], "MMM")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6">
      <c r="A137" s="2">
        <v>3117</v>
      </c>
      <c r="B137" s="3">
        <v>46052</v>
      </c>
      <c r="C137" s="12">
        <f>YEAR(SalesDataTable[[#This Row],[Order Date]])</f>
        <v>2026</v>
      </c>
      <c r="D137" s="14" t="str">
        <f>"Q" &amp; ROUNDUP(MONTH(SalesDataTable[[#This Row],[Order Date]]) / 3,0)</f>
        <v>Q1</v>
      </c>
      <c r="E137" s="12">
        <f>MONTH(SalesDataTable[[#This Row],[Order Date]])</f>
        <v>1</v>
      </c>
      <c r="F137" s="12" t="str">
        <f>TEXT(SalesDataTable[[#This Row],[Order Date]], "MMM")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6">
      <c r="A138" s="2">
        <v>3328</v>
      </c>
      <c r="B138" s="3">
        <v>46052</v>
      </c>
      <c r="C138" s="12">
        <f>YEAR(SalesDataTable[[#This Row],[Order Date]])</f>
        <v>2026</v>
      </c>
      <c r="D138" s="14" t="str">
        <f>"Q" &amp; ROUNDUP(MONTH(SalesDataTable[[#This Row],[Order Date]]) / 3,0)</f>
        <v>Q1</v>
      </c>
      <c r="E138" s="12">
        <f>MONTH(SalesDataTable[[#This Row],[Order Date]])</f>
        <v>1</v>
      </c>
      <c r="F138" s="12" t="str">
        <f>TEXT(SalesDataTable[[#This Row],[Order Date]], "MMM")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6">
      <c r="A139" s="2">
        <v>3822</v>
      </c>
      <c r="B139" s="3">
        <v>46052</v>
      </c>
      <c r="C139" s="12">
        <f>YEAR(SalesDataTable[[#This Row],[Order Date]])</f>
        <v>2026</v>
      </c>
      <c r="D139" s="14" t="str">
        <f>"Q" &amp; ROUNDUP(MONTH(SalesDataTable[[#This Row],[Order Date]]) / 3,0)</f>
        <v>Q1</v>
      </c>
      <c r="E139" s="12">
        <f>MONTH(SalesDataTable[[#This Row],[Order Date]])</f>
        <v>1</v>
      </c>
      <c r="F139" s="12" t="str">
        <f>TEXT(SalesDataTable[[#This Row],[Order Date]], "MMM")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6">
      <c r="A140" s="2">
        <v>4125</v>
      </c>
      <c r="B140" s="3">
        <v>46052</v>
      </c>
      <c r="C140" s="12">
        <f>YEAR(SalesDataTable[[#This Row],[Order Date]])</f>
        <v>2026</v>
      </c>
      <c r="D140" s="14" t="str">
        <f>"Q" &amp; ROUNDUP(MONTH(SalesDataTable[[#This Row],[Order Date]]) / 3,0)</f>
        <v>Q1</v>
      </c>
      <c r="E140" s="12">
        <f>MONTH(SalesDataTable[[#This Row],[Order Date]])</f>
        <v>1</v>
      </c>
      <c r="F140" s="12" t="str">
        <f>TEXT(SalesDataTable[[#This Row],[Order Date]], "MMM")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6">
      <c r="A141" s="2">
        <v>4592</v>
      </c>
      <c r="B141" s="3">
        <v>46052</v>
      </c>
      <c r="C141" s="12">
        <f>YEAR(SalesDataTable[[#This Row],[Order Date]])</f>
        <v>2026</v>
      </c>
      <c r="D141" s="14" t="str">
        <f>"Q" &amp; ROUNDUP(MONTH(SalesDataTable[[#This Row],[Order Date]]) / 3,0)</f>
        <v>Q1</v>
      </c>
      <c r="E141" s="12">
        <f>MONTH(SalesDataTable[[#This Row],[Order Date]])</f>
        <v>1</v>
      </c>
      <c r="F141" s="12" t="str">
        <f>TEXT(SalesDataTable[[#This Row],[Order Date]], "MMM")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6">
      <c r="A142" s="2">
        <v>373</v>
      </c>
      <c r="B142" s="3">
        <v>46053</v>
      </c>
      <c r="C142" s="12">
        <f>YEAR(SalesDataTable[[#This Row],[Order Date]])</f>
        <v>2026</v>
      </c>
      <c r="D142" s="14" t="str">
        <f>"Q" &amp; ROUNDUP(MONTH(SalesDataTable[[#This Row],[Order Date]]) / 3,0)</f>
        <v>Q1</v>
      </c>
      <c r="E142" s="12">
        <f>MONTH(SalesDataTable[[#This Row],[Order Date]])</f>
        <v>1</v>
      </c>
      <c r="F142" s="12" t="str">
        <f>TEXT(SalesDataTable[[#This Row],[Order Date]], "MMM")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6">
      <c r="A143" s="2">
        <v>672</v>
      </c>
      <c r="B143" s="3">
        <v>46053</v>
      </c>
      <c r="C143" s="12">
        <f>YEAR(SalesDataTable[[#This Row],[Order Date]])</f>
        <v>2026</v>
      </c>
      <c r="D143" s="14" t="str">
        <f>"Q" &amp; ROUNDUP(MONTH(SalesDataTable[[#This Row],[Order Date]]) / 3,0)</f>
        <v>Q1</v>
      </c>
      <c r="E143" s="12">
        <f>MONTH(SalesDataTable[[#This Row],[Order Date]])</f>
        <v>1</v>
      </c>
      <c r="F143" s="12" t="str">
        <f>TEXT(SalesDataTable[[#This Row],[Order Date]], "MMM")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6">
      <c r="A144" s="2">
        <v>1125</v>
      </c>
      <c r="B144" s="3">
        <v>46053</v>
      </c>
      <c r="C144" s="12">
        <f>YEAR(SalesDataTable[[#This Row],[Order Date]])</f>
        <v>2026</v>
      </c>
      <c r="D144" s="14" t="str">
        <f>"Q" &amp; ROUNDUP(MONTH(SalesDataTable[[#This Row],[Order Date]]) / 3,0)</f>
        <v>Q1</v>
      </c>
      <c r="E144" s="12">
        <f>MONTH(SalesDataTable[[#This Row],[Order Date]])</f>
        <v>1</v>
      </c>
      <c r="F144" s="12" t="str">
        <f>TEXT(SalesDataTable[[#This Row],[Order Date]], "MMM")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6">
      <c r="A145" s="2">
        <v>1164</v>
      </c>
      <c r="B145" s="3">
        <v>46053</v>
      </c>
      <c r="C145" s="12">
        <f>YEAR(SalesDataTable[[#This Row],[Order Date]])</f>
        <v>2026</v>
      </c>
      <c r="D145" s="14" t="str">
        <f>"Q" &amp; ROUNDUP(MONTH(SalesDataTable[[#This Row],[Order Date]]) / 3,0)</f>
        <v>Q1</v>
      </c>
      <c r="E145" s="12">
        <f>MONTH(SalesDataTable[[#This Row],[Order Date]])</f>
        <v>1</v>
      </c>
      <c r="F145" s="12" t="str">
        <f>TEXT(SalesDataTable[[#This Row],[Order Date]], "MMM")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6">
      <c r="A146" s="2">
        <v>1613</v>
      </c>
      <c r="B146" s="3">
        <v>46053</v>
      </c>
      <c r="C146" s="12">
        <f>YEAR(SalesDataTable[[#This Row],[Order Date]])</f>
        <v>2026</v>
      </c>
      <c r="D146" s="14" t="str">
        <f>"Q" &amp; ROUNDUP(MONTH(SalesDataTable[[#This Row],[Order Date]]) / 3,0)</f>
        <v>Q1</v>
      </c>
      <c r="E146" s="12">
        <f>MONTH(SalesDataTable[[#This Row],[Order Date]])</f>
        <v>1</v>
      </c>
      <c r="F146" s="12" t="str">
        <f>TEXT(SalesDataTable[[#This Row],[Order Date]], "MMM")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6">
      <c r="A147" s="2">
        <v>2149</v>
      </c>
      <c r="B147" s="3">
        <v>46053</v>
      </c>
      <c r="C147" s="12">
        <f>YEAR(SalesDataTable[[#This Row],[Order Date]])</f>
        <v>2026</v>
      </c>
      <c r="D147" s="14" t="str">
        <f>"Q" &amp; ROUNDUP(MONTH(SalesDataTable[[#This Row],[Order Date]]) / 3,0)</f>
        <v>Q1</v>
      </c>
      <c r="E147" s="12">
        <f>MONTH(SalesDataTable[[#This Row],[Order Date]])</f>
        <v>1</v>
      </c>
      <c r="F147" s="12" t="str">
        <f>TEXT(SalesDataTable[[#This Row],[Order Date]], "MMM")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6">
      <c r="A148" s="2">
        <v>2593</v>
      </c>
      <c r="B148" s="3">
        <v>46053</v>
      </c>
      <c r="C148" s="12">
        <f>YEAR(SalesDataTable[[#This Row],[Order Date]])</f>
        <v>2026</v>
      </c>
      <c r="D148" s="14" t="str">
        <f>"Q" &amp; ROUNDUP(MONTH(SalesDataTable[[#This Row],[Order Date]]) / 3,0)</f>
        <v>Q1</v>
      </c>
      <c r="E148" s="12">
        <f>MONTH(SalesDataTable[[#This Row],[Order Date]])</f>
        <v>1</v>
      </c>
      <c r="F148" s="12" t="str">
        <f>TEXT(SalesDataTable[[#This Row],[Order Date]], "MMM")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6">
      <c r="A149" s="2">
        <v>2659</v>
      </c>
      <c r="B149" s="3">
        <v>46053</v>
      </c>
      <c r="C149" s="12">
        <f>YEAR(SalesDataTable[[#This Row],[Order Date]])</f>
        <v>2026</v>
      </c>
      <c r="D149" s="14" t="str">
        <f>"Q" &amp; ROUNDUP(MONTH(SalesDataTable[[#This Row],[Order Date]]) / 3,0)</f>
        <v>Q1</v>
      </c>
      <c r="E149" s="12">
        <f>MONTH(SalesDataTable[[#This Row],[Order Date]])</f>
        <v>1</v>
      </c>
      <c r="F149" s="12" t="str">
        <f>TEXT(SalesDataTable[[#This Row],[Order Date]], "MMM")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6">
      <c r="A150" s="2">
        <v>3496</v>
      </c>
      <c r="B150" s="3">
        <v>46053</v>
      </c>
      <c r="C150" s="12">
        <f>YEAR(SalesDataTable[[#This Row],[Order Date]])</f>
        <v>2026</v>
      </c>
      <c r="D150" s="14" t="str">
        <f>"Q" &amp; ROUNDUP(MONTH(SalesDataTable[[#This Row],[Order Date]]) / 3,0)</f>
        <v>Q1</v>
      </c>
      <c r="E150" s="12">
        <f>MONTH(SalesDataTable[[#This Row],[Order Date]])</f>
        <v>1</v>
      </c>
      <c r="F150" s="12" t="str">
        <f>TEXT(SalesDataTable[[#This Row],[Order Date]], "MMM")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6">
      <c r="A151" s="2">
        <v>3889</v>
      </c>
      <c r="B151" s="3">
        <v>46053</v>
      </c>
      <c r="C151" s="12">
        <f>YEAR(SalesDataTable[[#This Row],[Order Date]])</f>
        <v>2026</v>
      </c>
      <c r="D151" s="14" t="str">
        <f>"Q" &amp; ROUNDUP(MONTH(SalesDataTable[[#This Row],[Order Date]]) / 3,0)</f>
        <v>Q1</v>
      </c>
      <c r="E151" s="12">
        <f>MONTH(SalesDataTable[[#This Row],[Order Date]])</f>
        <v>1</v>
      </c>
      <c r="F151" s="12" t="str">
        <f>TEXT(SalesDataTable[[#This Row],[Order Date]], "MMM")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6">
      <c r="A152" s="2">
        <v>1432</v>
      </c>
      <c r="B152" s="3">
        <v>46054</v>
      </c>
      <c r="C152" s="12">
        <f>YEAR(SalesDataTable[[#This Row],[Order Date]])</f>
        <v>2026</v>
      </c>
      <c r="D152" s="14" t="str">
        <f>"Q" &amp; ROUNDUP(MONTH(SalesDataTable[[#This Row],[Order Date]]) / 3,0)</f>
        <v>Q1</v>
      </c>
      <c r="E152" s="12">
        <f>MONTH(SalesDataTable[[#This Row],[Order Date]])</f>
        <v>2</v>
      </c>
      <c r="F152" s="12" t="str">
        <f>TEXT(SalesDataTable[[#This Row],[Order Date]], "MMM")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6">
      <c r="A153" s="2">
        <v>1778</v>
      </c>
      <c r="B153" s="3">
        <v>46054</v>
      </c>
      <c r="C153" s="12">
        <f>YEAR(SalesDataTable[[#This Row],[Order Date]])</f>
        <v>2026</v>
      </c>
      <c r="D153" s="14" t="str">
        <f>"Q" &amp; ROUNDUP(MONTH(SalesDataTable[[#This Row],[Order Date]]) / 3,0)</f>
        <v>Q1</v>
      </c>
      <c r="E153" s="12">
        <f>MONTH(SalesDataTable[[#This Row],[Order Date]])</f>
        <v>2</v>
      </c>
      <c r="F153" s="12" t="str">
        <f>TEXT(SalesDataTable[[#This Row],[Order Date]], "MMM")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6">
      <c r="A154" s="2">
        <v>2047</v>
      </c>
      <c r="B154" s="3">
        <v>46054</v>
      </c>
      <c r="C154" s="12">
        <f>YEAR(SalesDataTable[[#This Row],[Order Date]])</f>
        <v>2026</v>
      </c>
      <c r="D154" s="14" t="str">
        <f>"Q" &amp; ROUNDUP(MONTH(SalesDataTable[[#This Row],[Order Date]]) / 3,0)</f>
        <v>Q1</v>
      </c>
      <c r="E154" s="12">
        <f>MONTH(SalesDataTable[[#This Row],[Order Date]])</f>
        <v>2</v>
      </c>
      <c r="F154" s="12" t="str">
        <f>TEXT(SalesDataTable[[#This Row],[Order Date]], "MMM")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6">
      <c r="A155" s="2">
        <v>2668</v>
      </c>
      <c r="B155" s="3">
        <v>46054</v>
      </c>
      <c r="C155" s="12">
        <f>YEAR(SalesDataTable[[#This Row],[Order Date]])</f>
        <v>2026</v>
      </c>
      <c r="D155" s="14" t="str">
        <f>"Q" &amp; ROUNDUP(MONTH(SalesDataTable[[#This Row],[Order Date]]) / 3,0)</f>
        <v>Q1</v>
      </c>
      <c r="E155" s="12">
        <f>MONTH(SalesDataTable[[#This Row],[Order Date]])</f>
        <v>2</v>
      </c>
      <c r="F155" s="12" t="str">
        <f>TEXT(SalesDataTable[[#This Row],[Order Date]], "MMM")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6">
      <c r="A156" s="2">
        <v>2706</v>
      </c>
      <c r="B156" s="3">
        <v>46054</v>
      </c>
      <c r="C156" s="12">
        <f>YEAR(SalesDataTable[[#This Row],[Order Date]])</f>
        <v>2026</v>
      </c>
      <c r="D156" s="14" t="str">
        <f>"Q" &amp; ROUNDUP(MONTH(SalesDataTable[[#This Row],[Order Date]]) / 3,0)</f>
        <v>Q1</v>
      </c>
      <c r="E156" s="12">
        <f>MONTH(SalesDataTable[[#This Row],[Order Date]])</f>
        <v>2</v>
      </c>
      <c r="F156" s="12" t="str">
        <f>TEXT(SalesDataTable[[#This Row],[Order Date]], "MMM")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6">
      <c r="A157" s="2">
        <v>2940</v>
      </c>
      <c r="B157" s="3">
        <v>46054</v>
      </c>
      <c r="C157" s="12">
        <f>YEAR(SalesDataTable[[#This Row],[Order Date]])</f>
        <v>2026</v>
      </c>
      <c r="D157" s="14" t="str">
        <f>"Q" &amp; ROUNDUP(MONTH(SalesDataTable[[#This Row],[Order Date]]) / 3,0)</f>
        <v>Q1</v>
      </c>
      <c r="E157" s="12">
        <f>MONTH(SalesDataTable[[#This Row],[Order Date]])</f>
        <v>2</v>
      </c>
      <c r="F157" s="12" t="str">
        <f>TEXT(SalesDataTable[[#This Row],[Order Date]], "MMM")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6">
      <c r="A158" s="2">
        <v>1263</v>
      </c>
      <c r="B158" s="3">
        <v>46055</v>
      </c>
      <c r="C158" s="12">
        <f>YEAR(SalesDataTable[[#This Row],[Order Date]])</f>
        <v>2026</v>
      </c>
      <c r="D158" s="14" t="str">
        <f>"Q" &amp; ROUNDUP(MONTH(SalesDataTable[[#This Row],[Order Date]]) / 3,0)</f>
        <v>Q1</v>
      </c>
      <c r="E158" s="12">
        <f>MONTH(SalesDataTable[[#This Row],[Order Date]])</f>
        <v>2</v>
      </c>
      <c r="F158" s="12" t="str">
        <f>TEXT(SalesDataTable[[#This Row],[Order Date]], "MMM")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6">
      <c r="A159" s="2">
        <v>1641</v>
      </c>
      <c r="B159" s="3">
        <v>46055</v>
      </c>
      <c r="C159" s="12">
        <f>YEAR(SalesDataTable[[#This Row],[Order Date]])</f>
        <v>2026</v>
      </c>
      <c r="D159" s="14" t="str">
        <f>"Q" &amp; ROUNDUP(MONTH(SalesDataTable[[#This Row],[Order Date]]) / 3,0)</f>
        <v>Q1</v>
      </c>
      <c r="E159" s="12">
        <f>MONTH(SalesDataTable[[#This Row],[Order Date]])</f>
        <v>2</v>
      </c>
      <c r="F159" s="12" t="str">
        <f>TEXT(SalesDataTable[[#This Row],[Order Date]], "MMM")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6">
      <c r="A160" s="2">
        <v>2014</v>
      </c>
      <c r="B160" s="3">
        <v>46055</v>
      </c>
      <c r="C160" s="12">
        <f>YEAR(SalesDataTable[[#This Row],[Order Date]])</f>
        <v>2026</v>
      </c>
      <c r="D160" s="14" t="str">
        <f>"Q" &amp; ROUNDUP(MONTH(SalesDataTable[[#This Row],[Order Date]]) / 3,0)</f>
        <v>Q1</v>
      </c>
      <c r="E160" s="12">
        <f>MONTH(SalesDataTable[[#This Row],[Order Date]])</f>
        <v>2</v>
      </c>
      <c r="F160" s="12" t="str">
        <f>TEXT(SalesDataTable[[#This Row],[Order Date]], "MMM")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6">
      <c r="A161" s="2">
        <v>2642</v>
      </c>
      <c r="B161" s="3">
        <v>46055</v>
      </c>
      <c r="C161" s="12">
        <f>YEAR(SalesDataTable[[#This Row],[Order Date]])</f>
        <v>2026</v>
      </c>
      <c r="D161" s="14" t="str">
        <f>"Q" &amp; ROUNDUP(MONTH(SalesDataTable[[#This Row],[Order Date]]) / 3,0)</f>
        <v>Q1</v>
      </c>
      <c r="E161" s="12">
        <f>MONTH(SalesDataTable[[#This Row],[Order Date]])</f>
        <v>2</v>
      </c>
      <c r="F161" s="12" t="str">
        <f>TEXT(SalesDataTable[[#This Row],[Order Date]], "MMM")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6">
      <c r="A162" s="2">
        <v>2929</v>
      </c>
      <c r="B162" s="3">
        <v>46055</v>
      </c>
      <c r="C162" s="12">
        <f>YEAR(SalesDataTable[[#This Row],[Order Date]])</f>
        <v>2026</v>
      </c>
      <c r="D162" s="14" t="str">
        <f>"Q" &amp; ROUNDUP(MONTH(SalesDataTable[[#This Row],[Order Date]]) / 3,0)</f>
        <v>Q1</v>
      </c>
      <c r="E162" s="12">
        <f>MONTH(SalesDataTable[[#This Row],[Order Date]])</f>
        <v>2</v>
      </c>
      <c r="F162" s="12" t="str">
        <f>TEXT(SalesDataTable[[#This Row],[Order Date]], "MMM")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6">
      <c r="A163" s="2">
        <v>3855</v>
      </c>
      <c r="B163" s="3">
        <v>46055</v>
      </c>
      <c r="C163" s="12">
        <f>YEAR(SalesDataTable[[#This Row],[Order Date]])</f>
        <v>2026</v>
      </c>
      <c r="D163" s="14" t="str">
        <f>"Q" &amp; ROUNDUP(MONTH(SalesDataTable[[#This Row],[Order Date]]) / 3,0)</f>
        <v>Q1</v>
      </c>
      <c r="E163" s="12">
        <f>MONTH(SalesDataTable[[#This Row],[Order Date]])</f>
        <v>2</v>
      </c>
      <c r="F163" s="12" t="str">
        <f>TEXT(SalesDataTable[[#This Row],[Order Date]], "MMM")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6">
      <c r="A164" s="2">
        <v>4031</v>
      </c>
      <c r="B164" s="3">
        <v>46055</v>
      </c>
      <c r="C164" s="12">
        <f>YEAR(SalesDataTable[[#This Row],[Order Date]])</f>
        <v>2026</v>
      </c>
      <c r="D164" s="14" t="str">
        <f>"Q" &amp; ROUNDUP(MONTH(SalesDataTable[[#This Row],[Order Date]]) / 3,0)</f>
        <v>Q1</v>
      </c>
      <c r="E164" s="12">
        <f>MONTH(SalesDataTable[[#This Row],[Order Date]])</f>
        <v>2</v>
      </c>
      <c r="F164" s="12" t="str">
        <f>TEXT(SalesDataTable[[#This Row],[Order Date]], "MMM")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6">
      <c r="A165" s="2">
        <v>2</v>
      </c>
      <c r="B165" s="3">
        <v>46056</v>
      </c>
      <c r="C165" s="12">
        <f>YEAR(SalesDataTable[[#This Row],[Order Date]])</f>
        <v>2026</v>
      </c>
      <c r="D165" s="14" t="str">
        <f>"Q" &amp; ROUNDUP(MONTH(SalesDataTable[[#This Row],[Order Date]]) / 3,0)</f>
        <v>Q1</v>
      </c>
      <c r="E165" s="12">
        <f>MONTH(SalesDataTable[[#This Row],[Order Date]])</f>
        <v>2</v>
      </c>
      <c r="F165" s="12" t="str">
        <f>TEXT(SalesDataTable[[#This Row],[Order Date]], "MMM")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6">
      <c r="A166" s="2">
        <v>4228</v>
      </c>
      <c r="B166" s="3">
        <v>46056</v>
      </c>
      <c r="C166" s="12">
        <f>YEAR(SalesDataTable[[#This Row],[Order Date]])</f>
        <v>2026</v>
      </c>
      <c r="D166" s="14" t="str">
        <f>"Q" &amp; ROUNDUP(MONTH(SalesDataTable[[#This Row],[Order Date]]) / 3,0)</f>
        <v>Q1</v>
      </c>
      <c r="E166" s="12">
        <f>MONTH(SalesDataTable[[#This Row],[Order Date]])</f>
        <v>2</v>
      </c>
      <c r="F166" s="12" t="str">
        <f>TEXT(SalesDataTable[[#This Row],[Order Date]], "MMM")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6">
      <c r="A167" s="2">
        <v>928</v>
      </c>
      <c r="B167" s="3">
        <v>46057</v>
      </c>
      <c r="C167" s="12">
        <f>YEAR(SalesDataTable[[#This Row],[Order Date]])</f>
        <v>2026</v>
      </c>
      <c r="D167" s="14" t="str">
        <f>"Q" &amp; ROUNDUP(MONTH(SalesDataTable[[#This Row],[Order Date]]) / 3,0)</f>
        <v>Q1</v>
      </c>
      <c r="E167" s="12">
        <f>MONTH(SalesDataTable[[#This Row],[Order Date]])</f>
        <v>2</v>
      </c>
      <c r="F167" s="12" t="str">
        <f>TEXT(SalesDataTable[[#This Row],[Order Date]], "MMM")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6">
      <c r="A168" s="2">
        <v>933</v>
      </c>
      <c r="B168" s="3">
        <v>46057</v>
      </c>
      <c r="C168" s="12">
        <f>YEAR(SalesDataTable[[#This Row],[Order Date]])</f>
        <v>2026</v>
      </c>
      <c r="D168" s="14" t="str">
        <f>"Q" &amp; ROUNDUP(MONTH(SalesDataTable[[#This Row],[Order Date]]) / 3,0)</f>
        <v>Q1</v>
      </c>
      <c r="E168" s="12">
        <f>MONTH(SalesDataTable[[#This Row],[Order Date]])</f>
        <v>2</v>
      </c>
      <c r="F168" s="12" t="str">
        <f>TEXT(SalesDataTable[[#This Row],[Order Date]], "MMM")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6">
      <c r="A169" s="2">
        <v>1646</v>
      </c>
      <c r="B169" s="3">
        <v>46057</v>
      </c>
      <c r="C169" s="12">
        <f>YEAR(SalesDataTable[[#This Row],[Order Date]])</f>
        <v>2026</v>
      </c>
      <c r="D169" s="14" t="str">
        <f>"Q" &amp; ROUNDUP(MONTH(SalesDataTable[[#This Row],[Order Date]]) / 3,0)</f>
        <v>Q1</v>
      </c>
      <c r="E169" s="12">
        <f>MONTH(SalesDataTable[[#This Row],[Order Date]])</f>
        <v>2</v>
      </c>
      <c r="F169" s="12" t="str">
        <f>TEXT(SalesDataTable[[#This Row],[Order Date]], "MMM")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6">
      <c r="A170" s="2">
        <v>380</v>
      </c>
      <c r="B170" s="3">
        <v>46058</v>
      </c>
      <c r="C170" s="12">
        <f>YEAR(SalesDataTable[[#This Row],[Order Date]])</f>
        <v>2026</v>
      </c>
      <c r="D170" s="14" t="str">
        <f>"Q" &amp; ROUNDUP(MONTH(SalesDataTable[[#This Row],[Order Date]]) / 3,0)</f>
        <v>Q1</v>
      </c>
      <c r="E170" s="12">
        <f>MONTH(SalesDataTable[[#This Row],[Order Date]])</f>
        <v>2</v>
      </c>
      <c r="F170" s="12" t="str">
        <f>TEXT(SalesDataTable[[#This Row],[Order Date]], "MMM")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6">
      <c r="A171" s="2">
        <v>1723</v>
      </c>
      <c r="B171" s="3">
        <v>46058</v>
      </c>
      <c r="C171" s="12">
        <f>YEAR(SalesDataTable[[#This Row],[Order Date]])</f>
        <v>2026</v>
      </c>
      <c r="D171" s="14" t="str">
        <f>"Q" &amp; ROUNDUP(MONTH(SalesDataTable[[#This Row],[Order Date]]) / 3,0)</f>
        <v>Q1</v>
      </c>
      <c r="E171" s="12">
        <f>MONTH(SalesDataTable[[#This Row],[Order Date]])</f>
        <v>2</v>
      </c>
      <c r="F171" s="12" t="str">
        <f>TEXT(SalesDataTable[[#This Row],[Order Date]], "MMM")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6">
      <c r="A172" s="2">
        <v>2529</v>
      </c>
      <c r="B172" s="3">
        <v>46058</v>
      </c>
      <c r="C172" s="12">
        <f>YEAR(SalesDataTable[[#This Row],[Order Date]])</f>
        <v>2026</v>
      </c>
      <c r="D172" s="14" t="str">
        <f>"Q" &amp; ROUNDUP(MONTH(SalesDataTable[[#This Row],[Order Date]]) / 3,0)</f>
        <v>Q1</v>
      </c>
      <c r="E172" s="12">
        <f>MONTH(SalesDataTable[[#This Row],[Order Date]])</f>
        <v>2</v>
      </c>
      <c r="F172" s="12" t="str">
        <f>TEXT(SalesDataTable[[#This Row],[Order Date]], "MMM")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6">
      <c r="A173" s="2">
        <v>2685</v>
      </c>
      <c r="B173" s="3">
        <v>46058</v>
      </c>
      <c r="C173" s="12">
        <f>YEAR(SalesDataTable[[#This Row],[Order Date]])</f>
        <v>2026</v>
      </c>
      <c r="D173" s="14" t="str">
        <f>"Q" &amp; ROUNDUP(MONTH(SalesDataTable[[#This Row],[Order Date]]) / 3,0)</f>
        <v>Q1</v>
      </c>
      <c r="E173" s="12">
        <f>MONTH(SalesDataTable[[#This Row],[Order Date]])</f>
        <v>2</v>
      </c>
      <c r="F173" s="12" t="str">
        <f>TEXT(SalesDataTable[[#This Row],[Order Date]], "MMM")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6">
      <c r="A174" s="2">
        <v>2793</v>
      </c>
      <c r="B174" s="3">
        <v>46058</v>
      </c>
      <c r="C174" s="12">
        <f>YEAR(SalesDataTable[[#This Row],[Order Date]])</f>
        <v>2026</v>
      </c>
      <c r="D174" s="14" t="str">
        <f>"Q" &amp; ROUNDUP(MONTH(SalesDataTable[[#This Row],[Order Date]]) / 3,0)</f>
        <v>Q1</v>
      </c>
      <c r="E174" s="12">
        <f>MONTH(SalesDataTable[[#This Row],[Order Date]])</f>
        <v>2</v>
      </c>
      <c r="F174" s="12" t="str">
        <f>TEXT(SalesDataTable[[#This Row],[Order Date]], "MMM")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6">
      <c r="A175" s="2">
        <v>346</v>
      </c>
      <c r="B175" s="3">
        <v>46059</v>
      </c>
      <c r="C175" s="12">
        <f>YEAR(SalesDataTable[[#This Row],[Order Date]])</f>
        <v>2026</v>
      </c>
      <c r="D175" s="14" t="str">
        <f>"Q" &amp; ROUNDUP(MONTH(SalesDataTable[[#This Row],[Order Date]]) / 3,0)</f>
        <v>Q1</v>
      </c>
      <c r="E175" s="12">
        <f>MONTH(SalesDataTable[[#This Row],[Order Date]])</f>
        <v>2</v>
      </c>
      <c r="F175" s="12" t="str">
        <f>TEXT(SalesDataTable[[#This Row],[Order Date]], "MMM")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6">
      <c r="A176" s="2">
        <v>539</v>
      </c>
      <c r="B176" s="3">
        <v>46059</v>
      </c>
      <c r="C176" s="12">
        <f>YEAR(SalesDataTable[[#This Row],[Order Date]])</f>
        <v>2026</v>
      </c>
      <c r="D176" s="14" t="str">
        <f>"Q" &amp; ROUNDUP(MONTH(SalesDataTable[[#This Row],[Order Date]]) / 3,0)</f>
        <v>Q1</v>
      </c>
      <c r="E176" s="12">
        <f>MONTH(SalesDataTable[[#This Row],[Order Date]])</f>
        <v>2</v>
      </c>
      <c r="F176" s="12" t="str">
        <f>TEXT(SalesDataTable[[#This Row],[Order Date]], "MMM")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6">
      <c r="A177" s="2">
        <v>1368</v>
      </c>
      <c r="B177" s="3">
        <v>46059</v>
      </c>
      <c r="C177" s="12">
        <f>YEAR(SalesDataTable[[#This Row],[Order Date]])</f>
        <v>2026</v>
      </c>
      <c r="D177" s="14" t="str">
        <f>"Q" &amp; ROUNDUP(MONTH(SalesDataTable[[#This Row],[Order Date]]) / 3,0)</f>
        <v>Q1</v>
      </c>
      <c r="E177" s="12">
        <f>MONTH(SalesDataTable[[#This Row],[Order Date]])</f>
        <v>2</v>
      </c>
      <c r="F177" s="12" t="str">
        <f>TEXT(SalesDataTable[[#This Row],[Order Date]], "MMM")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6">
      <c r="A178" s="2">
        <v>3506</v>
      </c>
      <c r="B178" s="3">
        <v>46059</v>
      </c>
      <c r="C178" s="12">
        <f>YEAR(SalesDataTable[[#This Row],[Order Date]])</f>
        <v>2026</v>
      </c>
      <c r="D178" s="14" t="str">
        <f>"Q" &amp; ROUNDUP(MONTH(SalesDataTable[[#This Row],[Order Date]]) / 3,0)</f>
        <v>Q1</v>
      </c>
      <c r="E178" s="12">
        <f>MONTH(SalesDataTable[[#This Row],[Order Date]])</f>
        <v>2</v>
      </c>
      <c r="F178" s="12" t="str">
        <f>TEXT(SalesDataTable[[#This Row],[Order Date]], "MMM")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6">
      <c r="A179" s="2">
        <v>1314</v>
      </c>
      <c r="B179" s="3">
        <v>46060</v>
      </c>
      <c r="C179" s="12">
        <f>YEAR(SalesDataTable[[#This Row],[Order Date]])</f>
        <v>2026</v>
      </c>
      <c r="D179" s="14" t="str">
        <f>"Q" &amp; ROUNDUP(MONTH(SalesDataTable[[#This Row],[Order Date]]) / 3,0)</f>
        <v>Q1</v>
      </c>
      <c r="E179" s="12">
        <f>MONTH(SalesDataTable[[#This Row],[Order Date]])</f>
        <v>2</v>
      </c>
      <c r="F179" s="12" t="str">
        <f>TEXT(SalesDataTable[[#This Row],[Order Date]], "MMM")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6">
      <c r="A180" s="2">
        <v>2092</v>
      </c>
      <c r="B180" s="3">
        <v>46060</v>
      </c>
      <c r="C180" s="12">
        <f>YEAR(SalesDataTable[[#This Row],[Order Date]])</f>
        <v>2026</v>
      </c>
      <c r="D180" s="14" t="str">
        <f>"Q" &amp; ROUNDUP(MONTH(SalesDataTable[[#This Row],[Order Date]]) / 3,0)</f>
        <v>Q1</v>
      </c>
      <c r="E180" s="12">
        <f>MONTH(SalesDataTable[[#This Row],[Order Date]])</f>
        <v>2</v>
      </c>
      <c r="F180" s="12" t="str">
        <f>TEXT(SalesDataTable[[#This Row],[Order Date]], "MMM")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6">
      <c r="A181" s="2">
        <v>5083</v>
      </c>
      <c r="B181" s="3">
        <v>46060</v>
      </c>
      <c r="C181" s="12">
        <f>YEAR(SalesDataTable[[#This Row],[Order Date]])</f>
        <v>2026</v>
      </c>
      <c r="D181" s="14" t="str">
        <f>"Q" &amp; ROUNDUP(MONTH(SalesDataTable[[#This Row],[Order Date]]) / 3,0)</f>
        <v>Q1</v>
      </c>
      <c r="E181" s="12">
        <f>MONTH(SalesDataTable[[#This Row],[Order Date]])</f>
        <v>2</v>
      </c>
      <c r="F181" s="12" t="str">
        <f>TEXT(SalesDataTable[[#This Row],[Order Date]], "MMM")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6">
      <c r="A182" s="2">
        <v>582</v>
      </c>
      <c r="B182" s="3">
        <v>46061</v>
      </c>
      <c r="C182" s="12">
        <f>YEAR(SalesDataTable[[#This Row],[Order Date]])</f>
        <v>2026</v>
      </c>
      <c r="D182" s="14" t="str">
        <f>"Q" &amp; ROUNDUP(MONTH(SalesDataTable[[#This Row],[Order Date]]) / 3,0)</f>
        <v>Q1</v>
      </c>
      <c r="E182" s="12">
        <f>MONTH(SalesDataTable[[#This Row],[Order Date]])</f>
        <v>2</v>
      </c>
      <c r="F182" s="12" t="str">
        <f>TEXT(SalesDataTable[[#This Row],[Order Date]], "MMM")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6">
      <c r="A183" s="2">
        <v>902</v>
      </c>
      <c r="B183" s="3">
        <v>46061</v>
      </c>
      <c r="C183" s="12">
        <f>YEAR(SalesDataTable[[#This Row],[Order Date]])</f>
        <v>2026</v>
      </c>
      <c r="D183" s="14" t="str">
        <f>"Q" &amp; ROUNDUP(MONTH(SalesDataTable[[#This Row],[Order Date]]) / 3,0)</f>
        <v>Q1</v>
      </c>
      <c r="E183" s="12">
        <f>MONTH(SalesDataTable[[#This Row],[Order Date]])</f>
        <v>2</v>
      </c>
      <c r="F183" s="12" t="str">
        <f>TEXT(SalesDataTable[[#This Row],[Order Date]], "MMM")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6">
      <c r="A184" s="2">
        <v>2396</v>
      </c>
      <c r="B184" s="3">
        <v>46061</v>
      </c>
      <c r="C184" s="12">
        <f>YEAR(SalesDataTable[[#This Row],[Order Date]])</f>
        <v>2026</v>
      </c>
      <c r="D184" s="14" t="str">
        <f>"Q" &amp; ROUNDUP(MONTH(SalesDataTable[[#This Row],[Order Date]]) / 3,0)</f>
        <v>Q1</v>
      </c>
      <c r="E184" s="12">
        <f>MONTH(SalesDataTable[[#This Row],[Order Date]])</f>
        <v>2</v>
      </c>
      <c r="F184" s="12" t="str">
        <f>TEXT(SalesDataTable[[#This Row],[Order Date]], "MMM")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6">
      <c r="A185" s="2">
        <v>2494</v>
      </c>
      <c r="B185" s="3">
        <v>46061</v>
      </c>
      <c r="C185" s="12">
        <f>YEAR(SalesDataTable[[#This Row],[Order Date]])</f>
        <v>2026</v>
      </c>
      <c r="D185" s="14" t="str">
        <f>"Q" &amp; ROUNDUP(MONTH(SalesDataTable[[#This Row],[Order Date]]) / 3,0)</f>
        <v>Q1</v>
      </c>
      <c r="E185" s="12">
        <f>MONTH(SalesDataTable[[#This Row],[Order Date]])</f>
        <v>2</v>
      </c>
      <c r="F185" s="12" t="str">
        <f>TEXT(SalesDataTable[[#This Row],[Order Date]], "MMM")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6">
      <c r="A186" s="2">
        <v>2925</v>
      </c>
      <c r="B186" s="3">
        <v>46061</v>
      </c>
      <c r="C186" s="12">
        <f>YEAR(SalesDataTable[[#This Row],[Order Date]])</f>
        <v>2026</v>
      </c>
      <c r="D186" s="14" t="str">
        <f>"Q" &amp; ROUNDUP(MONTH(SalesDataTable[[#This Row],[Order Date]]) / 3,0)</f>
        <v>Q1</v>
      </c>
      <c r="E186" s="12">
        <f>MONTH(SalesDataTable[[#This Row],[Order Date]])</f>
        <v>2</v>
      </c>
      <c r="F186" s="12" t="str">
        <f>TEXT(SalesDataTable[[#This Row],[Order Date]], "MMM")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6">
      <c r="A187" s="2">
        <v>3614</v>
      </c>
      <c r="B187" s="3">
        <v>46061</v>
      </c>
      <c r="C187" s="12">
        <f>YEAR(SalesDataTable[[#This Row],[Order Date]])</f>
        <v>2026</v>
      </c>
      <c r="D187" s="14" t="str">
        <f>"Q" &amp; ROUNDUP(MONTH(SalesDataTable[[#This Row],[Order Date]]) / 3,0)</f>
        <v>Q1</v>
      </c>
      <c r="E187" s="12">
        <f>MONTH(SalesDataTable[[#This Row],[Order Date]])</f>
        <v>2</v>
      </c>
      <c r="F187" s="12" t="str">
        <f>TEXT(SalesDataTable[[#This Row],[Order Date]], "MMM")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6">
      <c r="A188" s="2">
        <v>4360</v>
      </c>
      <c r="B188" s="3">
        <v>46061</v>
      </c>
      <c r="C188" s="12">
        <f>YEAR(SalesDataTable[[#This Row],[Order Date]])</f>
        <v>2026</v>
      </c>
      <c r="D188" s="14" t="str">
        <f>"Q" &amp; ROUNDUP(MONTH(SalesDataTable[[#This Row],[Order Date]]) / 3,0)</f>
        <v>Q1</v>
      </c>
      <c r="E188" s="12">
        <f>MONTH(SalesDataTable[[#This Row],[Order Date]])</f>
        <v>2</v>
      </c>
      <c r="F188" s="12" t="str">
        <f>TEXT(SalesDataTable[[#This Row],[Order Date]], "MMM")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6">
      <c r="A189" s="2">
        <v>4582</v>
      </c>
      <c r="B189" s="3">
        <v>46061</v>
      </c>
      <c r="C189" s="12">
        <f>YEAR(SalesDataTable[[#This Row],[Order Date]])</f>
        <v>2026</v>
      </c>
      <c r="D189" s="14" t="str">
        <f>"Q" &amp; ROUNDUP(MONTH(SalesDataTable[[#This Row],[Order Date]]) / 3,0)</f>
        <v>Q1</v>
      </c>
      <c r="E189" s="12">
        <f>MONTH(SalesDataTable[[#This Row],[Order Date]])</f>
        <v>2</v>
      </c>
      <c r="F189" s="12" t="str">
        <f>TEXT(SalesDataTable[[#This Row],[Order Date]], "MMM")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6">
      <c r="A190" s="2">
        <v>4381</v>
      </c>
      <c r="B190" s="3">
        <v>46062</v>
      </c>
      <c r="C190" s="12">
        <f>YEAR(SalesDataTable[[#This Row],[Order Date]])</f>
        <v>2026</v>
      </c>
      <c r="D190" s="14" t="str">
        <f>"Q" &amp; ROUNDUP(MONTH(SalesDataTable[[#This Row],[Order Date]]) / 3,0)</f>
        <v>Q1</v>
      </c>
      <c r="E190" s="12">
        <f>MONTH(SalesDataTable[[#This Row],[Order Date]])</f>
        <v>2</v>
      </c>
      <c r="F190" s="12" t="str">
        <f>TEXT(SalesDataTable[[#This Row],[Order Date]], "MMM")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6">
      <c r="A191" s="2">
        <v>4964</v>
      </c>
      <c r="B191" s="3">
        <v>46062</v>
      </c>
      <c r="C191" s="12">
        <f>YEAR(SalesDataTable[[#This Row],[Order Date]])</f>
        <v>2026</v>
      </c>
      <c r="D191" s="14" t="str">
        <f>"Q" &amp; ROUNDUP(MONTH(SalesDataTable[[#This Row],[Order Date]]) / 3,0)</f>
        <v>Q1</v>
      </c>
      <c r="E191" s="12">
        <f>MONTH(SalesDataTable[[#This Row],[Order Date]])</f>
        <v>2</v>
      </c>
      <c r="F191" s="12" t="str">
        <f>TEXT(SalesDataTable[[#This Row],[Order Date]], "MMM")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6">
      <c r="A192" s="2">
        <v>255</v>
      </c>
      <c r="B192" s="3">
        <v>46063</v>
      </c>
      <c r="C192" s="12">
        <f>YEAR(SalesDataTable[[#This Row],[Order Date]])</f>
        <v>2026</v>
      </c>
      <c r="D192" s="14" t="str">
        <f>"Q" &amp; ROUNDUP(MONTH(SalesDataTable[[#This Row],[Order Date]]) / 3,0)</f>
        <v>Q1</v>
      </c>
      <c r="E192" s="12">
        <f>MONTH(SalesDataTable[[#This Row],[Order Date]])</f>
        <v>2</v>
      </c>
      <c r="F192" s="12" t="str">
        <f>TEXT(SalesDataTable[[#This Row],[Order Date]], "MMM")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6">
      <c r="A193" s="2">
        <v>2178</v>
      </c>
      <c r="B193" s="3">
        <v>46063</v>
      </c>
      <c r="C193" s="12">
        <f>YEAR(SalesDataTable[[#This Row],[Order Date]])</f>
        <v>2026</v>
      </c>
      <c r="D193" s="14" t="str">
        <f>"Q" &amp; ROUNDUP(MONTH(SalesDataTable[[#This Row],[Order Date]]) / 3,0)</f>
        <v>Q1</v>
      </c>
      <c r="E193" s="12">
        <f>MONTH(SalesDataTable[[#This Row],[Order Date]])</f>
        <v>2</v>
      </c>
      <c r="F193" s="12" t="str">
        <f>TEXT(SalesDataTable[[#This Row],[Order Date]], "MMM")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6">
      <c r="A194" s="2">
        <v>3416</v>
      </c>
      <c r="B194" s="3">
        <v>46063</v>
      </c>
      <c r="C194" s="12">
        <f>YEAR(SalesDataTable[[#This Row],[Order Date]])</f>
        <v>2026</v>
      </c>
      <c r="D194" s="14" t="str">
        <f>"Q" &amp; ROUNDUP(MONTH(SalesDataTable[[#This Row],[Order Date]]) / 3,0)</f>
        <v>Q1</v>
      </c>
      <c r="E194" s="12">
        <f>MONTH(SalesDataTable[[#This Row],[Order Date]])</f>
        <v>2</v>
      </c>
      <c r="F194" s="12" t="str">
        <f>TEXT(SalesDataTable[[#This Row],[Order Date]], "MMM")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6">
      <c r="A195" s="2">
        <v>3854</v>
      </c>
      <c r="B195" s="3">
        <v>46063</v>
      </c>
      <c r="C195" s="12">
        <f>YEAR(SalesDataTable[[#This Row],[Order Date]])</f>
        <v>2026</v>
      </c>
      <c r="D195" s="14" t="str">
        <f>"Q" &amp; ROUNDUP(MONTH(SalesDataTable[[#This Row],[Order Date]]) / 3,0)</f>
        <v>Q1</v>
      </c>
      <c r="E195" s="12">
        <f>MONTH(SalesDataTable[[#This Row],[Order Date]])</f>
        <v>2</v>
      </c>
      <c r="F195" s="12" t="str">
        <f>TEXT(SalesDataTable[[#This Row],[Order Date]], "MMM")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6">
      <c r="A196" s="2">
        <v>3952</v>
      </c>
      <c r="B196" s="3">
        <v>46063</v>
      </c>
      <c r="C196" s="12">
        <f>YEAR(SalesDataTable[[#This Row],[Order Date]])</f>
        <v>2026</v>
      </c>
      <c r="D196" s="14" t="str">
        <f>"Q" &amp; ROUNDUP(MONTH(SalesDataTable[[#This Row],[Order Date]]) / 3,0)</f>
        <v>Q1</v>
      </c>
      <c r="E196" s="12">
        <f>MONTH(SalesDataTable[[#This Row],[Order Date]])</f>
        <v>2</v>
      </c>
      <c r="F196" s="12" t="str">
        <f>TEXT(SalesDataTable[[#This Row],[Order Date]], "MMM")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6">
      <c r="A197" s="2">
        <v>4076</v>
      </c>
      <c r="B197" s="3">
        <v>46063</v>
      </c>
      <c r="C197" s="12">
        <f>YEAR(SalesDataTable[[#This Row],[Order Date]])</f>
        <v>2026</v>
      </c>
      <c r="D197" s="14" t="str">
        <f>"Q" &amp; ROUNDUP(MONTH(SalesDataTable[[#This Row],[Order Date]]) / 3,0)</f>
        <v>Q1</v>
      </c>
      <c r="E197" s="12">
        <f>MONTH(SalesDataTable[[#This Row],[Order Date]])</f>
        <v>2</v>
      </c>
      <c r="F197" s="12" t="str">
        <f>TEXT(SalesDataTable[[#This Row],[Order Date]], "MMM")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6">
      <c r="A198" s="2">
        <v>4156</v>
      </c>
      <c r="B198" s="3">
        <v>46063</v>
      </c>
      <c r="C198" s="12">
        <f>YEAR(SalesDataTable[[#This Row],[Order Date]])</f>
        <v>2026</v>
      </c>
      <c r="D198" s="14" t="str">
        <f>"Q" &amp; ROUNDUP(MONTH(SalesDataTable[[#This Row],[Order Date]]) / 3,0)</f>
        <v>Q1</v>
      </c>
      <c r="E198" s="12">
        <f>MONTH(SalesDataTable[[#This Row],[Order Date]])</f>
        <v>2</v>
      </c>
      <c r="F198" s="12" t="str">
        <f>TEXT(SalesDataTable[[#This Row],[Order Date]], "MMM")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6">
      <c r="A199" s="2">
        <v>4260</v>
      </c>
      <c r="B199" s="3">
        <v>46063</v>
      </c>
      <c r="C199" s="12">
        <f>YEAR(SalesDataTable[[#This Row],[Order Date]])</f>
        <v>2026</v>
      </c>
      <c r="D199" s="14" t="str">
        <f>"Q" &amp; ROUNDUP(MONTH(SalesDataTable[[#This Row],[Order Date]]) / 3,0)</f>
        <v>Q1</v>
      </c>
      <c r="E199" s="12">
        <f>MONTH(SalesDataTable[[#This Row],[Order Date]])</f>
        <v>2</v>
      </c>
      <c r="F199" s="12" t="str">
        <f>TEXT(SalesDataTable[[#This Row],[Order Date]], "MMM")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6">
      <c r="A200" s="2">
        <v>4294</v>
      </c>
      <c r="B200" s="3">
        <v>46063</v>
      </c>
      <c r="C200" s="12">
        <f>YEAR(SalesDataTable[[#This Row],[Order Date]])</f>
        <v>2026</v>
      </c>
      <c r="D200" s="14" t="str">
        <f>"Q" &amp; ROUNDUP(MONTH(SalesDataTable[[#This Row],[Order Date]]) / 3,0)</f>
        <v>Q1</v>
      </c>
      <c r="E200" s="12">
        <f>MONTH(SalesDataTable[[#This Row],[Order Date]])</f>
        <v>2</v>
      </c>
      <c r="F200" s="12" t="str">
        <f>TEXT(SalesDataTable[[#This Row],[Order Date]], "MMM")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6">
      <c r="A201" s="2">
        <v>1019</v>
      </c>
      <c r="B201" s="3">
        <v>46064</v>
      </c>
      <c r="C201" s="12">
        <f>YEAR(SalesDataTable[[#This Row],[Order Date]])</f>
        <v>2026</v>
      </c>
      <c r="D201" s="14" t="str">
        <f>"Q" &amp; ROUNDUP(MONTH(SalesDataTable[[#This Row],[Order Date]]) / 3,0)</f>
        <v>Q1</v>
      </c>
      <c r="E201" s="12">
        <f>MONTH(SalesDataTable[[#This Row],[Order Date]])</f>
        <v>2</v>
      </c>
      <c r="F201" s="12" t="str">
        <f>TEXT(SalesDataTable[[#This Row],[Order Date]], "MMM")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6">
      <c r="A202" s="2">
        <v>1471</v>
      </c>
      <c r="B202" s="3">
        <v>46064</v>
      </c>
      <c r="C202" s="12">
        <f>YEAR(SalesDataTable[[#This Row],[Order Date]])</f>
        <v>2026</v>
      </c>
      <c r="D202" s="14" t="str">
        <f>"Q" &amp; ROUNDUP(MONTH(SalesDataTable[[#This Row],[Order Date]]) / 3,0)</f>
        <v>Q1</v>
      </c>
      <c r="E202" s="12">
        <f>MONTH(SalesDataTable[[#This Row],[Order Date]])</f>
        <v>2</v>
      </c>
      <c r="F202" s="12" t="str">
        <f>TEXT(SalesDataTable[[#This Row],[Order Date]], "MMM")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6">
      <c r="A203" s="2">
        <v>2520</v>
      </c>
      <c r="B203" s="3">
        <v>46064</v>
      </c>
      <c r="C203" s="12">
        <f>YEAR(SalesDataTable[[#This Row],[Order Date]])</f>
        <v>2026</v>
      </c>
      <c r="D203" s="14" t="str">
        <f>"Q" &amp; ROUNDUP(MONTH(SalesDataTable[[#This Row],[Order Date]]) / 3,0)</f>
        <v>Q1</v>
      </c>
      <c r="E203" s="12">
        <f>MONTH(SalesDataTable[[#This Row],[Order Date]])</f>
        <v>2</v>
      </c>
      <c r="F203" s="12" t="str">
        <f>TEXT(SalesDataTable[[#This Row],[Order Date]], "MMM")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6">
      <c r="A204" s="2">
        <v>4649</v>
      </c>
      <c r="B204" s="3">
        <v>46064</v>
      </c>
      <c r="C204" s="12">
        <f>YEAR(SalesDataTable[[#This Row],[Order Date]])</f>
        <v>2026</v>
      </c>
      <c r="D204" s="14" t="str">
        <f>"Q" &amp; ROUNDUP(MONTH(SalesDataTable[[#This Row],[Order Date]]) / 3,0)</f>
        <v>Q1</v>
      </c>
      <c r="E204" s="12">
        <f>MONTH(SalesDataTable[[#This Row],[Order Date]])</f>
        <v>2</v>
      </c>
      <c r="F204" s="12" t="str">
        <f>TEXT(SalesDataTable[[#This Row],[Order Date]], "MMM")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6">
      <c r="A205" s="2">
        <v>4545</v>
      </c>
      <c r="B205" s="3">
        <v>46065</v>
      </c>
      <c r="C205" s="12">
        <f>YEAR(SalesDataTable[[#This Row],[Order Date]])</f>
        <v>2026</v>
      </c>
      <c r="D205" s="14" t="str">
        <f>"Q" &amp; ROUNDUP(MONTH(SalesDataTable[[#This Row],[Order Date]]) / 3,0)</f>
        <v>Q1</v>
      </c>
      <c r="E205" s="12">
        <f>MONTH(SalesDataTable[[#This Row],[Order Date]])</f>
        <v>2</v>
      </c>
      <c r="F205" s="12" t="str">
        <f>TEXT(SalesDataTable[[#This Row],[Order Date]], "MMM")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6">
      <c r="A206" s="2">
        <v>285</v>
      </c>
      <c r="B206" s="3">
        <v>46066</v>
      </c>
      <c r="C206" s="12">
        <f>YEAR(SalesDataTable[[#This Row],[Order Date]])</f>
        <v>2026</v>
      </c>
      <c r="D206" s="14" t="str">
        <f>"Q" &amp; ROUNDUP(MONTH(SalesDataTable[[#This Row],[Order Date]]) / 3,0)</f>
        <v>Q1</v>
      </c>
      <c r="E206" s="12">
        <f>MONTH(SalesDataTable[[#This Row],[Order Date]])</f>
        <v>2</v>
      </c>
      <c r="F206" s="12" t="str">
        <f>TEXT(SalesDataTable[[#This Row],[Order Date]], "MMM")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6">
      <c r="A207" s="2">
        <v>1499</v>
      </c>
      <c r="B207" s="3">
        <v>46066</v>
      </c>
      <c r="C207" s="12">
        <f>YEAR(SalesDataTable[[#This Row],[Order Date]])</f>
        <v>2026</v>
      </c>
      <c r="D207" s="14" t="str">
        <f>"Q" &amp; ROUNDUP(MONTH(SalesDataTable[[#This Row],[Order Date]]) / 3,0)</f>
        <v>Q1</v>
      </c>
      <c r="E207" s="12">
        <f>MONTH(SalesDataTable[[#This Row],[Order Date]])</f>
        <v>2</v>
      </c>
      <c r="F207" s="12" t="str">
        <f>TEXT(SalesDataTable[[#This Row],[Order Date]], "MMM")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6">
      <c r="A208" s="2">
        <v>2615</v>
      </c>
      <c r="B208" s="3">
        <v>46066</v>
      </c>
      <c r="C208" s="12">
        <f>YEAR(SalesDataTable[[#This Row],[Order Date]])</f>
        <v>2026</v>
      </c>
      <c r="D208" s="14" t="str">
        <f>"Q" &amp; ROUNDUP(MONTH(SalesDataTable[[#This Row],[Order Date]]) / 3,0)</f>
        <v>Q1</v>
      </c>
      <c r="E208" s="12">
        <f>MONTH(SalesDataTable[[#This Row],[Order Date]])</f>
        <v>2</v>
      </c>
      <c r="F208" s="12" t="str">
        <f>TEXT(SalesDataTable[[#This Row],[Order Date]], "MMM")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6">
      <c r="A209" s="2">
        <v>479</v>
      </c>
      <c r="B209" s="3">
        <v>46067</v>
      </c>
      <c r="C209" s="12">
        <f>YEAR(SalesDataTable[[#This Row],[Order Date]])</f>
        <v>2026</v>
      </c>
      <c r="D209" s="14" t="str">
        <f>"Q" &amp; ROUNDUP(MONTH(SalesDataTable[[#This Row],[Order Date]]) / 3,0)</f>
        <v>Q1</v>
      </c>
      <c r="E209" s="12">
        <f>MONTH(SalesDataTable[[#This Row],[Order Date]])</f>
        <v>2</v>
      </c>
      <c r="F209" s="12" t="str">
        <f>TEXT(SalesDataTable[[#This Row],[Order Date]], "MMM")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6">
      <c r="A210" s="2">
        <v>4069</v>
      </c>
      <c r="B210" s="3">
        <v>46067</v>
      </c>
      <c r="C210" s="12">
        <f>YEAR(SalesDataTable[[#This Row],[Order Date]])</f>
        <v>2026</v>
      </c>
      <c r="D210" s="14" t="str">
        <f>"Q" &amp; ROUNDUP(MONTH(SalesDataTable[[#This Row],[Order Date]]) / 3,0)</f>
        <v>Q1</v>
      </c>
      <c r="E210" s="12">
        <f>MONTH(SalesDataTable[[#This Row],[Order Date]])</f>
        <v>2</v>
      </c>
      <c r="F210" s="12" t="str">
        <f>TEXT(SalesDataTable[[#This Row],[Order Date]], "MMM")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6">
      <c r="A211" s="2">
        <v>4588</v>
      </c>
      <c r="B211" s="3">
        <v>46067</v>
      </c>
      <c r="C211" s="12">
        <f>YEAR(SalesDataTable[[#This Row],[Order Date]])</f>
        <v>2026</v>
      </c>
      <c r="D211" s="14" t="str">
        <f>"Q" &amp; ROUNDUP(MONTH(SalesDataTable[[#This Row],[Order Date]]) / 3,0)</f>
        <v>Q1</v>
      </c>
      <c r="E211" s="12">
        <f>MONTH(SalesDataTable[[#This Row],[Order Date]])</f>
        <v>2</v>
      </c>
      <c r="F211" s="12" t="str">
        <f>TEXT(SalesDataTable[[#This Row],[Order Date]], "MMM")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6">
      <c r="A212" s="2">
        <v>14</v>
      </c>
      <c r="B212" s="3">
        <v>46068</v>
      </c>
      <c r="C212" s="12">
        <f>YEAR(SalesDataTable[[#This Row],[Order Date]])</f>
        <v>2026</v>
      </c>
      <c r="D212" s="14" t="str">
        <f>"Q" &amp; ROUNDUP(MONTH(SalesDataTable[[#This Row],[Order Date]]) / 3,0)</f>
        <v>Q1</v>
      </c>
      <c r="E212" s="12">
        <f>MONTH(SalesDataTable[[#This Row],[Order Date]])</f>
        <v>2</v>
      </c>
      <c r="F212" s="12" t="str">
        <f>TEXT(SalesDataTable[[#This Row],[Order Date]], "MMM")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6">
      <c r="A213" s="2">
        <v>303</v>
      </c>
      <c r="B213" s="3">
        <v>46068</v>
      </c>
      <c r="C213" s="12">
        <f>YEAR(SalesDataTable[[#This Row],[Order Date]])</f>
        <v>2026</v>
      </c>
      <c r="D213" s="14" t="str">
        <f>"Q" &amp; ROUNDUP(MONTH(SalesDataTable[[#This Row],[Order Date]]) / 3,0)</f>
        <v>Q1</v>
      </c>
      <c r="E213" s="12">
        <f>MONTH(SalesDataTable[[#This Row],[Order Date]])</f>
        <v>2</v>
      </c>
      <c r="F213" s="12" t="str">
        <f>TEXT(SalesDataTable[[#This Row],[Order Date]], "MMM")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6">
      <c r="A214" s="2">
        <v>1197</v>
      </c>
      <c r="B214" s="3">
        <v>46069</v>
      </c>
      <c r="C214" s="12">
        <f>YEAR(SalesDataTable[[#This Row],[Order Date]])</f>
        <v>2026</v>
      </c>
      <c r="D214" s="14" t="str">
        <f>"Q" &amp; ROUNDUP(MONTH(SalesDataTable[[#This Row],[Order Date]]) / 3,0)</f>
        <v>Q1</v>
      </c>
      <c r="E214" s="12">
        <f>MONTH(SalesDataTable[[#This Row],[Order Date]])</f>
        <v>2</v>
      </c>
      <c r="F214" s="12" t="str">
        <f>TEXT(SalesDataTable[[#This Row],[Order Date]], "MMM")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6">
      <c r="A215" s="2">
        <v>2714</v>
      </c>
      <c r="B215" s="3">
        <v>46069</v>
      </c>
      <c r="C215" s="12">
        <f>YEAR(SalesDataTable[[#This Row],[Order Date]])</f>
        <v>2026</v>
      </c>
      <c r="D215" s="14" t="str">
        <f>"Q" &amp; ROUNDUP(MONTH(SalesDataTable[[#This Row],[Order Date]]) / 3,0)</f>
        <v>Q1</v>
      </c>
      <c r="E215" s="12">
        <f>MONTH(SalesDataTable[[#This Row],[Order Date]])</f>
        <v>2</v>
      </c>
      <c r="F215" s="12" t="str">
        <f>TEXT(SalesDataTable[[#This Row],[Order Date]], "MMM")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6">
      <c r="A216" s="2">
        <v>2753</v>
      </c>
      <c r="B216" s="3">
        <v>46069</v>
      </c>
      <c r="C216" s="12">
        <f>YEAR(SalesDataTable[[#This Row],[Order Date]])</f>
        <v>2026</v>
      </c>
      <c r="D216" s="14" t="str">
        <f>"Q" &amp; ROUNDUP(MONTH(SalesDataTable[[#This Row],[Order Date]]) / 3,0)</f>
        <v>Q1</v>
      </c>
      <c r="E216" s="12">
        <f>MONTH(SalesDataTable[[#This Row],[Order Date]])</f>
        <v>2</v>
      </c>
      <c r="F216" s="12" t="str">
        <f>TEXT(SalesDataTable[[#This Row],[Order Date]], "MMM")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6">
      <c r="A217" s="2">
        <v>3901</v>
      </c>
      <c r="B217" s="3">
        <v>46069</v>
      </c>
      <c r="C217" s="12">
        <f>YEAR(SalesDataTable[[#This Row],[Order Date]])</f>
        <v>2026</v>
      </c>
      <c r="D217" s="14" t="str">
        <f>"Q" &amp; ROUNDUP(MONTH(SalesDataTable[[#This Row],[Order Date]]) / 3,0)</f>
        <v>Q1</v>
      </c>
      <c r="E217" s="12">
        <f>MONTH(SalesDataTable[[#This Row],[Order Date]])</f>
        <v>2</v>
      </c>
      <c r="F217" s="12" t="str">
        <f>TEXT(SalesDataTable[[#This Row],[Order Date]], "MMM")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6">
      <c r="A218" s="2">
        <v>594</v>
      </c>
      <c r="B218" s="3">
        <v>46070</v>
      </c>
      <c r="C218" s="12">
        <f>YEAR(SalesDataTable[[#This Row],[Order Date]])</f>
        <v>2026</v>
      </c>
      <c r="D218" s="14" t="str">
        <f>"Q" &amp; ROUNDUP(MONTH(SalesDataTable[[#This Row],[Order Date]]) / 3,0)</f>
        <v>Q1</v>
      </c>
      <c r="E218" s="12">
        <f>MONTH(SalesDataTable[[#This Row],[Order Date]])</f>
        <v>2</v>
      </c>
      <c r="F218" s="12" t="str">
        <f>TEXT(SalesDataTable[[#This Row],[Order Date]], "MMM")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6">
      <c r="A219" s="2">
        <v>624</v>
      </c>
      <c r="B219" s="3">
        <v>46070</v>
      </c>
      <c r="C219" s="12">
        <f>YEAR(SalesDataTable[[#This Row],[Order Date]])</f>
        <v>2026</v>
      </c>
      <c r="D219" s="14" t="str">
        <f>"Q" &amp; ROUNDUP(MONTH(SalesDataTable[[#This Row],[Order Date]]) / 3,0)</f>
        <v>Q1</v>
      </c>
      <c r="E219" s="12">
        <f>MONTH(SalesDataTable[[#This Row],[Order Date]])</f>
        <v>2</v>
      </c>
      <c r="F219" s="12" t="str">
        <f>TEXT(SalesDataTable[[#This Row],[Order Date]], "MMM")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6">
      <c r="A220" s="2">
        <v>1013</v>
      </c>
      <c r="B220" s="3">
        <v>46070</v>
      </c>
      <c r="C220" s="12">
        <f>YEAR(SalesDataTable[[#This Row],[Order Date]])</f>
        <v>2026</v>
      </c>
      <c r="D220" s="14" t="str">
        <f>"Q" &amp; ROUNDUP(MONTH(SalesDataTable[[#This Row],[Order Date]]) / 3,0)</f>
        <v>Q1</v>
      </c>
      <c r="E220" s="12">
        <f>MONTH(SalesDataTable[[#This Row],[Order Date]])</f>
        <v>2</v>
      </c>
      <c r="F220" s="12" t="str">
        <f>TEXT(SalesDataTable[[#This Row],[Order Date]], "MMM")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6">
      <c r="A221" s="2">
        <v>1100</v>
      </c>
      <c r="B221" s="3">
        <v>46070</v>
      </c>
      <c r="C221" s="12">
        <f>YEAR(SalesDataTable[[#This Row],[Order Date]])</f>
        <v>2026</v>
      </c>
      <c r="D221" s="14" t="str">
        <f>"Q" &amp; ROUNDUP(MONTH(SalesDataTable[[#This Row],[Order Date]]) / 3,0)</f>
        <v>Q1</v>
      </c>
      <c r="E221" s="12">
        <f>MONTH(SalesDataTable[[#This Row],[Order Date]])</f>
        <v>2</v>
      </c>
      <c r="F221" s="12" t="str">
        <f>TEXT(SalesDataTable[[#This Row],[Order Date]], "MMM")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6">
      <c r="A222" s="2">
        <v>2353</v>
      </c>
      <c r="B222" s="3">
        <v>46070</v>
      </c>
      <c r="C222" s="12">
        <f>YEAR(SalesDataTable[[#This Row],[Order Date]])</f>
        <v>2026</v>
      </c>
      <c r="D222" s="14" t="str">
        <f>"Q" &amp; ROUNDUP(MONTH(SalesDataTable[[#This Row],[Order Date]]) / 3,0)</f>
        <v>Q1</v>
      </c>
      <c r="E222" s="12">
        <f>MONTH(SalesDataTable[[#This Row],[Order Date]])</f>
        <v>2</v>
      </c>
      <c r="F222" s="12" t="str">
        <f>TEXT(SalesDataTable[[#This Row],[Order Date]], "MMM")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6">
      <c r="A223" s="2">
        <v>3020</v>
      </c>
      <c r="B223" s="3">
        <v>46070</v>
      </c>
      <c r="C223" s="12">
        <f>YEAR(SalesDataTable[[#This Row],[Order Date]])</f>
        <v>2026</v>
      </c>
      <c r="D223" s="14" t="str">
        <f>"Q" &amp; ROUNDUP(MONTH(SalesDataTable[[#This Row],[Order Date]]) / 3,0)</f>
        <v>Q1</v>
      </c>
      <c r="E223" s="12">
        <f>MONTH(SalesDataTable[[#This Row],[Order Date]])</f>
        <v>2</v>
      </c>
      <c r="F223" s="12" t="str">
        <f>TEXT(SalesDataTable[[#This Row],[Order Date]], "MMM")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6">
      <c r="A224" s="2">
        <v>3227</v>
      </c>
      <c r="B224" s="3">
        <v>46070</v>
      </c>
      <c r="C224" s="12">
        <f>YEAR(SalesDataTable[[#This Row],[Order Date]])</f>
        <v>2026</v>
      </c>
      <c r="D224" s="14" t="str">
        <f>"Q" &amp; ROUNDUP(MONTH(SalesDataTable[[#This Row],[Order Date]]) / 3,0)</f>
        <v>Q1</v>
      </c>
      <c r="E224" s="12">
        <f>MONTH(SalesDataTable[[#This Row],[Order Date]])</f>
        <v>2</v>
      </c>
      <c r="F224" s="12" t="str">
        <f>TEXT(SalesDataTable[[#This Row],[Order Date]], "MMM")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6">
      <c r="A225" s="2">
        <v>3530</v>
      </c>
      <c r="B225" s="3">
        <v>46070</v>
      </c>
      <c r="C225" s="12">
        <f>YEAR(SalesDataTable[[#This Row],[Order Date]])</f>
        <v>2026</v>
      </c>
      <c r="D225" s="14" t="str">
        <f>"Q" &amp; ROUNDUP(MONTH(SalesDataTable[[#This Row],[Order Date]]) / 3,0)</f>
        <v>Q1</v>
      </c>
      <c r="E225" s="12">
        <f>MONTH(SalesDataTable[[#This Row],[Order Date]])</f>
        <v>2</v>
      </c>
      <c r="F225" s="12" t="str">
        <f>TEXT(SalesDataTable[[#This Row],[Order Date]], "MMM")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6">
      <c r="A226" s="2">
        <v>6</v>
      </c>
      <c r="B226" s="3">
        <v>46071</v>
      </c>
      <c r="C226" s="12">
        <f>YEAR(SalesDataTable[[#This Row],[Order Date]])</f>
        <v>2026</v>
      </c>
      <c r="D226" s="14" t="str">
        <f>"Q" &amp; ROUNDUP(MONTH(SalesDataTable[[#This Row],[Order Date]]) / 3,0)</f>
        <v>Q1</v>
      </c>
      <c r="E226" s="12">
        <f>MONTH(SalesDataTable[[#This Row],[Order Date]])</f>
        <v>2</v>
      </c>
      <c r="F226" s="12" t="str">
        <f>TEXT(SalesDataTable[[#This Row],[Order Date]], "MMM")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6">
      <c r="A227" s="2">
        <v>2038</v>
      </c>
      <c r="B227" s="3">
        <v>46071</v>
      </c>
      <c r="C227" s="12">
        <f>YEAR(SalesDataTable[[#This Row],[Order Date]])</f>
        <v>2026</v>
      </c>
      <c r="D227" s="14" t="str">
        <f>"Q" &amp; ROUNDUP(MONTH(SalesDataTable[[#This Row],[Order Date]]) / 3,0)</f>
        <v>Q1</v>
      </c>
      <c r="E227" s="12">
        <f>MONTH(SalesDataTable[[#This Row],[Order Date]])</f>
        <v>2</v>
      </c>
      <c r="F227" s="12" t="str">
        <f>TEXT(SalesDataTable[[#This Row],[Order Date]], "MMM")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6">
      <c r="A228" s="2">
        <v>4104</v>
      </c>
      <c r="B228" s="3">
        <v>46071</v>
      </c>
      <c r="C228" s="12">
        <f>YEAR(SalesDataTable[[#This Row],[Order Date]])</f>
        <v>2026</v>
      </c>
      <c r="D228" s="14" t="str">
        <f>"Q" &amp; ROUNDUP(MONTH(SalesDataTable[[#This Row],[Order Date]]) / 3,0)</f>
        <v>Q1</v>
      </c>
      <c r="E228" s="12">
        <f>MONTH(SalesDataTable[[#This Row],[Order Date]])</f>
        <v>2</v>
      </c>
      <c r="F228" s="12" t="str">
        <f>TEXT(SalesDataTable[[#This Row],[Order Date]], "MMM")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6">
      <c r="A229" s="2">
        <v>1072</v>
      </c>
      <c r="B229" s="3">
        <v>46072</v>
      </c>
      <c r="C229" s="12">
        <f>YEAR(SalesDataTable[[#This Row],[Order Date]])</f>
        <v>2026</v>
      </c>
      <c r="D229" s="14" t="str">
        <f>"Q" &amp; ROUNDUP(MONTH(SalesDataTable[[#This Row],[Order Date]]) / 3,0)</f>
        <v>Q1</v>
      </c>
      <c r="E229" s="12">
        <f>MONTH(SalesDataTable[[#This Row],[Order Date]])</f>
        <v>2</v>
      </c>
      <c r="F229" s="12" t="str">
        <f>TEXT(SalesDataTable[[#This Row],[Order Date]], "MMM")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6">
      <c r="A230" s="2">
        <v>2435</v>
      </c>
      <c r="B230" s="3">
        <v>46072</v>
      </c>
      <c r="C230" s="12">
        <f>YEAR(SalesDataTable[[#This Row],[Order Date]])</f>
        <v>2026</v>
      </c>
      <c r="D230" s="14" t="str">
        <f>"Q" &amp; ROUNDUP(MONTH(SalesDataTable[[#This Row],[Order Date]]) / 3,0)</f>
        <v>Q1</v>
      </c>
      <c r="E230" s="12">
        <f>MONTH(SalesDataTable[[#This Row],[Order Date]])</f>
        <v>2</v>
      </c>
      <c r="F230" s="12" t="str">
        <f>TEXT(SalesDataTable[[#This Row],[Order Date]], "MMM")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6">
      <c r="A231" s="2">
        <v>4476</v>
      </c>
      <c r="B231" s="3">
        <v>46072</v>
      </c>
      <c r="C231" s="12">
        <f>YEAR(SalesDataTable[[#This Row],[Order Date]])</f>
        <v>2026</v>
      </c>
      <c r="D231" s="14" t="str">
        <f>"Q" &amp; ROUNDUP(MONTH(SalesDataTable[[#This Row],[Order Date]]) / 3,0)</f>
        <v>Q1</v>
      </c>
      <c r="E231" s="12">
        <f>MONTH(SalesDataTable[[#This Row],[Order Date]])</f>
        <v>2</v>
      </c>
      <c r="F231" s="12" t="str">
        <f>TEXT(SalesDataTable[[#This Row],[Order Date]], "MMM")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6">
      <c r="A232" s="2">
        <v>174</v>
      </c>
      <c r="B232" s="3">
        <v>46073</v>
      </c>
      <c r="C232" s="12">
        <f>YEAR(SalesDataTable[[#This Row],[Order Date]])</f>
        <v>2026</v>
      </c>
      <c r="D232" s="14" t="str">
        <f>"Q" &amp; ROUNDUP(MONTH(SalesDataTable[[#This Row],[Order Date]]) / 3,0)</f>
        <v>Q1</v>
      </c>
      <c r="E232" s="12">
        <f>MONTH(SalesDataTable[[#This Row],[Order Date]])</f>
        <v>2</v>
      </c>
      <c r="F232" s="12" t="str">
        <f>TEXT(SalesDataTable[[#This Row],[Order Date]], "MMM")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6">
      <c r="A233" s="2">
        <v>304</v>
      </c>
      <c r="B233" s="3">
        <v>46073</v>
      </c>
      <c r="C233" s="12">
        <f>YEAR(SalesDataTable[[#This Row],[Order Date]])</f>
        <v>2026</v>
      </c>
      <c r="D233" s="14" t="str">
        <f>"Q" &amp; ROUNDUP(MONTH(SalesDataTable[[#This Row],[Order Date]]) / 3,0)</f>
        <v>Q1</v>
      </c>
      <c r="E233" s="12">
        <f>MONTH(SalesDataTable[[#This Row],[Order Date]])</f>
        <v>2</v>
      </c>
      <c r="F233" s="12" t="str">
        <f>TEXT(SalesDataTable[[#This Row],[Order Date]], "MMM")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6">
      <c r="A234" s="2">
        <v>404</v>
      </c>
      <c r="B234" s="3">
        <v>46073</v>
      </c>
      <c r="C234" s="12">
        <f>YEAR(SalesDataTable[[#This Row],[Order Date]])</f>
        <v>2026</v>
      </c>
      <c r="D234" s="14" t="str">
        <f>"Q" &amp; ROUNDUP(MONTH(SalesDataTable[[#This Row],[Order Date]]) / 3,0)</f>
        <v>Q1</v>
      </c>
      <c r="E234" s="12">
        <f>MONTH(SalesDataTable[[#This Row],[Order Date]])</f>
        <v>2</v>
      </c>
      <c r="F234" s="12" t="str">
        <f>TEXT(SalesDataTable[[#This Row],[Order Date]], "MMM")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6">
      <c r="A235" s="2">
        <v>675</v>
      </c>
      <c r="B235" s="3">
        <v>46073</v>
      </c>
      <c r="C235" s="12">
        <f>YEAR(SalesDataTable[[#This Row],[Order Date]])</f>
        <v>2026</v>
      </c>
      <c r="D235" s="14" t="str">
        <f>"Q" &amp; ROUNDUP(MONTH(SalesDataTable[[#This Row],[Order Date]]) / 3,0)</f>
        <v>Q1</v>
      </c>
      <c r="E235" s="12">
        <f>MONTH(SalesDataTable[[#This Row],[Order Date]])</f>
        <v>2</v>
      </c>
      <c r="F235" s="12" t="str">
        <f>TEXT(SalesDataTable[[#This Row],[Order Date]], "MMM")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6">
      <c r="A236" s="2">
        <v>940</v>
      </c>
      <c r="B236" s="3">
        <v>46073</v>
      </c>
      <c r="C236" s="12">
        <f>YEAR(SalesDataTable[[#This Row],[Order Date]])</f>
        <v>2026</v>
      </c>
      <c r="D236" s="14" t="str">
        <f>"Q" &amp; ROUNDUP(MONTH(SalesDataTable[[#This Row],[Order Date]]) / 3,0)</f>
        <v>Q1</v>
      </c>
      <c r="E236" s="12">
        <f>MONTH(SalesDataTable[[#This Row],[Order Date]])</f>
        <v>2</v>
      </c>
      <c r="F236" s="12" t="str">
        <f>TEXT(SalesDataTable[[#This Row],[Order Date]], "MMM")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6">
      <c r="A237" s="2">
        <v>2375</v>
      </c>
      <c r="B237" s="3">
        <v>46073</v>
      </c>
      <c r="C237" s="12">
        <f>YEAR(SalesDataTable[[#This Row],[Order Date]])</f>
        <v>2026</v>
      </c>
      <c r="D237" s="14" t="str">
        <f>"Q" &amp; ROUNDUP(MONTH(SalesDataTable[[#This Row],[Order Date]]) / 3,0)</f>
        <v>Q1</v>
      </c>
      <c r="E237" s="12">
        <f>MONTH(SalesDataTable[[#This Row],[Order Date]])</f>
        <v>2</v>
      </c>
      <c r="F237" s="12" t="str">
        <f>TEXT(SalesDataTable[[#This Row],[Order Date]], "MMM")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6">
      <c r="A238" s="2">
        <v>4184</v>
      </c>
      <c r="B238" s="3">
        <v>46073</v>
      </c>
      <c r="C238" s="12">
        <f>YEAR(SalesDataTable[[#This Row],[Order Date]])</f>
        <v>2026</v>
      </c>
      <c r="D238" s="14" t="str">
        <f>"Q" &amp; ROUNDUP(MONTH(SalesDataTable[[#This Row],[Order Date]]) / 3,0)</f>
        <v>Q1</v>
      </c>
      <c r="E238" s="12">
        <f>MONTH(SalesDataTable[[#This Row],[Order Date]])</f>
        <v>2</v>
      </c>
      <c r="F238" s="12" t="str">
        <f>TEXT(SalesDataTable[[#This Row],[Order Date]], "MMM")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6">
      <c r="A239" s="2">
        <v>4390</v>
      </c>
      <c r="B239" s="3">
        <v>46073</v>
      </c>
      <c r="C239" s="12">
        <f>YEAR(SalesDataTable[[#This Row],[Order Date]])</f>
        <v>2026</v>
      </c>
      <c r="D239" s="14" t="str">
        <f>"Q" &amp; ROUNDUP(MONTH(SalesDataTable[[#This Row],[Order Date]]) / 3,0)</f>
        <v>Q1</v>
      </c>
      <c r="E239" s="12">
        <f>MONTH(SalesDataTable[[#This Row],[Order Date]])</f>
        <v>2</v>
      </c>
      <c r="F239" s="12" t="str">
        <f>TEXT(SalesDataTable[[#This Row],[Order Date]], "MMM")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6">
      <c r="A240" s="2">
        <v>1475</v>
      </c>
      <c r="B240" s="3">
        <v>46074</v>
      </c>
      <c r="C240" s="12">
        <f>YEAR(SalesDataTable[[#This Row],[Order Date]])</f>
        <v>2026</v>
      </c>
      <c r="D240" s="14" t="str">
        <f>"Q" &amp; ROUNDUP(MONTH(SalesDataTable[[#This Row],[Order Date]]) / 3,0)</f>
        <v>Q1</v>
      </c>
      <c r="E240" s="12">
        <f>MONTH(SalesDataTable[[#This Row],[Order Date]])</f>
        <v>2</v>
      </c>
      <c r="F240" s="12" t="str">
        <f>TEXT(SalesDataTable[[#This Row],[Order Date]], "MMM")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6">
      <c r="A241" s="2">
        <v>3504</v>
      </c>
      <c r="B241" s="3">
        <v>46074</v>
      </c>
      <c r="C241" s="12">
        <f>YEAR(SalesDataTable[[#This Row],[Order Date]])</f>
        <v>2026</v>
      </c>
      <c r="D241" s="14" t="str">
        <f>"Q" &amp; ROUNDUP(MONTH(SalesDataTable[[#This Row],[Order Date]]) / 3,0)</f>
        <v>Q1</v>
      </c>
      <c r="E241" s="12">
        <f>MONTH(SalesDataTable[[#This Row],[Order Date]])</f>
        <v>2</v>
      </c>
      <c r="F241" s="12" t="str">
        <f>TEXT(SalesDataTable[[#This Row],[Order Date]], "MMM")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6">
      <c r="A242" s="2">
        <v>1649</v>
      </c>
      <c r="B242" s="3">
        <v>46075</v>
      </c>
      <c r="C242" s="12">
        <f>YEAR(SalesDataTable[[#This Row],[Order Date]])</f>
        <v>2026</v>
      </c>
      <c r="D242" s="14" t="str">
        <f>"Q" &amp; ROUNDUP(MONTH(SalesDataTable[[#This Row],[Order Date]]) / 3,0)</f>
        <v>Q1</v>
      </c>
      <c r="E242" s="12">
        <f>MONTH(SalesDataTable[[#This Row],[Order Date]])</f>
        <v>2</v>
      </c>
      <c r="F242" s="12" t="str">
        <f>TEXT(SalesDataTable[[#This Row],[Order Date]], "MMM")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6">
      <c r="A243" s="2">
        <v>2170</v>
      </c>
      <c r="B243" s="3">
        <v>46075</v>
      </c>
      <c r="C243" s="12">
        <f>YEAR(SalesDataTable[[#This Row],[Order Date]])</f>
        <v>2026</v>
      </c>
      <c r="D243" s="14" t="str">
        <f>"Q" &amp; ROUNDUP(MONTH(SalesDataTable[[#This Row],[Order Date]]) / 3,0)</f>
        <v>Q1</v>
      </c>
      <c r="E243" s="12">
        <f>MONTH(SalesDataTable[[#This Row],[Order Date]])</f>
        <v>2</v>
      </c>
      <c r="F243" s="12" t="str">
        <f>TEXT(SalesDataTable[[#This Row],[Order Date]], "MMM")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6">
      <c r="A244" s="2">
        <v>3402</v>
      </c>
      <c r="B244" s="3">
        <v>46075</v>
      </c>
      <c r="C244" s="12">
        <f>YEAR(SalesDataTable[[#This Row],[Order Date]])</f>
        <v>2026</v>
      </c>
      <c r="D244" s="14" t="str">
        <f>"Q" &amp; ROUNDUP(MONTH(SalesDataTable[[#This Row],[Order Date]]) / 3,0)</f>
        <v>Q1</v>
      </c>
      <c r="E244" s="12">
        <f>MONTH(SalesDataTable[[#This Row],[Order Date]])</f>
        <v>2</v>
      </c>
      <c r="F244" s="12" t="str">
        <f>TEXT(SalesDataTable[[#This Row],[Order Date]], "MMM")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6">
      <c r="A245" s="2">
        <v>3773</v>
      </c>
      <c r="B245" s="3">
        <v>46075</v>
      </c>
      <c r="C245" s="12">
        <f>YEAR(SalesDataTable[[#This Row],[Order Date]])</f>
        <v>2026</v>
      </c>
      <c r="D245" s="14" t="str">
        <f>"Q" &amp; ROUNDUP(MONTH(SalesDataTable[[#This Row],[Order Date]]) / 3,0)</f>
        <v>Q1</v>
      </c>
      <c r="E245" s="12">
        <f>MONTH(SalesDataTable[[#This Row],[Order Date]])</f>
        <v>2</v>
      </c>
      <c r="F245" s="12" t="str">
        <f>TEXT(SalesDataTable[[#This Row],[Order Date]], "MMM")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6">
      <c r="A246" s="2">
        <v>4670</v>
      </c>
      <c r="B246" s="3">
        <v>46075</v>
      </c>
      <c r="C246" s="12">
        <f>YEAR(SalesDataTable[[#This Row],[Order Date]])</f>
        <v>2026</v>
      </c>
      <c r="D246" s="14" t="str">
        <f>"Q" &amp; ROUNDUP(MONTH(SalesDataTable[[#This Row],[Order Date]]) / 3,0)</f>
        <v>Q1</v>
      </c>
      <c r="E246" s="12">
        <f>MONTH(SalesDataTable[[#This Row],[Order Date]])</f>
        <v>2</v>
      </c>
      <c r="F246" s="12" t="str">
        <f>TEXT(SalesDataTable[[#This Row],[Order Date]], "MMM")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6">
      <c r="A247" s="2">
        <v>587</v>
      </c>
      <c r="B247" s="3">
        <v>46076</v>
      </c>
      <c r="C247" s="12">
        <f>YEAR(SalesDataTable[[#This Row],[Order Date]])</f>
        <v>2026</v>
      </c>
      <c r="D247" s="14" t="str">
        <f>"Q" &amp; ROUNDUP(MONTH(SalesDataTable[[#This Row],[Order Date]]) / 3,0)</f>
        <v>Q1</v>
      </c>
      <c r="E247" s="12">
        <f>MONTH(SalesDataTable[[#This Row],[Order Date]])</f>
        <v>2</v>
      </c>
      <c r="F247" s="12" t="str">
        <f>TEXT(SalesDataTable[[#This Row],[Order Date]], "MMM")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6">
      <c r="A248" s="2">
        <v>1085</v>
      </c>
      <c r="B248" s="3">
        <v>46076</v>
      </c>
      <c r="C248" s="12">
        <f>YEAR(SalesDataTable[[#This Row],[Order Date]])</f>
        <v>2026</v>
      </c>
      <c r="D248" s="14" t="str">
        <f>"Q" &amp; ROUNDUP(MONTH(SalesDataTable[[#This Row],[Order Date]]) / 3,0)</f>
        <v>Q1</v>
      </c>
      <c r="E248" s="12">
        <f>MONTH(SalesDataTable[[#This Row],[Order Date]])</f>
        <v>2</v>
      </c>
      <c r="F248" s="12" t="str">
        <f>TEXT(SalesDataTable[[#This Row],[Order Date]], "MMM")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6">
      <c r="A249" s="2">
        <v>1635</v>
      </c>
      <c r="B249" s="3">
        <v>46076</v>
      </c>
      <c r="C249" s="12">
        <f>YEAR(SalesDataTable[[#This Row],[Order Date]])</f>
        <v>2026</v>
      </c>
      <c r="D249" s="14" t="str">
        <f>"Q" &amp; ROUNDUP(MONTH(SalesDataTable[[#This Row],[Order Date]]) / 3,0)</f>
        <v>Q1</v>
      </c>
      <c r="E249" s="12">
        <f>MONTH(SalesDataTable[[#This Row],[Order Date]])</f>
        <v>2</v>
      </c>
      <c r="F249" s="12" t="str">
        <f>TEXT(SalesDataTable[[#This Row],[Order Date]], "MMM")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6">
      <c r="A250" s="2">
        <v>4067</v>
      </c>
      <c r="B250" s="3">
        <v>46076</v>
      </c>
      <c r="C250" s="12">
        <f>YEAR(SalesDataTable[[#This Row],[Order Date]])</f>
        <v>2026</v>
      </c>
      <c r="D250" s="14" t="str">
        <f>"Q" &amp; ROUNDUP(MONTH(SalesDataTable[[#This Row],[Order Date]]) / 3,0)</f>
        <v>Q1</v>
      </c>
      <c r="E250" s="12">
        <f>MONTH(SalesDataTable[[#This Row],[Order Date]])</f>
        <v>2</v>
      </c>
      <c r="F250" s="12" t="str">
        <f>TEXT(SalesDataTable[[#This Row],[Order Date]], "MMM")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6">
      <c r="A251" s="2">
        <v>287</v>
      </c>
      <c r="B251" s="3">
        <v>46077</v>
      </c>
      <c r="C251" s="12">
        <f>YEAR(SalesDataTable[[#This Row],[Order Date]])</f>
        <v>2026</v>
      </c>
      <c r="D251" s="14" t="str">
        <f>"Q" &amp; ROUNDUP(MONTH(SalesDataTable[[#This Row],[Order Date]]) / 3,0)</f>
        <v>Q1</v>
      </c>
      <c r="E251" s="12">
        <f>MONTH(SalesDataTable[[#This Row],[Order Date]])</f>
        <v>2</v>
      </c>
      <c r="F251" s="12" t="str">
        <f>TEXT(SalesDataTable[[#This Row],[Order Date]], "MMM")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6">
      <c r="A252" s="2">
        <v>794</v>
      </c>
      <c r="B252" s="3">
        <v>46077</v>
      </c>
      <c r="C252" s="12">
        <f>YEAR(SalesDataTable[[#This Row],[Order Date]])</f>
        <v>2026</v>
      </c>
      <c r="D252" s="14" t="str">
        <f>"Q" &amp; ROUNDUP(MONTH(SalesDataTable[[#This Row],[Order Date]]) / 3,0)</f>
        <v>Q1</v>
      </c>
      <c r="E252" s="12">
        <f>MONTH(SalesDataTable[[#This Row],[Order Date]])</f>
        <v>2</v>
      </c>
      <c r="F252" s="12" t="str">
        <f>TEXT(SalesDataTable[[#This Row],[Order Date]], "MMM")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6">
      <c r="A253" s="2">
        <v>1609</v>
      </c>
      <c r="B253" s="3">
        <v>46077</v>
      </c>
      <c r="C253" s="12">
        <f>YEAR(SalesDataTable[[#This Row],[Order Date]])</f>
        <v>2026</v>
      </c>
      <c r="D253" s="14" t="str">
        <f>"Q" &amp; ROUNDUP(MONTH(SalesDataTable[[#This Row],[Order Date]]) / 3,0)</f>
        <v>Q1</v>
      </c>
      <c r="E253" s="12">
        <f>MONTH(SalesDataTable[[#This Row],[Order Date]])</f>
        <v>2</v>
      </c>
      <c r="F253" s="12" t="str">
        <f>TEXT(SalesDataTable[[#This Row],[Order Date]], "MMM")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6">
      <c r="A254" s="2">
        <v>4921</v>
      </c>
      <c r="B254" s="3">
        <v>46077</v>
      </c>
      <c r="C254" s="12">
        <f>YEAR(SalesDataTable[[#This Row],[Order Date]])</f>
        <v>2026</v>
      </c>
      <c r="D254" s="14" t="str">
        <f>"Q" &amp; ROUNDUP(MONTH(SalesDataTable[[#This Row],[Order Date]]) / 3,0)</f>
        <v>Q1</v>
      </c>
      <c r="E254" s="12">
        <f>MONTH(SalesDataTable[[#This Row],[Order Date]])</f>
        <v>2</v>
      </c>
      <c r="F254" s="12" t="str">
        <f>TEXT(SalesDataTable[[#This Row],[Order Date]], "MMM")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6">
      <c r="A255" s="2">
        <v>2209</v>
      </c>
      <c r="B255" s="3">
        <v>46078</v>
      </c>
      <c r="C255" s="12">
        <f>YEAR(SalesDataTable[[#This Row],[Order Date]])</f>
        <v>2026</v>
      </c>
      <c r="D255" s="14" t="str">
        <f>"Q" &amp; ROUNDUP(MONTH(SalesDataTable[[#This Row],[Order Date]]) / 3,0)</f>
        <v>Q1</v>
      </c>
      <c r="E255" s="12">
        <f>MONTH(SalesDataTable[[#This Row],[Order Date]])</f>
        <v>2</v>
      </c>
      <c r="F255" s="12" t="str">
        <f>TEXT(SalesDataTable[[#This Row],[Order Date]], "MMM")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6">
      <c r="A256" s="2">
        <v>4757</v>
      </c>
      <c r="B256" s="3">
        <v>46078</v>
      </c>
      <c r="C256" s="12">
        <f>YEAR(SalesDataTable[[#This Row],[Order Date]])</f>
        <v>2026</v>
      </c>
      <c r="D256" s="14" t="str">
        <f>"Q" &amp; ROUNDUP(MONTH(SalesDataTable[[#This Row],[Order Date]]) / 3,0)</f>
        <v>Q1</v>
      </c>
      <c r="E256" s="12">
        <f>MONTH(SalesDataTable[[#This Row],[Order Date]])</f>
        <v>2</v>
      </c>
      <c r="F256" s="12" t="str">
        <f>TEXT(SalesDataTable[[#This Row],[Order Date]], "MMM")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6">
      <c r="A257" s="2">
        <v>5155</v>
      </c>
      <c r="B257" s="3">
        <v>46078</v>
      </c>
      <c r="C257" s="12">
        <f>YEAR(SalesDataTable[[#This Row],[Order Date]])</f>
        <v>2026</v>
      </c>
      <c r="D257" s="14" t="str">
        <f>"Q" &amp; ROUNDUP(MONTH(SalesDataTable[[#This Row],[Order Date]]) / 3,0)</f>
        <v>Q1</v>
      </c>
      <c r="E257" s="12">
        <f>MONTH(SalesDataTable[[#This Row],[Order Date]])</f>
        <v>2</v>
      </c>
      <c r="F257" s="12" t="str">
        <f>TEXT(SalesDataTable[[#This Row],[Order Date]], "MMM")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6">
      <c r="A258" s="2">
        <v>1737</v>
      </c>
      <c r="B258" s="3">
        <v>46079</v>
      </c>
      <c r="C258" s="12">
        <f>YEAR(SalesDataTable[[#This Row],[Order Date]])</f>
        <v>2026</v>
      </c>
      <c r="D258" s="14" t="str">
        <f>"Q" &amp; ROUNDUP(MONTH(SalesDataTable[[#This Row],[Order Date]]) / 3,0)</f>
        <v>Q1</v>
      </c>
      <c r="E258" s="12">
        <f>MONTH(SalesDataTable[[#This Row],[Order Date]])</f>
        <v>2</v>
      </c>
      <c r="F258" s="12" t="str">
        <f>TEXT(SalesDataTable[[#This Row],[Order Date]], "MMM")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6">
      <c r="A259" s="2">
        <v>1905</v>
      </c>
      <c r="B259" s="3">
        <v>46079</v>
      </c>
      <c r="C259" s="12">
        <f>YEAR(SalesDataTable[[#This Row],[Order Date]])</f>
        <v>2026</v>
      </c>
      <c r="D259" s="14" t="str">
        <f>"Q" &amp; ROUNDUP(MONTH(SalesDataTable[[#This Row],[Order Date]]) / 3,0)</f>
        <v>Q1</v>
      </c>
      <c r="E259" s="12">
        <f>MONTH(SalesDataTable[[#This Row],[Order Date]])</f>
        <v>2</v>
      </c>
      <c r="F259" s="12" t="str">
        <f>TEXT(SalesDataTable[[#This Row],[Order Date]], "MMM")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6">
      <c r="A260" s="2">
        <v>2359</v>
      </c>
      <c r="B260" s="3">
        <v>46079</v>
      </c>
      <c r="C260" s="12">
        <f>YEAR(SalesDataTable[[#This Row],[Order Date]])</f>
        <v>2026</v>
      </c>
      <c r="D260" s="14" t="str">
        <f>"Q" &amp; ROUNDUP(MONTH(SalesDataTable[[#This Row],[Order Date]]) / 3,0)</f>
        <v>Q1</v>
      </c>
      <c r="E260" s="12">
        <f>MONTH(SalesDataTable[[#This Row],[Order Date]])</f>
        <v>2</v>
      </c>
      <c r="F260" s="12" t="str">
        <f>TEXT(SalesDataTable[[#This Row],[Order Date]], "MMM")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6">
      <c r="A261" s="2">
        <v>3666</v>
      </c>
      <c r="B261" s="3">
        <v>46079</v>
      </c>
      <c r="C261" s="12">
        <f>YEAR(SalesDataTable[[#This Row],[Order Date]])</f>
        <v>2026</v>
      </c>
      <c r="D261" s="14" t="str">
        <f>"Q" &amp; ROUNDUP(MONTH(SalesDataTable[[#This Row],[Order Date]]) / 3,0)</f>
        <v>Q1</v>
      </c>
      <c r="E261" s="12">
        <f>MONTH(SalesDataTable[[#This Row],[Order Date]])</f>
        <v>2</v>
      </c>
      <c r="F261" s="12" t="str">
        <f>TEXT(SalesDataTable[[#This Row],[Order Date]], "MMM")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6">
      <c r="A262" s="2">
        <v>518</v>
      </c>
      <c r="B262" s="3">
        <v>46080</v>
      </c>
      <c r="C262" s="12">
        <f>YEAR(SalesDataTable[[#This Row],[Order Date]])</f>
        <v>2026</v>
      </c>
      <c r="D262" s="14" t="str">
        <f>"Q" &amp; ROUNDUP(MONTH(SalesDataTable[[#This Row],[Order Date]]) / 3,0)</f>
        <v>Q1</v>
      </c>
      <c r="E262" s="12">
        <f>MONTH(SalesDataTable[[#This Row],[Order Date]])</f>
        <v>2</v>
      </c>
      <c r="F262" s="12" t="str">
        <f>TEXT(SalesDataTable[[#This Row],[Order Date]], "MMM")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6">
      <c r="A263" s="2">
        <v>892</v>
      </c>
      <c r="B263" s="3">
        <v>46080</v>
      </c>
      <c r="C263" s="12">
        <f>YEAR(SalesDataTable[[#This Row],[Order Date]])</f>
        <v>2026</v>
      </c>
      <c r="D263" s="14" t="str">
        <f>"Q" &amp; ROUNDUP(MONTH(SalesDataTable[[#This Row],[Order Date]]) / 3,0)</f>
        <v>Q1</v>
      </c>
      <c r="E263" s="12">
        <f>MONTH(SalesDataTable[[#This Row],[Order Date]])</f>
        <v>2</v>
      </c>
      <c r="F263" s="12" t="str">
        <f>TEXT(SalesDataTable[[#This Row],[Order Date]], "MMM")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6">
      <c r="A264" s="2">
        <v>1115</v>
      </c>
      <c r="B264" s="3">
        <v>46080</v>
      </c>
      <c r="C264" s="12">
        <f>YEAR(SalesDataTable[[#This Row],[Order Date]])</f>
        <v>2026</v>
      </c>
      <c r="D264" s="14" t="str">
        <f>"Q" &amp; ROUNDUP(MONTH(SalesDataTable[[#This Row],[Order Date]]) / 3,0)</f>
        <v>Q1</v>
      </c>
      <c r="E264" s="12">
        <f>MONTH(SalesDataTable[[#This Row],[Order Date]])</f>
        <v>2</v>
      </c>
      <c r="F264" s="12" t="str">
        <f>TEXT(SalesDataTable[[#This Row],[Order Date]], "MMM")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6">
      <c r="A265" s="2">
        <v>1186</v>
      </c>
      <c r="B265" s="3">
        <v>46080</v>
      </c>
      <c r="C265" s="12">
        <f>YEAR(SalesDataTable[[#This Row],[Order Date]])</f>
        <v>2026</v>
      </c>
      <c r="D265" s="14" t="str">
        <f>"Q" &amp; ROUNDUP(MONTH(SalesDataTable[[#This Row],[Order Date]]) / 3,0)</f>
        <v>Q1</v>
      </c>
      <c r="E265" s="12">
        <f>MONTH(SalesDataTable[[#This Row],[Order Date]])</f>
        <v>2</v>
      </c>
      <c r="F265" s="12" t="str">
        <f>TEXT(SalesDataTable[[#This Row],[Order Date]], "MMM")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6">
      <c r="A266" s="2">
        <v>2093</v>
      </c>
      <c r="B266" s="3">
        <v>46080</v>
      </c>
      <c r="C266" s="12">
        <f>YEAR(SalesDataTable[[#This Row],[Order Date]])</f>
        <v>2026</v>
      </c>
      <c r="D266" s="14" t="str">
        <f>"Q" &amp; ROUNDUP(MONTH(SalesDataTable[[#This Row],[Order Date]]) / 3,0)</f>
        <v>Q1</v>
      </c>
      <c r="E266" s="12">
        <f>MONTH(SalesDataTable[[#This Row],[Order Date]])</f>
        <v>2</v>
      </c>
      <c r="F266" s="12" t="str">
        <f>TEXT(SalesDataTable[[#This Row],[Order Date]], "MMM")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6">
      <c r="A267" s="2">
        <v>2136</v>
      </c>
      <c r="B267" s="3">
        <v>46080</v>
      </c>
      <c r="C267" s="12">
        <f>YEAR(SalesDataTable[[#This Row],[Order Date]])</f>
        <v>2026</v>
      </c>
      <c r="D267" s="14" t="str">
        <f>"Q" &amp; ROUNDUP(MONTH(SalesDataTable[[#This Row],[Order Date]]) / 3,0)</f>
        <v>Q1</v>
      </c>
      <c r="E267" s="12">
        <f>MONTH(SalesDataTable[[#This Row],[Order Date]])</f>
        <v>2</v>
      </c>
      <c r="F267" s="12" t="str">
        <f>TEXT(SalesDataTable[[#This Row],[Order Date]], "MMM")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6">
      <c r="A268" s="2">
        <v>3538</v>
      </c>
      <c r="B268" s="3">
        <v>46080</v>
      </c>
      <c r="C268" s="12">
        <f>YEAR(SalesDataTable[[#This Row],[Order Date]])</f>
        <v>2026</v>
      </c>
      <c r="D268" s="14" t="str">
        <f>"Q" &amp; ROUNDUP(MONTH(SalesDataTable[[#This Row],[Order Date]]) / 3,0)</f>
        <v>Q1</v>
      </c>
      <c r="E268" s="12">
        <f>MONTH(SalesDataTable[[#This Row],[Order Date]])</f>
        <v>2</v>
      </c>
      <c r="F268" s="12" t="str">
        <f>TEXT(SalesDataTable[[#This Row],[Order Date]], "MMM")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6">
      <c r="A269" s="2">
        <v>3891</v>
      </c>
      <c r="B269" s="3">
        <v>46080</v>
      </c>
      <c r="C269" s="12">
        <f>YEAR(SalesDataTable[[#This Row],[Order Date]])</f>
        <v>2026</v>
      </c>
      <c r="D269" s="14" t="str">
        <f>"Q" &amp; ROUNDUP(MONTH(SalesDataTable[[#This Row],[Order Date]]) / 3,0)</f>
        <v>Q1</v>
      </c>
      <c r="E269" s="12">
        <f>MONTH(SalesDataTable[[#This Row],[Order Date]])</f>
        <v>2</v>
      </c>
      <c r="F269" s="12" t="str">
        <f>TEXT(SalesDataTable[[#This Row],[Order Date]], "MMM")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6">
      <c r="A270" s="2">
        <v>3917</v>
      </c>
      <c r="B270" s="3">
        <v>46080</v>
      </c>
      <c r="C270" s="12">
        <f>YEAR(SalesDataTable[[#This Row],[Order Date]])</f>
        <v>2026</v>
      </c>
      <c r="D270" s="14" t="str">
        <f>"Q" &amp; ROUNDUP(MONTH(SalesDataTable[[#This Row],[Order Date]]) / 3,0)</f>
        <v>Q1</v>
      </c>
      <c r="E270" s="12">
        <f>MONTH(SalesDataTable[[#This Row],[Order Date]])</f>
        <v>2</v>
      </c>
      <c r="F270" s="12" t="str">
        <f>TEXT(SalesDataTable[[#This Row],[Order Date]], "MMM")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6">
      <c r="A271" s="2">
        <v>4594</v>
      </c>
      <c r="B271" s="3">
        <v>46080</v>
      </c>
      <c r="C271" s="12">
        <f>YEAR(SalesDataTable[[#This Row],[Order Date]])</f>
        <v>2026</v>
      </c>
      <c r="D271" s="14" t="str">
        <f>"Q" &amp; ROUNDUP(MONTH(SalesDataTable[[#This Row],[Order Date]]) / 3,0)</f>
        <v>Q1</v>
      </c>
      <c r="E271" s="12">
        <f>MONTH(SalesDataTable[[#This Row],[Order Date]])</f>
        <v>2</v>
      </c>
      <c r="F271" s="12" t="str">
        <f>TEXT(SalesDataTable[[#This Row],[Order Date]], "MMM")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6">
      <c r="A272" s="2">
        <v>4750</v>
      </c>
      <c r="B272" s="3">
        <v>46080</v>
      </c>
      <c r="C272" s="12">
        <f>YEAR(SalesDataTable[[#This Row],[Order Date]])</f>
        <v>2026</v>
      </c>
      <c r="D272" s="14" t="str">
        <f>"Q" &amp; ROUNDUP(MONTH(SalesDataTable[[#This Row],[Order Date]]) / 3,0)</f>
        <v>Q1</v>
      </c>
      <c r="E272" s="12">
        <f>MONTH(SalesDataTable[[#This Row],[Order Date]])</f>
        <v>2</v>
      </c>
      <c r="F272" s="12" t="str">
        <f>TEXT(SalesDataTable[[#This Row],[Order Date]], "MMM")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6">
      <c r="A273" s="2">
        <v>4960</v>
      </c>
      <c r="B273" s="3">
        <v>46080</v>
      </c>
      <c r="C273" s="12">
        <f>YEAR(SalesDataTable[[#This Row],[Order Date]])</f>
        <v>2026</v>
      </c>
      <c r="D273" s="14" t="str">
        <f>"Q" &amp; ROUNDUP(MONTH(SalesDataTable[[#This Row],[Order Date]]) / 3,0)</f>
        <v>Q1</v>
      </c>
      <c r="E273" s="12">
        <f>MONTH(SalesDataTable[[#This Row],[Order Date]])</f>
        <v>2</v>
      </c>
      <c r="F273" s="12" t="str">
        <f>TEXT(SalesDataTable[[#This Row],[Order Date]], "MMM")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6">
      <c r="A274" s="2">
        <v>4245</v>
      </c>
      <c r="B274" s="3">
        <v>46081</v>
      </c>
      <c r="C274" s="12">
        <f>YEAR(SalesDataTable[[#This Row],[Order Date]])</f>
        <v>2026</v>
      </c>
      <c r="D274" s="14" t="str">
        <f>"Q" &amp; ROUNDUP(MONTH(SalesDataTable[[#This Row],[Order Date]]) / 3,0)</f>
        <v>Q1</v>
      </c>
      <c r="E274" s="12">
        <f>MONTH(SalesDataTable[[#This Row],[Order Date]])</f>
        <v>2</v>
      </c>
      <c r="F274" s="12" t="str">
        <f>TEXT(SalesDataTable[[#This Row],[Order Date]], "MMM")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6">
      <c r="A275" s="2">
        <v>4664</v>
      </c>
      <c r="B275" s="3">
        <v>46081</v>
      </c>
      <c r="C275" s="12">
        <f>YEAR(SalesDataTable[[#This Row],[Order Date]])</f>
        <v>2026</v>
      </c>
      <c r="D275" s="14" t="str">
        <f>"Q" &amp; ROUNDUP(MONTH(SalesDataTable[[#This Row],[Order Date]]) / 3,0)</f>
        <v>Q1</v>
      </c>
      <c r="E275" s="12">
        <f>MONTH(SalesDataTable[[#This Row],[Order Date]])</f>
        <v>2</v>
      </c>
      <c r="F275" s="12" t="str">
        <f>TEXT(SalesDataTable[[#This Row],[Order Date]], "MMM")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6">
      <c r="A276" s="2">
        <v>383</v>
      </c>
      <c r="B276" s="3">
        <v>46082</v>
      </c>
      <c r="C276" s="12">
        <f>YEAR(SalesDataTable[[#This Row],[Order Date]])</f>
        <v>2026</v>
      </c>
      <c r="D276" s="14" t="str">
        <f>"Q" &amp; ROUNDUP(MONTH(SalesDataTable[[#This Row],[Order Date]]) / 3,0)</f>
        <v>Q1</v>
      </c>
      <c r="E276" s="12">
        <f>MONTH(SalesDataTable[[#This Row],[Order Date]])</f>
        <v>3</v>
      </c>
      <c r="F276" s="12" t="str">
        <f>TEXT(SalesDataTable[[#This Row],[Order Date]], "MMM")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6">
      <c r="A277" s="2">
        <v>730</v>
      </c>
      <c r="B277" s="3">
        <v>46082</v>
      </c>
      <c r="C277" s="12">
        <f>YEAR(SalesDataTable[[#This Row],[Order Date]])</f>
        <v>2026</v>
      </c>
      <c r="D277" s="14" t="str">
        <f>"Q" &amp; ROUNDUP(MONTH(SalesDataTable[[#This Row],[Order Date]]) / 3,0)</f>
        <v>Q1</v>
      </c>
      <c r="E277" s="12">
        <f>MONTH(SalesDataTable[[#This Row],[Order Date]])</f>
        <v>3</v>
      </c>
      <c r="F277" s="12" t="str">
        <f>TEXT(SalesDataTable[[#This Row],[Order Date]], "MMM")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6">
      <c r="A278" s="2">
        <v>985</v>
      </c>
      <c r="B278" s="3">
        <v>46082</v>
      </c>
      <c r="C278" s="12">
        <f>YEAR(SalesDataTable[[#This Row],[Order Date]])</f>
        <v>2026</v>
      </c>
      <c r="D278" s="14" t="str">
        <f>"Q" &amp; ROUNDUP(MONTH(SalesDataTable[[#This Row],[Order Date]]) / 3,0)</f>
        <v>Q1</v>
      </c>
      <c r="E278" s="12">
        <f>MONTH(SalesDataTable[[#This Row],[Order Date]])</f>
        <v>3</v>
      </c>
      <c r="F278" s="12" t="str">
        <f>TEXT(SalesDataTable[[#This Row],[Order Date]], "MMM")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6">
      <c r="A279" s="2">
        <v>1457</v>
      </c>
      <c r="B279" s="3">
        <v>46082</v>
      </c>
      <c r="C279" s="12">
        <f>YEAR(SalesDataTable[[#This Row],[Order Date]])</f>
        <v>2026</v>
      </c>
      <c r="D279" s="14" t="str">
        <f>"Q" &amp; ROUNDUP(MONTH(SalesDataTable[[#This Row],[Order Date]]) / 3,0)</f>
        <v>Q1</v>
      </c>
      <c r="E279" s="12">
        <f>MONTH(SalesDataTable[[#This Row],[Order Date]])</f>
        <v>3</v>
      </c>
      <c r="F279" s="12" t="str">
        <f>TEXT(SalesDataTable[[#This Row],[Order Date]], "MMM")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6">
      <c r="A280" s="2">
        <v>2558</v>
      </c>
      <c r="B280" s="3">
        <v>46082</v>
      </c>
      <c r="C280" s="12">
        <f>YEAR(SalesDataTable[[#This Row],[Order Date]])</f>
        <v>2026</v>
      </c>
      <c r="D280" s="14" t="str">
        <f>"Q" &amp; ROUNDUP(MONTH(SalesDataTable[[#This Row],[Order Date]]) / 3,0)</f>
        <v>Q1</v>
      </c>
      <c r="E280" s="12">
        <f>MONTH(SalesDataTable[[#This Row],[Order Date]])</f>
        <v>3</v>
      </c>
      <c r="F280" s="12" t="str">
        <f>TEXT(SalesDataTable[[#This Row],[Order Date]], "MMM")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6">
      <c r="A281" s="2">
        <v>3024</v>
      </c>
      <c r="B281" s="3">
        <v>46082</v>
      </c>
      <c r="C281" s="12">
        <f>YEAR(SalesDataTable[[#This Row],[Order Date]])</f>
        <v>2026</v>
      </c>
      <c r="D281" s="14" t="str">
        <f>"Q" &amp; ROUNDUP(MONTH(SalesDataTable[[#This Row],[Order Date]]) / 3,0)</f>
        <v>Q1</v>
      </c>
      <c r="E281" s="12">
        <f>MONTH(SalesDataTable[[#This Row],[Order Date]])</f>
        <v>3</v>
      </c>
      <c r="F281" s="12" t="str">
        <f>TEXT(SalesDataTable[[#This Row],[Order Date]], "MMM")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6">
      <c r="A282" s="2">
        <v>3225</v>
      </c>
      <c r="B282" s="3">
        <v>46082</v>
      </c>
      <c r="C282" s="12">
        <f>YEAR(SalesDataTable[[#This Row],[Order Date]])</f>
        <v>2026</v>
      </c>
      <c r="D282" s="14" t="str">
        <f>"Q" &amp; ROUNDUP(MONTH(SalesDataTable[[#This Row],[Order Date]]) / 3,0)</f>
        <v>Q1</v>
      </c>
      <c r="E282" s="12">
        <f>MONTH(SalesDataTable[[#This Row],[Order Date]])</f>
        <v>3</v>
      </c>
      <c r="F282" s="12" t="str">
        <f>TEXT(SalesDataTable[[#This Row],[Order Date]], "MMM")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6">
      <c r="A283" s="2">
        <v>3551</v>
      </c>
      <c r="B283" s="3">
        <v>46082</v>
      </c>
      <c r="C283" s="12">
        <f>YEAR(SalesDataTable[[#This Row],[Order Date]])</f>
        <v>2026</v>
      </c>
      <c r="D283" s="14" t="str">
        <f>"Q" &amp; ROUNDUP(MONTH(SalesDataTable[[#This Row],[Order Date]]) / 3,0)</f>
        <v>Q1</v>
      </c>
      <c r="E283" s="12">
        <f>MONTH(SalesDataTable[[#This Row],[Order Date]])</f>
        <v>3</v>
      </c>
      <c r="F283" s="12" t="str">
        <f>TEXT(SalesDataTable[[#This Row],[Order Date]], "MMM")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6">
      <c r="A284" s="2">
        <v>4157</v>
      </c>
      <c r="B284" s="3">
        <v>46082</v>
      </c>
      <c r="C284" s="12">
        <f>YEAR(SalesDataTable[[#This Row],[Order Date]])</f>
        <v>2026</v>
      </c>
      <c r="D284" s="14" t="str">
        <f>"Q" &amp; ROUNDUP(MONTH(SalesDataTable[[#This Row],[Order Date]]) / 3,0)</f>
        <v>Q1</v>
      </c>
      <c r="E284" s="12">
        <f>MONTH(SalesDataTable[[#This Row],[Order Date]])</f>
        <v>3</v>
      </c>
      <c r="F284" s="12" t="str">
        <f>TEXT(SalesDataTable[[#This Row],[Order Date]], "MMM")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6">
      <c r="A285" s="2">
        <v>4398</v>
      </c>
      <c r="B285" s="3">
        <v>46082</v>
      </c>
      <c r="C285" s="12">
        <f>YEAR(SalesDataTable[[#This Row],[Order Date]])</f>
        <v>2026</v>
      </c>
      <c r="D285" s="14" t="str">
        <f>"Q" &amp; ROUNDUP(MONTH(SalesDataTable[[#This Row],[Order Date]]) / 3,0)</f>
        <v>Q1</v>
      </c>
      <c r="E285" s="12">
        <f>MONTH(SalesDataTable[[#This Row],[Order Date]])</f>
        <v>3</v>
      </c>
      <c r="F285" s="12" t="str">
        <f>TEXT(SalesDataTable[[#This Row],[Order Date]], "MMM")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6">
      <c r="A286" s="2">
        <v>4951</v>
      </c>
      <c r="B286" s="3">
        <v>46082</v>
      </c>
      <c r="C286" s="12">
        <f>YEAR(SalesDataTable[[#This Row],[Order Date]])</f>
        <v>2026</v>
      </c>
      <c r="D286" s="14" t="str">
        <f>"Q" &amp; ROUNDUP(MONTH(SalesDataTable[[#This Row],[Order Date]]) / 3,0)</f>
        <v>Q1</v>
      </c>
      <c r="E286" s="12">
        <f>MONTH(SalesDataTable[[#This Row],[Order Date]])</f>
        <v>3</v>
      </c>
      <c r="F286" s="12" t="str">
        <f>TEXT(SalesDataTable[[#This Row],[Order Date]], "MMM")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6">
      <c r="A287" s="2">
        <v>1354</v>
      </c>
      <c r="B287" s="3">
        <v>46083</v>
      </c>
      <c r="C287" s="12">
        <f>YEAR(SalesDataTable[[#This Row],[Order Date]])</f>
        <v>2026</v>
      </c>
      <c r="D287" s="14" t="str">
        <f>"Q" &amp; ROUNDUP(MONTH(SalesDataTable[[#This Row],[Order Date]]) / 3,0)</f>
        <v>Q1</v>
      </c>
      <c r="E287" s="12">
        <f>MONTH(SalesDataTable[[#This Row],[Order Date]])</f>
        <v>3</v>
      </c>
      <c r="F287" s="12" t="str">
        <f>TEXT(SalesDataTable[[#This Row],[Order Date]], "MMM")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6">
      <c r="A288" s="2">
        <v>2042</v>
      </c>
      <c r="B288" s="3">
        <v>46083</v>
      </c>
      <c r="C288" s="12">
        <f>YEAR(SalesDataTable[[#This Row],[Order Date]])</f>
        <v>2026</v>
      </c>
      <c r="D288" s="14" t="str">
        <f>"Q" &amp; ROUNDUP(MONTH(SalesDataTable[[#This Row],[Order Date]]) / 3,0)</f>
        <v>Q1</v>
      </c>
      <c r="E288" s="12">
        <f>MONTH(SalesDataTable[[#This Row],[Order Date]])</f>
        <v>3</v>
      </c>
      <c r="F288" s="12" t="str">
        <f>TEXT(SalesDataTable[[#This Row],[Order Date]], "MMM")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6">
      <c r="A289" s="2">
        <v>3895</v>
      </c>
      <c r="B289" s="3">
        <v>46083</v>
      </c>
      <c r="C289" s="12">
        <f>YEAR(SalesDataTable[[#This Row],[Order Date]])</f>
        <v>2026</v>
      </c>
      <c r="D289" s="14" t="str">
        <f>"Q" &amp; ROUNDUP(MONTH(SalesDataTable[[#This Row],[Order Date]]) / 3,0)</f>
        <v>Q1</v>
      </c>
      <c r="E289" s="12">
        <f>MONTH(SalesDataTable[[#This Row],[Order Date]])</f>
        <v>3</v>
      </c>
      <c r="F289" s="12" t="str">
        <f>TEXT(SalesDataTable[[#This Row],[Order Date]], "MMM")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6">
      <c r="A290" s="2">
        <v>5074</v>
      </c>
      <c r="B290" s="3">
        <v>46083</v>
      </c>
      <c r="C290" s="12">
        <f>YEAR(SalesDataTable[[#This Row],[Order Date]])</f>
        <v>2026</v>
      </c>
      <c r="D290" s="14" t="str">
        <f>"Q" &amp; ROUNDUP(MONTH(SalesDataTable[[#This Row],[Order Date]]) / 3,0)</f>
        <v>Q1</v>
      </c>
      <c r="E290" s="12">
        <f>MONTH(SalesDataTable[[#This Row],[Order Date]])</f>
        <v>3</v>
      </c>
      <c r="F290" s="12" t="str">
        <f>TEXT(SalesDataTable[[#This Row],[Order Date]], "MMM")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6">
      <c r="A291" s="2">
        <v>179</v>
      </c>
      <c r="B291" s="3">
        <v>46084</v>
      </c>
      <c r="C291" s="12">
        <f>YEAR(SalesDataTable[[#This Row],[Order Date]])</f>
        <v>2026</v>
      </c>
      <c r="D291" s="14" t="str">
        <f>"Q" &amp; ROUNDUP(MONTH(SalesDataTable[[#This Row],[Order Date]]) / 3,0)</f>
        <v>Q1</v>
      </c>
      <c r="E291" s="12">
        <f>MONTH(SalesDataTable[[#This Row],[Order Date]])</f>
        <v>3</v>
      </c>
      <c r="F291" s="12" t="str">
        <f>TEXT(SalesDataTable[[#This Row],[Order Date]], "MMM")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6">
      <c r="A292" s="2">
        <v>459</v>
      </c>
      <c r="B292" s="3">
        <v>46084</v>
      </c>
      <c r="C292" s="12">
        <f>YEAR(SalesDataTable[[#This Row],[Order Date]])</f>
        <v>2026</v>
      </c>
      <c r="D292" s="14" t="str">
        <f>"Q" &amp; ROUNDUP(MONTH(SalesDataTable[[#This Row],[Order Date]]) / 3,0)</f>
        <v>Q1</v>
      </c>
      <c r="E292" s="12">
        <f>MONTH(SalesDataTable[[#This Row],[Order Date]])</f>
        <v>3</v>
      </c>
      <c r="F292" s="12" t="str">
        <f>TEXT(SalesDataTable[[#This Row],[Order Date]], "MMM")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6">
      <c r="A293" s="2">
        <v>525</v>
      </c>
      <c r="B293" s="3">
        <v>46084</v>
      </c>
      <c r="C293" s="12">
        <f>YEAR(SalesDataTable[[#This Row],[Order Date]])</f>
        <v>2026</v>
      </c>
      <c r="D293" s="14" t="str">
        <f>"Q" &amp; ROUNDUP(MONTH(SalesDataTable[[#This Row],[Order Date]]) / 3,0)</f>
        <v>Q1</v>
      </c>
      <c r="E293" s="12">
        <f>MONTH(SalesDataTable[[#This Row],[Order Date]])</f>
        <v>3</v>
      </c>
      <c r="F293" s="12" t="str">
        <f>TEXT(SalesDataTable[[#This Row],[Order Date]], "MMM")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6">
      <c r="A294" s="2">
        <v>3374</v>
      </c>
      <c r="B294" s="3">
        <v>46084</v>
      </c>
      <c r="C294" s="12">
        <f>YEAR(SalesDataTable[[#This Row],[Order Date]])</f>
        <v>2026</v>
      </c>
      <c r="D294" s="14" t="str">
        <f>"Q" &amp; ROUNDUP(MONTH(SalesDataTable[[#This Row],[Order Date]]) / 3,0)</f>
        <v>Q1</v>
      </c>
      <c r="E294" s="12">
        <f>MONTH(SalesDataTable[[#This Row],[Order Date]])</f>
        <v>3</v>
      </c>
      <c r="F294" s="12" t="str">
        <f>TEXT(SalesDataTable[[#This Row],[Order Date]], "MMM")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6">
      <c r="A295" s="2">
        <v>3850</v>
      </c>
      <c r="B295" s="3">
        <v>46084</v>
      </c>
      <c r="C295" s="12">
        <f>YEAR(SalesDataTable[[#This Row],[Order Date]])</f>
        <v>2026</v>
      </c>
      <c r="D295" s="14" t="str">
        <f>"Q" &amp; ROUNDUP(MONTH(SalesDataTable[[#This Row],[Order Date]]) / 3,0)</f>
        <v>Q1</v>
      </c>
      <c r="E295" s="12">
        <f>MONTH(SalesDataTable[[#This Row],[Order Date]])</f>
        <v>3</v>
      </c>
      <c r="F295" s="12" t="str">
        <f>TEXT(SalesDataTable[[#This Row],[Order Date]], "MMM")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6">
      <c r="A296" s="2">
        <v>4004</v>
      </c>
      <c r="B296" s="3">
        <v>46084</v>
      </c>
      <c r="C296" s="12">
        <f>YEAR(SalesDataTable[[#This Row],[Order Date]])</f>
        <v>2026</v>
      </c>
      <c r="D296" s="14" t="str">
        <f>"Q" &amp; ROUNDUP(MONTH(SalesDataTable[[#This Row],[Order Date]]) / 3,0)</f>
        <v>Q1</v>
      </c>
      <c r="E296" s="12">
        <f>MONTH(SalesDataTable[[#This Row],[Order Date]])</f>
        <v>3</v>
      </c>
      <c r="F296" s="12" t="str">
        <f>TEXT(SalesDataTable[[#This Row],[Order Date]], "MMM")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6">
      <c r="A297" s="2">
        <v>788</v>
      </c>
      <c r="B297" s="3">
        <v>46085</v>
      </c>
      <c r="C297" s="12">
        <f>YEAR(SalesDataTable[[#This Row],[Order Date]])</f>
        <v>2026</v>
      </c>
      <c r="D297" s="14" t="str">
        <f>"Q" &amp; ROUNDUP(MONTH(SalesDataTable[[#This Row],[Order Date]]) / 3,0)</f>
        <v>Q1</v>
      </c>
      <c r="E297" s="12">
        <f>MONTH(SalesDataTable[[#This Row],[Order Date]])</f>
        <v>3</v>
      </c>
      <c r="F297" s="12" t="str">
        <f>TEXT(SalesDataTable[[#This Row],[Order Date]], "MMM")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6">
      <c r="A298" s="2">
        <v>1717</v>
      </c>
      <c r="B298" s="3">
        <v>46085</v>
      </c>
      <c r="C298" s="12">
        <f>YEAR(SalesDataTable[[#This Row],[Order Date]])</f>
        <v>2026</v>
      </c>
      <c r="D298" s="14" t="str">
        <f>"Q" &amp; ROUNDUP(MONTH(SalesDataTable[[#This Row],[Order Date]]) / 3,0)</f>
        <v>Q1</v>
      </c>
      <c r="E298" s="12">
        <f>MONTH(SalesDataTable[[#This Row],[Order Date]])</f>
        <v>3</v>
      </c>
      <c r="F298" s="12" t="str">
        <f>TEXT(SalesDataTable[[#This Row],[Order Date]], "MMM")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6">
      <c r="A299" s="2">
        <v>1819</v>
      </c>
      <c r="B299" s="3">
        <v>46085</v>
      </c>
      <c r="C299" s="12">
        <f>YEAR(SalesDataTable[[#This Row],[Order Date]])</f>
        <v>2026</v>
      </c>
      <c r="D299" s="14" t="str">
        <f>"Q" &amp; ROUNDUP(MONTH(SalesDataTable[[#This Row],[Order Date]]) / 3,0)</f>
        <v>Q1</v>
      </c>
      <c r="E299" s="12">
        <f>MONTH(SalesDataTable[[#This Row],[Order Date]])</f>
        <v>3</v>
      </c>
      <c r="F299" s="12" t="str">
        <f>TEXT(SalesDataTable[[#This Row],[Order Date]], "MMM")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6">
      <c r="A300" s="2">
        <v>1992</v>
      </c>
      <c r="B300" s="3">
        <v>46085</v>
      </c>
      <c r="C300" s="12">
        <f>YEAR(SalesDataTable[[#This Row],[Order Date]])</f>
        <v>2026</v>
      </c>
      <c r="D300" s="14" t="str">
        <f>"Q" &amp; ROUNDUP(MONTH(SalesDataTable[[#This Row],[Order Date]]) / 3,0)</f>
        <v>Q1</v>
      </c>
      <c r="E300" s="12">
        <f>MONTH(SalesDataTable[[#This Row],[Order Date]])</f>
        <v>3</v>
      </c>
      <c r="F300" s="12" t="str">
        <f>TEXT(SalesDataTable[[#This Row],[Order Date]], "MMM")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6">
      <c r="A301" s="2">
        <v>2499</v>
      </c>
      <c r="B301" s="3">
        <v>46085</v>
      </c>
      <c r="C301" s="12">
        <f>YEAR(SalesDataTable[[#This Row],[Order Date]])</f>
        <v>2026</v>
      </c>
      <c r="D301" s="14" t="str">
        <f>"Q" &amp; ROUNDUP(MONTH(SalesDataTable[[#This Row],[Order Date]]) / 3,0)</f>
        <v>Q1</v>
      </c>
      <c r="E301" s="12">
        <f>MONTH(SalesDataTable[[#This Row],[Order Date]])</f>
        <v>3</v>
      </c>
      <c r="F301" s="12" t="str">
        <f>TEXT(SalesDataTable[[#This Row],[Order Date]], "MMM")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6">
      <c r="A302" s="2">
        <v>2698</v>
      </c>
      <c r="B302" s="3">
        <v>46085</v>
      </c>
      <c r="C302" s="12">
        <f>YEAR(SalesDataTable[[#This Row],[Order Date]])</f>
        <v>2026</v>
      </c>
      <c r="D302" s="14" t="str">
        <f>"Q" &amp; ROUNDUP(MONTH(SalesDataTable[[#This Row],[Order Date]]) / 3,0)</f>
        <v>Q1</v>
      </c>
      <c r="E302" s="12">
        <f>MONTH(SalesDataTable[[#This Row],[Order Date]])</f>
        <v>3</v>
      </c>
      <c r="F302" s="12" t="str">
        <f>TEXT(SalesDataTable[[#This Row],[Order Date]], "MMM")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6">
      <c r="A303" s="2">
        <v>4416</v>
      </c>
      <c r="B303" s="3">
        <v>46085</v>
      </c>
      <c r="C303" s="12">
        <f>YEAR(SalesDataTable[[#This Row],[Order Date]])</f>
        <v>2026</v>
      </c>
      <c r="D303" s="14" t="str">
        <f>"Q" &amp; ROUNDUP(MONTH(SalesDataTable[[#This Row],[Order Date]]) / 3,0)</f>
        <v>Q1</v>
      </c>
      <c r="E303" s="12">
        <f>MONTH(SalesDataTable[[#This Row],[Order Date]])</f>
        <v>3</v>
      </c>
      <c r="F303" s="12" t="str">
        <f>TEXT(SalesDataTable[[#This Row],[Order Date]], "MMM")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6">
      <c r="A304" s="2">
        <v>4434</v>
      </c>
      <c r="B304" s="3">
        <v>46085</v>
      </c>
      <c r="C304" s="12">
        <f>YEAR(SalesDataTable[[#This Row],[Order Date]])</f>
        <v>2026</v>
      </c>
      <c r="D304" s="14" t="str">
        <f>"Q" &amp; ROUNDUP(MONTH(SalesDataTable[[#This Row],[Order Date]]) / 3,0)</f>
        <v>Q1</v>
      </c>
      <c r="E304" s="12">
        <f>MONTH(SalesDataTable[[#This Row],[Order Date]])</f>
        <v>3</v>
      </c>
      <c r="F304" s="12" t="str">
        <f>TEXT(SalesDataTable[[#This Row],[Order Date]], "MMM")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6">
      <c r="A305" s="2">
        <v>4992</v>
      </c>
      <c r="B305" s="3">
        <v>46085</v>
      </c>
      <c r="C305" s="12">
        <f>YEAR(SalesDataTable[[#This Row],[Order Date]])</f>
        <v>2026</v>
      </c>
      <c r="D305" s="14" t="str">
        <f>"Q" &amp; ROUNDUP(MONTH(SalesDataTable[[#This Row],[Order Date]]) / 3,0)</f>
        <v>Q1</v>
      </c>
      <c r="E305" s="12">
        <f>MONTH(SalesDataTable[[#This Row],[Order Date]])</f>
        <v>3</v>
      </c>
      <c r="F305" s="12" t="str">
        <f>TEXT(SalesDataTable[[#This Row],[Order Date]], "MMM")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6">
      <c r="A306" s="2">
        <v>388</v>
      </c>
      <c r="B306" s="3">
        <v>46086</v>
      </c>
      <c r="C306" s="12">
        <f>YEAR(SalesDataTable[[#This Row],[Order Date]])</f>
        <v>2026</v>
      </c>
      <c r="D306" s="14" t="str">
        <f>"Q" &amp; ROUNDUP(MONTH(SalesDataTable[[#This Row],[Order Date]]) / 3,0)</f>
        <v>Q1</v>
      </c>
      <c r="E306" s="12">
        <f>MONTH(SalesDataTable[[#This Row],[Order Date]])</f>
        <v>3</v>
      </c>
      <c r="F306" s="12" t="str">
        <f>TEXT(SalesDataTable[[#This Row],[Order Date]], "MMM")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6">
      <c r="A307" s="2">
        <v>977</v>
      </c>
      <c r="B307" s="3">
        <v>46086</v>
      </c>
      <c r="C307" s="12">
        <f>YEAR(SalesDataTable[[#This Row],[Order Date]])</f>
        <v>2026</v>
      </c>
      <c r="D307" s="14" t="str">
        <f>"Q" &amp; ROUNDUP(MONTH(SalesDataTable[[#This Row],[Order Date]]) / 3,0)</f>
        <v>Q1</v>
      </c>
      <c r="E307" s="12">
        <f>MONTH(SalesDataTable[[#This Row],[Order Date]])</f>
        <v>3</v>
      </c>
      <c r="F307" s="12" t="str">
        <f>TEXT(SalesDataTable[[#This Row],[Order Date]], "MMM")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6">
      <c r="A308" s="2">
        <v>996</v>
      </c>
      <c r="B308" s="3">
        <v>46086</v>
      </c>
      <c r="C308" s="12">
        <f>YEAR(SalesDataTable[[#This Row],[Order Date]])</f>
        <v>2026</v>
      </c>
      <c r="D308" s="14" t="str">
        <f>"Q" &amp; ROUNDUP(MONTH(SalesDataTable[[#This Row],[Order Date]]) / 3,0)</f>
        <v>Q1</v>
      </c>
      <c r="E308" s="12">
        <f>MONTH(SalesDataTable[[#This Row],[Order Date]])</f>
        <v>3</v>
      </c>
      <c r="F308" s="12" t="str">
        <f>TEXT(SalesDataTable[[#This Row],[Order Date]], "MMM")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6">
      <c r="A309" s="2">
        <v>1923</v>
      </c>
      <c r="B309" s="3">
        <v>46086</v>
      </c>
      <c r="C309" s="12">
        <f>YEAR(SalesDataTable[[#This Row],[Order Date]])</f>
        <v>2026</v>
      </c>
      <c r="D309" s="14" t="str">
        <f>"Q" &amp; ROUNDUP(MONTH(SalesDataTable[[#This Row],[Order Date]]) / 3,0)</f>
        <v>Q1</v>
      </c>
      <c r="E309" s="12">
        <f>MONTH(SalesDataTable[[#This Row],[Order Date]])</f>
        <v>3</v>
      </c>
      <c r="F309" s="12" t="str">
        <f>TEXT(SalesDataTable[[#This Row],[Order Date]], "MMM")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6">
      <c r="A310" s="2">
        <v>4904</v>
      </c>
      <c r="B310" s="3">
        <v>46086</v>
      </c>
      <c r="C310" s="12">
        <f>YEAR(SalesDataTable[[#This Row],[Order Date]])</f>
        <v>2026</v>
      </c>
      <c r="D310" s="14" t="str">
        <f>"Q" &amp; ROUNDUP(MONTH(SalesDataTable[[#This Row],[Order Date]]) / 3,0)</f>
        <v>Q1</v>
      </c>
      <c r="E310" s="12">
        <f>MONTH(SalesDataTable[[#This Row],[Order Date]])</f>
        <v>3</v>
      </c>
      <c r="F310" s="12" t="str">
        <f>TEXT(SalesDataTable[[#This Row],[Order Date]], "MMM")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6">
      <c r="A311" s="2">
        <v>1036</v>
      </c>
      <c r="B311" s="3">
        <v>46087</v>
      </c>
      <c r="C311" s="12">
        <f>YEAR(SalesDataTable[[#This Row],[Order Date]])</f>
        <v>2026</v>
      </c>
      <c r="D311" s="14" t="str">
        <f>"Q" &amp; ROUNDUP(MONTH(SalesDataTable[[#This Row],[Order Date]]) / 3,0)</f>
        <v>Q1</v>
      </c>
      <c r="E311" s="12">
        <f>MONTH(SalesDataTable[[#This Row],[Order Date]])</f>
        <v>3</v>
      </c>
      <c r="F311" s="12" t="str">
        <f>TEXT(SalesDataTable[[#This Row],[Order Date]], "MMM")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6">
      <c r="A312" s="2">
        <v>1470</v>
      </c>
      <c r="B312" s="3">
        <v>46087</v>
      </c>
      <c r="C312" s="12">
        <f>YEAR(SalesDataTable[[#This Row],[Order Date]])</f>
        <v>2026</v>
      </c>
      <c r="D312" s="14" t="str">
        <f>"Q" &amp; ROUNDUP(MONTH(SalesDataTable[[#This Row],[Order Date]]) / 3,0)</f>
        <v>Q1</v>
      </c>
      <c r="E312" s="12">
        <f>MONTH(SalesDataTable[[#This Row],[Order Date]])</f>
        <v>3</v>
      </c>
      <c r="F312" s="12" t="str">
        <f>TEXT(SalesDataTable[[#This Row],[Order Date]], "MMM")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6">
      <c r="A313" s="2">
        <v>2907</v>
      </c>
      <c r="B313" s="3">
        <v>46087</v>
      </c>
      <c r="C313" s="12">
        <f>YEAR(SalesDataTable[[#This Row],[Order Date]])</f>
        <v>2026</v>
      </c>
      <c r="D313" s="14" t="str">
        <f>"Q" &amp; ROUNDUP(MONTH(SalesDataTable[[#This Row],[Order Date]]) / 3,0)</f>
        <v>Q1</v>
      </c>
      <c r="E313" s="12">
        <f>MONTH(SalesDataTable[[#This Row],[Order Date]])</f>
        <v>3</v>
      </c>
      <c r="F313" s="12" t="str">
        <f>TEXT(SalesDataTable[[#This Row],[Order Date]], "MMM")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6">
      <c r="A314" s="2">
        <v>2997</v>
      </c>
      <c r="B314" s="3">
        <v>46087</v>
      </c>
      <c r="C314" s="12">
        <f>YEAR(SalesDataTable[[#This Row],[Order Date]])</f>
        <v>2026</v>
      </c>
      <c r="D314" s="14" t="str">
        <f>"Q" &amp; ROUNDUP(MONTH(SalesDataTable[[#This Row],[Order Date]]) / 3,0)</f>
        <v>Q1</v>
      </c>
      <c r="E314" s="12">
        <f>MONTH(SalesDataTable[[#This Row],[Order Date]])</f>
        <v>3</v>
      </c>
      <c r="F314" s="12" t="str">
        <f>TEXT(SalesDataTable[[#This Row],[Order Date]], "MMM")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6">
      <c r="A315" s="2">
        <v>3056</v>
      </c>
      <c r="B315" s="3">
        <v>46087</v>
      </c>
      <c r="C315" s="12">
        <f>YEAR(SalesDataTable[[#This Row],[Order Date]])</f>
        <v>2026</v>
      </c>
      <c r="D315" s="14" t="str">
        <f>"Q" &amp; ROUNDUP(MONTH(SalesDataTable[[#This Row],[Order Date]]) / 3,0)</f>
        <v>Q1</v>
      </c>
      <c r="E315" s="12">
        <f>MONTH(SalesDataTable[[#This Row],[Order Date]])</f>
        <v>3</v>
      </c>
      <c r="F315" s="12" t="str">
        <f>TEXT(SalesDataTable[[#This Row],[Order Date]], "MMM")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6">
      <c r="A316" s="2">
        <v>471</v>
      </c>
      <c r="B316" s="3">
        <v>46088</v>
      </c>
      <c r="C316" s="12">
        <f>YEAR(SalesDataTable[[#This Row],[Order Date]])</f>
        <v>2026</v>
      </c>
      <c r="D316" s="14" t="str">
        <f>"Q" &amp; ROUNDUP(MONTH(SalesDataTable[[#This Row],[Order Date]]) / 3,0)</f>
        <v>Q1</v>
      </c>
      <c r="E316" s="12">
        <f>MONTH(SalesDataTable[[#This Row],[Order Date]])</f>
        <v>3</v>
      </c>
      <c r="F316" s="12" t="str">
        <f>TEXT(SalesDataTable[[#This Row],[Order Date]], "MMM")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6">
      <c r="A317" s="2">
        <v>842</v>
      </c>
      <c r="B317" s="3">
        <v>46088</v>
      </c>
      <c r="C317" s="12">
        <f>YEAR(SalesDataTable[[#This Row],[Order Date]])</f>
        <v>2026</v>
      </c>
      <c r="D317" s="14" t="str">
        <f>"Q" &amp; ROUNDUP(MONTH(SalesDataTable[[#This Row],[Order Date]]) / 3,0)</f>
        <v>Q1</v>
      </c>
      <c r="E317" s="12">
        <f>MONTH(SalesDataTable[[#This Row],[Order Date]])</f>
        <v>3</v>
      </c>
      <c r="F317" s="12" t="str">
        <f>TEXT(SalesDataTable[[#This Row],[Order Date]], "MMM")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6">
      <c r="A318" s="2">
        <v>3386</v>
      </c>
      <c r="B318" s="3">
        <v>46088</v>
      </c>
      <c r="C318" s="12">
        <f>YEAR(SalesDataTable[[#This Row],[Order Date]])</f>
        <v>2026</v>
      </c>
      <c r="D318" s="14" t="str">
        <f>"Q" &amp; ROUNDUP(MONTH(SalesDataTable[[#This Row],[Order Date]]) / 3,0)</f>
        <v>Q1</v>
      </c>
      <c r="E318" s="12">
        <f>MONTH(SalesDataTable[[#This Row],[Order Date]])</f>
        <v>3</v>
      </c>
      <c r="F318" s="12" t="str">
        <f>TEXT(SalesDataTable[[#This Row],[Order Date]], "MMM")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6">
      <c r="A319" s="2">
        <v>4505</v>
      </c>
      <c r="B319" s="3">
        <v>46088</v>
      </c>
      <c r="C319" s="12">
        <f>YEAR(SalesDataTable[[#This Row],[Order Date]])</f>
        <v>2026</v>
      </c>
      <c r="D319" s="14" t="str">
        <f>"Q" &amp; ROUNDUP(MONTH(SalesDataTable[[#This Row],[Order Date]]) / 3,0)</f>
        <v>Q1</v>
      </c>
      <c r="E319" s="12">
        <f>MONTH(SalesDataTable[[#This Row],[Order Date]])</f>
        <v>3</v>
      </c>
      <c r="F319" s="12" t="str">
        <f>TEXT(SalesDataTable[[#This Row],[Order Date]], "MMM")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6">
      <c r="A320" s="2">
        <v>1286</v>
      </c>
      <c r="B320" s="3">
        <v>46089</v>
      </c>
      <c r="C320" s="12">
        <f>YEAR(SalesDataTable[[#This Row],[Order Date]])</f>
        <v>2026</v>
      </c>
      <c r="D320" s="14" t="str">
        <f>"Q" &amp; ROUNDUP(MONTH(SalesDataTable[[#This Row],[Order Date]]) / 3,0)</f>
        <v>Q1</v>
      </c>
      <c r="E320" s="12">
        <f>MONTH(SalesDataTable[[#This Row],[Order Date]])</f>
        <v>3</v>
      </c>
      <c r="F320" s="12" t="str">
        <f>TEXT(SalesDataTable[[#This Row],[Order Date]], "MMM")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6">
      <c r="A321" s="2">
        <v>2653</v>
      </c>
      <c r="B321" s="3">
        <v>46089</v>
      </c>
      <c r="C321" s="12">
        <f>YEAR(SalesDataTable[[#This Row],[Order Date]])</f>
        <v>2026</v>
      </c>
      <c r="D321" s="14" t="str">
        <f>"Q" &amp; ROUNDUP(MONTH(SalesDataTable[[#This Row],[Order Date]]) / 3,0)</f>
        <v>Q1</v>
      </c>
      <c r="E321" s="12">
        <f>MONTH(SalesDataTable[[#This Row],[Order Date]])</f>
        <v>3</v>
      </c>
      <c r="F321" s="12" t="str">
        <f>TEXT(SalesDataTable[[#This Row],[Order Date]], "MMM")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6">
      <c r="A322" s="2">
        <v>4465</v>
      </c>
      <c r="B322" s="3">
        <v>46089</v>
      </c>
      <c r="C322" s="12">
        <f>YEAR(SalesDataTable[[#This Row],[Order Date]])</f>
        <v>2026</v>
      </c>
      <c r="D322" s="14" t="str">
        <f>"Q" &amp; ROUNDUP(MONTH(SalesDataTable[[#This Row],[Order Date]]) / 3,0)</f>
        <v>Q1</v>
      </c>
      <c r="E322" s="12">
        <f>MONTH(SalesDataTable[[#This Row],[Order Date]])</f>
        <v>3</v>
      </c>
      <c r="F322" s="12" t="str">
        <f>TEXT(SalesDataTable[[#This Row],[Order Date]], "MMM")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6">
      <c r="A323" s="2">
        <v>4576</v>
      </c>
      <c r="B323" s="3">
        <v>46089</v>
      </c>
      <c r="C323" s="12">
        <f>YEAR(SalesDataTable[[#This Row],[Order Date]])</f>
        <v>2026</v>
      </c>
      <c r="D323" s="14" t="str">
        <f>"Q" &amp; ROUNDUP(MONTH(SalesDataTable[[#This Row],[Order Date]]) / 3,0)</f>
        <v>Q1</v>
      </c>
      <c r="E323" s="12">
        <f>MONTH(SalesDataTable[[#This Row],[Order Date]])</f>
        <v>3</v>
      </c>
      <c r="F323" s="12" t="str">
        <f>TEXT(SalesDataTable[[#This Row],[Order Date]], "MMM")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6">
      <c r="A324" s="2">
        <v>718</v>
      </c>
      <c r="B324" s="3">
        <v>46090</v>
      </c>
      <c r="C324" s="12">
        <f>YEAR(SalesDataTable[[#This Row],[Order Date]])</f>
        <v>2026</v>
      </c>
      <c r="D324" s="14" t="str">
        <f>"Q" &amp; ROUNDUP(MONTH(SalesDataTable[[#This Row],[Order Date]]) / 3,0)</f>
        <v>Q1</v>
      </c>
      <c r="E324" s="12">
        <f>MONTH(SalesDataTable[[#This Row],[Order Date]])</f>
        <v>3</v>
      </c>
      <c r="F324" s="12" t="str">
        <f>TEXT(SalesDataTable[[#This Row],[Order Date]], "MMM")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6">
      <c r="A325" s="2">
        <v>1527</v>
      </c>
      <c r="B325" s="3">
        <v>46090</v>
      </c>
      <c r="C325" s="12">
        <f>YEAR(SalesDataTable[[#This Row],[Order Date]])</f>
        <v>2026</v>
      </c>
      <c r="D325" s="14" t="str">
        <f>"Q" &amp; ROUNDUP(MONTH(SalesDataTable[[#This Row],[Order Date]]) / 3,0)</f>
        <v>Q1</v>
      </c>
      <c r="E325" s="12">
        <f>MONTH(SalesDataTable[[#This Row],[Order Date]])</f>
        <v>3</v>
      </c>
      <c r="F325" s="12" t="str">
        <f>TEXT(SalesDataTable[[#This Row],[Order Date]], "MMM")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6">
      <c r="A326" s="2">
        <v>1797</v>
      </c>
      <c r="B326" s="3">
        <v>46090</v>
      </c>
      <c r="C326" s="12">
        <f>YEAR(SalesDataTable[[#This Row],[Order Date]])</f>
        <v>2026</v>
      </c>
      <c r="D326" s="14" t="str">
        <f>"Q" &amp; ROUNDUP(MONTH(SalesDataTable[[#This Row],[Order Date]]) / 3,0)</f>
        <v>Q1</v>
      </c>
      <c r="E326" s="12">
        <f>MONTH(SalesDataTable[[#This Row],[Order Date]])</f>
        <v>3</v>
      </c>
      <c r="F326" s="12" t="str">
        <f>TEXT(SalesDataTable[[#This Row],[Order Date]], "MMM")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6">
      <c r="A327" s="2">
        <v>2917</v>
      </c>
      <c r="B327" s="3">
        <v>46090</v>
      </c>
      <c r="C327" s="12">
        <f>YEAR(SalesDataTable[[#This Row],[Order Date]])</f>
        <v>2026</v>
      </c>
      <c r="D327" s="14" t="str">
        <f>"Q" &amp; ROUNDUP(MONTH(SalesDataTable[[#This Row],[Order Date]]) / 3,0)</f>
        <v>Q1</v>
      </c>
      <c r="E327" s="12">
        <f>MONTH(SalesDataTable[[#This Row],[Order Date]])</f>
        <v>3</v>
      </c>
      <c r="F327" s="12" t="str">
        <f>TEXT(SalesDataTable[[#This Row],[Order Date]], "MMM")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6">
      <c r="A328" s="2">
        <v>4095</v>
      </c>
      <c r="B328" s="3">
        <v>46090</v>
      </c>
      <c r="C328" s="12">
        <f>YEAR(SalesDataTable[[#This Row],[Order Date]])</f>
        <v>2026</v>
      </c>
      <c r="D328" s="14" t="str">
        <f>"Q" &amp; ROUNDUP(MONTH(SalesDataTable[[#This Row],[Order Date]]) / 3,0)</f>
        <v>Q1</v>
      </c>
      <c r="E328" s="12">
        <f>MONTH(SalesDataTable[[#This Row],[Order Date]])</f>
        <v>3</v>
      </c>
      <c r="F328" s="12" t="str">
        <f>TEXT(SalesDataTable[[#This Row],[Order Date]], "MMM")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6">
      <c r="A329" s="2">
        <v>5050</v>
      </c>
      <c r="B329" s="3">
        <v>46090</v>
      </c>
      <c r="C329" s="12">
        <f>YEAR(SalesDataTable[[#This Row],[Order Date]])</f>
        <v>2026</v>
      </c>
      <c r="D329" s="14" t="str">
        <f>"Q" &amp; ROUNDUP(MONTH(SalesDataTable[[#This Row],[Order Date]]) / 3,0)</f>
        <v>Q1</v>
      </c>
      <c r="E329" s="12">
        <f>MONTH(SalesDataTable[[#This Row],[Order Date]])</f>
        <v>3</v>
      </c>
      <c r="F329" s="12" t="str">
        <f>TEXT(SalesDataTable[[#This Row],[Order Date]], "MMM")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6">
      <c r="A330" s="2">
        <v>709</v>
      </c>
      <c r="B330" s="3">
        <v>46091</v>
      </c>
      <c r="C330" s="12">
        <f>YEAR(SalesDataTable[[#This Row],[Order Date]])</f>
        <v>2026</v>
      </c>
      <c r="D330" s="14" t="str">
        <f>"Q" &amp; ROUNDUP(MONTH(SalesDataTable[[#This Row],[Order Date]]) / 3,0)</f>
        <v>Q1</v>
      </c>
      <c r="E330" s="12">
        <f>MONTH(SalesDataTable[[#This Row],[Order Date]])</f>
        <v>3</v>
      </c>
      <c r="F330" s="12" t="str">
        <f>TEXT(SalesDataTable[[#This Row],[Order Date]], "MMM")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6">
      <c r="A331" s="2">
        <v>1073</v>
      </c>
      <c r="B331" s="3">
        <v>46091</v>
      </c>
      <c r="C331" s="12">
        <f>YEAR(SalesDataTable[[#This Row],[Order Date]])</f>
        <v>2026</v>
      </c>
      <c r="D331" s="14" t="str">
        <f>"Q" &amp; ROUNDUP(MONTH(SalesDataTable[[#This Row],[Order Date]]) / 3,0)</f>
        <v>Q1</v>
      </c>
      <c r="E331" s="12">
        <f>MONTH(SalesDataTable[[#This Row],[Order Date]])</f>
        <v>3</v>
      </c>
      <c r="F331" s="12" t="str">
        <f>TEXT(SalesDataTable[[#This Row],[Order Date]], "MMM")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6">
      <c r="A332" s="2">
        <v>2623</v>
      </c>
      <c r="B332" s="3">
        <v>46091</v>
      </c>
      <c r="C332" s="12">
        <f>YEAR(SalesDataTable[[#This Row],[Order Date]])</f>
        <v>2026</v>
      </c>
      <c r="D332" s="14" t="str">
        <f>"Q" &amp; ROUNDUP(MONTH(SalesDataTable[[#This Row],[Order Date]]) / 3,0)</f>
        <v>Q1</v>
      </c>
      <c r="E332" s="12">
        <f>MONTH(SalesDataTable[[#This Row],[Order Date]])</f>
        <v>3</v>
      </c>
      <c r="F332" s="12" t="str">
        <f>TEXT(SalesDataTable[[#This Row],[Order Date]], "MMM")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6">
      <c r="A333" s="2">
        <v>2625</v>
      </c>
      <c r="B333" s="3">
        <v>46091</v>
      </c>
      <c r="C333" s="12">
        <f>YEAR(SalesDataTable[[#This Row],[Order Date]])</f>
        <v>2026</v>
      </c>
      <c r="D333" s="14" t="str">
        <f>"Q" &amp; ROUNDUP(MONTH(SalesDataTable[[#This Row],[Order Date]]) / 3,0)</f>
        <v>Q1</v>
      </c>
      <c r="E333" s="12">
        <f>MONTH(SalesDataTable[[#This Row],[Order Date]])</f>
        <v>3</v>
      </c>
      <c r="F333" s="12" t="str">
        <f>TEXT(SalesDataTable[[#This Row],[Order Date]], "MMM")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6">
      <c r="A334" s="2">
        <v>3304</v>
      </c>
      <c r="B334" s="3">
        <v>46091</v>
      </c>
      <c r="C334" s="12">
        <f>YEAR(SalesDataTable[[#This Row],[Order Date]])</f>
        <v>2026</v>
      </c>
      <c r="D334" s="14" t="str">
        <f>"Q" &amp; ROUNDUP(MONTH(SalesDataTable[[#This Row],[Order Date]]) / 3,0)</f>
        <v>Q1</v>
      </c>
      <c r="E334" s="12">
        <f>MONTH(SalesDataTable[[#This Row],[Order Date]])</f>
        <v>3</v>
      </c>
      <c r="F334" s="12" t="str">
        <f>TEXT(SalesDataTable[[#This Row],[Order Date]], "MMM")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6">
      <c r="A335" s="2">
        <v>4876</v>
      </c>
      <c r="B335" s="3">
        <v>46091</v>
      </c>
      <c r="C335" s="12">
        <f>YEAR(SalesDataTable[[#This Row],[Order Date]])</f>
        <v>2026</v>
      </c>
      <c r="D335" s="14" t="str">
        <f>"Q" &amp; ROUNDUP(MONTH(SalesDataTable[[#This Row],[Order Date]]) / 3,0)</f>
        <v>Q1</v>
      </c>
      <c r="E335" s="12">
        <f>MONTH(SalesDataTable[[#This Row],[Order Date]])</f>
        <v>3</v>
      </c>
      <c r="F335" s="12" t="str">
        <f>TEXT(SalesDataTable[[#This Row],[Order Date]], "MMM")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6">
      <c r="A336" s="2">
        <v>83</v>
      </c>
      <c r="B336" s="3">
        <v>46092</v>
      </c>
      <c r="C336" s="12">
        <f>YEAR(SalesDataTable[[#This Row],[Order Date]])</f>
        <v>2026</v>
      </c>
      <c r="D336" s="14" t="str">
        <f>"Q" &amp; ROUNDUP(MONTH(SalesDataTable[[#This Row],[Order Date]]) / 3,0)</f>
        <v>Q1</v>
      </c>
      <c r="E336" s="12">
        <f>MONTH(SalesDataTable[[#This Row],[Order Date]])</f>
        <v>3</v>
      </c>
      <c r="F336" s="12" t="str">
        <f>TEXT(SalesDataTable[[#This Row],[Order Date]], "MMM")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6">
      <c r="A337" s="2">
        <v>863</v>
      </c>
      <c r="B337" s="3">
        <v>46092</v>
      </c>
      <c r="C337" s="12">
        <f>YEAR(SalesDataTable[[#This Row],[Order Date]])</f>
        <v>2026</v>
      </c>
      <c r="D337" s="14" t="str">
        <f>"Q" &amp; ROUNDUP(MONTH(SalesDataTable[[#This Row],[Order Date]]) / 3,0)</f>
        <v>Q1</v>
      </c>
      <c r="E337" s="12">
        <f>MONTH(SalesDataTable[[#This Row],[Order Date]])</f>
        <v>3</v>
      </c>
      <c r="F337" s="12" t="str">
        <f>TEXT(SalesDataTable[[#This Row],[Order Date]], "MMM")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6">
      <c r="A338" s="2">
        <v>2323</v>
      </c>
      <c r="B338" s="3">
        <v>46092</v>
      </c>
      <c r="C338" s="12">
        <f>YEAR(SalesDataTable[[#This Row],[Order Date]])</f>
        <v>2026</v>
      </c>
      <c r="D338" s="14" t="str">
        <f>"Q" &amp; ROUNDUP(MONTH(SalesDataTable[[#This Row],[Order Date]]) / 3,0)</f>
        <v>Q1</v>
      </c>
      <c r="E338" s="12">
        <f>MONTH(SalesDataTable[[#This Row],[Order Date]])</f>
        <v>3</v>
      </c>
      <c r="F338" s="12" t="str">
        <f>TEXT(SalesDataTable[[#This Row],[Order Date]], "MMM")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6">
      <c r="A339" s="2">
        <v>3064</v>
      </c>
      <c r="B339" s="3">
        <v>46092</v>
      </c>
      <c r="C339" s="12">
        <f>YEAR(SalesDataTable[[#This Row],[Order Date]])</f>
        <v>2026</v>
      </c>
      <c r="D339" s="14" t="str">
        <f>"Q" &amp; ROUNDUP(MONTH(SalesDataTable[[#This Row],[Order Date]]) / 3,0)</f>
        <v>Q1</v>
      </c>
      <c r="E339" s="12">
        <f>MONTH(SalesDataTable[[#This Row],[Order Date]])</f>
        <v>3</v>
      </c>
      <c r="F339" s="12" t="str">
        <f>TEXT(SalesDataTable[[#This Row],[Order Date]], "MMM")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6">
      <c r="A340" s="2">
        <v>4995</v>
      </c>
      <c r="B340" s="3">
        <v>46092</v>
      </c>
      <c r="C340" s="12">
        <f>YEAR(SalesDataTable[[#This Row],[Order Date]])</f>
        <v>2026</v>
      </c>
      <c r="D340" s="14" t="str">
        <f>"Q" &amp; ROUNDUP(MONTH(SalesDataTable[[#This Row],[Order Date]]) / 3,0)</f>
        <v>Q1</v>
      </c>
      <c r="E340" s="12">
        <f>MONTH(SalesDataTable[[#This Row],[Order Date]])</f>
        <v>3</v>
      </c>
      <c r="F340" s="12" t="str">
        <f>TEXT(SalesDataTable[[#This Row],[Order Date]], "MMM")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6">
      <c r="A341" s="2">
        <v>46</v>
      </c>
      <c r="B341" s="3">
        <v>46093</v>
      </c>
      <c r="C341" s="12">
        <f>YEAR(SalesDataTable[[#This Row],[Order Date]])</f>
        <v>2026</v>
      </c>
      <c r="D341" s="14" t="str">
        <f>"Q" &amp; ROUNDUP(MONTH(SalesDataTable[[#This Row],[Order Date]]) / 3,0)</f>
        <v>Q1</v>
      </c>
      <c r="E341" s="12">
        <f>MONTH(SalesDataTable[[#This Row],[Order Date]])</f>
        <v>3</v>
      </c>
      <c r="F341" s="12" t="str">
        <f>TEXT(SalesDataTable[[#This Row],[Order Date]], "MMM")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6">
      <c r="A342" s="2">
        <v>443</v>
      </c>
      <c r="B342" s="3">
        <v>46093</v>
      </c>
      <c r="C342" s="12">
        <f>YEAR(SalesDataTable[[#This Row],[Order Date]])</f>
        <v>2026</v>
      </c>
      <c r="D342" s="14" t="str">
        <f>"Q" &amp; ROUNDUP(MONTH(SalesDataTable[[#This Row],[Order Date]]) / 3,0)</f>
        <v>Q1</v>
      </c>
      <c r="E342" s="12">
        <f>MONTH(SalesDataTable[[#This Row],[Order Date]])</f>
        <v>3</v>
      </c>
      <c r="F342" s="12" t="str">
        <f>TEXT(SalesDataTable[[#This Row],[Order Date]], "MMM")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6">
      <c r="A343" s="2">
        <v>759</v>
      </c>
      <c r="B343" s="3">
        <v>46093</v>
      </c>
      <c r="C343" s="12">
        <f>YEAR(SalesDataTable[[#This Row],[Order Date]])</f>
        <v>2026</v>
      </c>
      <c r="D343" s="14" t="str">
        <f>"Q" &amp; ROUNDUP(MONTH(SalesDataTable[[#This Row],[Order Date]]) / 3,0)</f>
        <v>Q1</v>
      </c>
      <c r="E343" s="12">
        <f>MONTH(SalesDataTable[[#This Row],[Order Date]])</f>
        <v>3</v>
      </c>
      <c r="F343" s="12" t="str">
        <f>TEXT(SalesDataTable[[#This Row],[Order Date]], "MMM")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6">
      <c r="A344" s="2">
        <v>1097</v>
      </c>
      <c r="B344" s="3">
        <v>46093</v>
      </c>
      <c r="C344" s="12">
        <f>YEAR(SalesDataTable[[#This Row],[Order Date]])</f>
        <v>2026</v>
      </c>
      <c r="D344" s="14" t="str">
        <f>"Q" &amp; ROUNDUP(MONTH(SalesDataTable[[#This Row],[Order Date]]) / 3,0)</f>
        <v>Q1</v>
      </c>
      <c r="E344" s="12">
        <f>MONTH(SalesDataTable[[#This Row],[Order Date]])</f>
        <v>3</v>
      </c>
      <c r="F344" s="12" t="str">
        <f>TEXT(SalesDataTable[[#This Row],[Order Date]], "MMM")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6">
      <c r="A345" s="2">
        <v>2152</v>
      </c>
      <c r="B345" s="3">
        <v>46093</v>
      </c>
      <c r="C345" s="12">
        <f>YEAR(SalesDataTable[[#This Row],[Order Date]])</f>
        <v>2026</v>
      </c>
      <c r="D345" s="14" t="str">
        <f>"Q" &amp; ROUNDUP(MONTH(SalesDataTable[[#This Row],[Order Date]]) / 3,0)</f>
        <v>Q1</v>
      </c>
      <c r="E345" s="12">
        <f>MONTH(SalesDataTable[[#This Row],[Order Date]])</f>
        <v>3</v>
      </c>
      <c r="F345" s="12" t="str">
        <f>TEXT(SalesDataTable[[#This Row],[Order Date]], "MMM")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6">
      <c r="A346" s="2">
        <v>2512</v>
      </c>
      <c r="B346" s="3">
        <v>46093</v>
      </c>
      <c r="C346" s="12">
        <f>YEAR(SalesDataTable[[#This Row],[Order Date]])</f>
        <v>2026</v>
      </c>
      <c r="D346" s="14" t="str">
        <f>"Q" &amp; ROUNDUP(MONTH(SalesDataTable[[#This Row],[Order Date]]) / 3,0)</f>
        <v>Q1</v>
      </c>
      <c r="E346" s="12">
        <f>MONTH(SalesDataTable[[#This Row],[Order Date]])</f>
        <v>3</v>
      </c>
      <c r="F346" s="12" t="str">
        <f>TEXT(SalesDataTable[[#This Row],[Order Date]], "MMM")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6">
      <c r="A347" s="2">
        <v>2578</v>
      </c>
      <c r="B347" s="3">
        <v>46093</v>
      </c>
      <c r="C347" s="12">
        <f>YEAR(SalesDataTable[[#This Row],[Order Date]])</f>
        <v>2026</v>
      </c>
      <c r="D347" s="14" t="str">
        <f>"Q" &amp; ROUNDUP(MONTH(SalesDataTable[[#This Row],[Order Date]]) / 3,0)</f>
        <v>Q1</v>
      </c>
      <c r="E347" s="12">
        <f>MONTH(SalesDataTable[[#This Row],[Order Date]])</f>
        <v>3</v>
      </c>
      <c r="F347" s="12" t="str">
        <f>TEXT(SalesDataTable[[#This Row],[Order Date]], "MMM")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6">
      <c r="A348" s="2">
        <v>3302</v>
      </c>
      <c r="B348" s="3">
        <v>46093</v>
      </c>
      <c r="C348" s="12">
        <f>YEAR(SalesDataTable[[#This Row],[Order Date]])</f>
        <v>2026</v>
      </c>
      <c r="D348" s="14" t="str">
        <f>"Q" &amp; ROUNDUP(MONTH(SalesDataTable[[#This Row],[Order Date]]) / 3,0)</f>
        <v>Q1</v>
      </c>
      <c r="E348" s="12">
        <f>MONTH(SalesDataTable[[#This Row],[Order Date]])</f>
        <v>3</v>
      </c>
      <c r="F348" s="12" t="str">
        <f>TEXT(SalesDataTable[[#This Row],[Order Date]], "MMM")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6">
      <c r="A349" s="2">
        <v>3752</v>
      </c>
      <c r="B349" s="3">
        <v>46093</v>
      </c>
      <c r="C349" s="12">
        <f>YEAR(SalesDataTable[[#This Row],[Order Date]])</f>
        <v>2026</v>
      </c>
      <c r="D349" s="14" t="str">
        <f>"Q" &amp; ROUNDUP(MONTH(SalesDataTable[[#This Row],[Order Date]]) / 3,0)</f>
        <v>Q1</v>
      </c>
      <c r="E349" s="12">
        <f>MONTH(SalesDataTable[[#This Row],[Order Date]])</f>
        <v>3</v>
      </c>
      <c r="F349" s="12" t="str">
        <f>TEXT(SalesDataTable[[#This Row],[Order Date]], "MMM")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6">
      <c r="A350" s="2">
        <v>4839</v>
      </c>
      <c r="B350" s="3">
        <v>46093</v>
      </c>
      <c r="C350" s="12">
        <f>YEAR(SalesDataTable[[#This Row],[Order Date]])</f>
        <v>2026</v>
      </c>
      <c r="D350" s="14" t="str">
        <f>"Q" &amp; ROUNDUP(MONTH(SalesDataTable[[#This Row],[Order Date]]) / 3,0)</f>
        <v>Q1</v>
      </c>
      <c r="E350" s="12">
        <f>MONTH(SalesDataTable[[#This Row],[Order Date]])</f>
        <v>3</v>
      </c>
      <c r="F350" s="12" t="str">
        <f>TEXT(SalesDataTable[[#This Row],[Order Date]], "MMM")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6">
      <c r="A351" s="2">
        <v>264</v>
      </c>
      <c r="B351" s="3">
        <v>46094</v>
      </c>
      <c r="C351" s="12">
        <f>YEAR(SalesDataTable[[#This Row],[Order Date]])</f>
        <v>2026</v>
      </c>
      <c r="D351" s="14" t="str">
        <f>"Q" &amp; ROUNDUP(MONTH(SalesDataTable[[#This Row],[Order Date]]) / 3,0)</f>
        <v>Q1</v>
      </c>
      <c r="E351" s="12">
        <f>MONTH(SalesDataTable[[#This Row],[Order Date]])</f>
        <v>3</v>
      </c>
      <c r="F351" s="12" t="str">
        <f>TEXT(SalesDataTable[[#This Row],[Order Date]], "MMM")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6">
      <c r="A352" s="2">
        <v>2498</v>
      </c>
      <c r="B352" s="3">
        <v>46094</v>
      </c>
      <c r="C352" s="12">
        <f>YEAR(SalesDataTable[[#This Row],[Order Date]])</f>
        <v>2026</v>
      </c>
      <c r="D352" s="14" t="str">
        <f>"Q" &amp; ROUNDUP(MONTH(SalesDataTable[[#This Row],[Order Date]]) / 3,0)</f>
        <v>Q1</v>
      </c>
      <c r="E352" s="12">
        <f>MONTH(SalesDataTable[[#This Row],[Order Date]])</f>
        <v>3</v>
      </c>
      <c r="F352" s="12" t="str">
        <f>TEXT(SalesDataTable[[#This Row],[Order Date]], "MMM")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6">
      <c r="A353" s="2">
        <v>3929</v>
      </c>
      <c r="B353" s="3">
        <v>46094</v>
      </c>
      <c r="C353" s="12">
        <f>YEAR(SalesDataTable[[#This Row],[Order Date]])</f>
        <v>2026</v>
      </c>
      <c r="D353" s="14" t="str">
        <f>"Q" &amp; ROUNDUP(MONTH(SalesDataTable[[#This Row],[Order Date]]) / 3,0)</f>
        <v>Q1</v>
      </c>
      <c r="E353" s="12">
        <f>MONTH(SalesDataTable[[#This Row],[Order Date]])</f>
        <v>3</v>
      </c>
      <c r="F353" s="12" t="str">
        <f>TEXT(SalesDataTable[[#This Row],[Order Date]], "MMM")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6">
      <c r="A354" s="2">
        <v>4195</v>
      </c>
      <c r="B354" s="3">
        <v>46094</v>
      </c>
      <c r="C354" s="12">
        <f>YEAR(SalesDataTable[[#This Row],[Order Date]])</f>
        <v>2026</v>
      </c>
      <c r="D354" s="14" t="str">
        <f>"Q" &amp; ROUNDUP(MONTH(SalesDataTable[[#This Row],[Order Date]]) / 3,0)</f>
        <v>Q1</v>
      </c>
      <c r="E354" s="12">
        <f>MONTH(SalesDataTable[[#This Row],[Order Date]])</f>
        <v>3</v>
      </c>
      <c r="F354" s="12" t="str">
        <f>TEXT(SalesDataTable[[#This Row],[Order Date]], "MMM")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6">
      <c r="A355" s="2">
        <v>4684</v>
      </c>
      <c r="B355" s="3">
        <v>46094</v>
      </c>
      <c r="C355" s="12">
        <f>YEAR(SalesDataTable[[#This Row],[Order Date]])</f>
        <v>2026</v>
      </c>
      <c r="D355" s="14" t="str">
        <f>"Q" &amp; ROUNDUP(MONTH(SalesDataTable[[#This Row],[Order Date]]) / 3,0)</f>
        <v>Q1</v>
      </c>
      <c r="E355" s="12">
        <f>MONTH(SalesDataTable[[#This Row],[Order Date]])</f>
        <v>3</v>
      </c>
      <c r="F355" s="12" t="str">
        <f>TEXT(SalesDataTable[[#This Row],[Order Date]], "MMM")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6">
      <c r="A356" s="2">
        <v>313</v>
      </c>
      <c r="B356" s="3">
        <v>46095</v>
      </c>
      <c r="C356" s="12">
        <f>YEAR(SalesDataTable[[#This Row],[Order Date]])</f>
        <v>2026</v>
      </c>
      <c r="D356" s="14" t="str">
        <f>"Q" &amp; ROUNDUP(MONTH(SalesDataTable[[#This Row],[Order Date]]) / 3,0)</f>
        <v>Q1</v>
      </c>
      <c r="E356" s="12">
        <f>MONTH(SalesDataTable[[#This Row],[Order Date]])</f>
        <v>3</v>
      </c>
      <c r="F356" s="12" t="str">
        <f>TEXT(SalesDataTable[[#This Row],[Order Date]], "MMM")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6">
      <c r="A357" s="2">
        <v>1056</v>
      </c>
      <c r="B357" s="3">
        <v>46095</v>
      </c>
      <c r="C357" s="12">
        <f>YEAR(SalesDataTable[[#This Row],[Order Date]])</f>
        <v>2026</v>
      </c>
      <c r="D357" s="14" t="str">
        <f>"Q" &amp; ROUNDUP(MONTH(SalesDataTable[[#This Row],[Order Date]]) / 3,0)</f>
        <v>Q1</v>
      </c>
      <c r="E357" s="12">
        <f>MONTH(SalesDataTable[[#This Row],[Order Date]])</f>
        <v>3</v>
      </c>
      <c r="F357" s="12" t="str">
        <f>TEXT(SalesDataTable[[#This Row],[Order Date]], "MMM")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6">
      <c r="A358" s="2">
        <v>2189</v>
      </c>
      <c r="B358" s="3">
        <v>46095</v>
      </c>
      <c r="C358" s="12">
        <f>YEAR(SalesDataTable[[#This Row],[Order Date]])</f>
        <v>2026</v>
      </c>
      <c r="D358" s="14" t="str">
        <f>"Q" &amp; ROUNDUP(MONTH(SalesDataTable[[#This Row],[Order Date]]) / 3,0)</f>
        <v>Q1</v>
      </c>
      <c r="E358" s="12">
        <f>MONTH(SalesDataTable[[#This Row],[Order Date]])</f>
        <v>3</v>
      </c>
      <c r="F358" s="12" t="str">
        <f>TEXT(SalesDataTable[[#This Row],[Order Date]], "MMM")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6">
      <c r="A359" s="2">
        <v>2617</v>
      </c>
      <c r="B359" s="3">
        <v>46095</v>
      </c>
      <c r="C359" s="12">
        <f>YEAR(SalesDataTable[[#This Row],[Order Date]])</f>
        <v>2026</v>
      </c>
      <c r="D359" s="14" t="str">
        <f>"Q" &amp; ROUNDUP(MONTH(SalesDataTable[[#This Row],[Order Date]]) / 3,0)</f>
        <v>Q1</v>
      </c>
      <c r="E359" s="12">
        <f>MONTH(SalesDataTable[[#This Row],[Order Date]])</f>
        <v>3</v>
      </c>
      <c r="F359" s="12" t="str">
        <f>TEXT(SalesDataTable[[#This Row],[Order Date]], "MMM")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6">
      <c r="A360" s="2">
        <v>2901</v>
      </c>
      <c r="B360" s="3">
        <v>46095</v>
      </c>
      <c r="C360" s="12">
        <f>YEAR(SalesDataTable[[#This Row],[Order Date]])</f>
        <v>2026</v>
      </c>
      <c r="D360" s="14" t="str">
        <f>"Q" &amp; ROUNDUP(MONTH(SalesDataTable[[#This Row],[Order Date]]) / 3,0)</f>
        <v>Q1</v>
      </c>
      <c r="E360" s="12">
        <f>MONTH(SalesDataTable[[#This Row],[Order Date]])</f>
        <v>3</v>
      </c>
      <c r="F360" s="12" t="str">
        <f>TEXT(SalesDataTable[[#This Row],[Order Date]], "MMM")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6">
      <c r="A361" s="2">
        <v>2952</v>
      </c>
      <c r="B361" s="3">
        <v>46095</v>
      </c>
      <c r="C361" s="12">
        <f>YEAR(SalesDataTable[[#This Row],[Order Date]])</f>
        <v>2026</v>
      </c>
      <c r="D361" s="14" t="str">
        <f>"Q" &amp; ROUNDUP(MONTH(SalesDataTable[[#This Row],[Order Date]]) / 3,0)</f>
        <v>Q1</v>
      </c>
      <c r="E361" s="12">
        <f>MONTH(SalesDataTable[[#This Row],[Order Date]])</f>
        <v>3</v>
      </c>
      <c r="F361" s="12" t="str">
        <f>TEXT(SalesDataTable[[#This Row],[Order Date]], "MMM")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6">
      <c r="A362" s="2">
        <v>3421</v>
      </c>
      <c r="B362" s="3">
        <v>46095</v>
      </c>
      <c r="C362" s="12">
        <f>YEAR(SalesDataTable[[#This Row],[Order Date]])</f>
        <v>2026</v>
      </c>
      <c r="D362" s="14" t="str">
        <f>"Q" &amp; ROUNDUP(MONTH(SalesDataTable[[#This Row],[Order Date]]) / 3,0)</f>
        <v>Q1</v>
      </c>
      <c r="E362" s="12">
        <f>MONTH(SalesDataTable[[#This Row],[Order Date]])</f>
        <v>3</v>
      </c>
      <c r="F362" s="12" t="str">
        <f>TEXT(SalesDataTable[[#This Row],[Order Date]], "MMM")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6">
      <c r="A363" s="2">
        <v>3536</v>
      </c>
      <c r="B363" s="3">
        <v>46095</v>
      </c>
      <c r="C363" s="12">
        <f>YEAR(SalesDataTable[[#This Row],[Order Date]])</f>
        <v>2026</v>
      </c>
      <c r="D363" s="14" t="str">
        <f>"Q" &amp; ROUNDUP(MONTH(SalesDataTable[[#This Row],[Order Date]]) / 3,0)</f>
        <v>Q1</v>
      </c>
      <c r="E363" s="12">
        <f>MONTH(SalesDataTable[[#This Row],[Order Date]])</f>
        <v>3</v>
      </c>
      <c r="F363" s="12" t="str">
        <f>TEXT(SalesDataTable[[#This Row],[Order Date]], "MMM")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6">
      <c r="A364" s="2">
        <v>3878</v>
      </c>
      <c r="B364" s="3">
        <v>46095</v>
      </c>
      <c r="C364" s="12">
        <f>YEAR(SalesDataTable[[#This Row],[Order Date]])</f>
        <v>2026</v>
      </c>
      <c r="D364" s="14" t="str">
        <f>"Q" &amp; ROUNDUP(MONTH(SalesDataTable[[#This Row],[Order Date]]) / 3,0)</f>
        <v>Q1</v>
      </c>
      <c r="E364" s="12">
        <f>MONTH(SalesDataTable[[#This Row],[Order Date]])</f>
        <v>3</v>
      </c>
      <c r="F364" s="12" t="str">
        <f>TEXT(SalesDataTable[[#This Row],[Order Date]], "MMM")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6">
      <c r="A365" s="2">
        <v>2027</v>
      </c>
      <c r="B365" s="3">
        <v>46096</v>
      </c>
      <c r="C365" s="12">
        <f>YEAR(SalesDataTable[[#This Row],[Order Date]])</f>
        <v>2026</v>
      </c>
      <c r="D365" s="14" t="str">
        <f>"Q" &amp; ROUNDUP(MONTH(SalesDataTable[[#This Row],[Order Date]]) / 3,0)</f>
        <v>Q1</v>
      </c>
      <c r="E365" s="12">
        <f>MONTH(SalesDataTable[[#This Row],[Order Date]])</f>
        <v>3</v>
      </c>
      <c r="F365" s="12" t="str">
        <f>TEXT(SalesDataTable[[#This Row],[Order Date]], "MMM")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6">
      <c r="A366" s="2">
        <v>3280</v>
      </c>
      <c r="B366" s="3">
        <v>46096</v>
      </c>
      <c r="C366" s="12">
        <f>YEAR(SalesDataTable[[#This Row],[Order Date]])</f>
        <v>2026</v>
      </c>
      <c r="D366" s="14" t="str">
        <f>"Q" &amp; ROUNDUP(MONTH(SalesDataTable[[#This Row],[Order Date]]) / 3,0)</f>
        <v>Q1</v>
      </c>
      <c r="E366" s="12">
        <f>MONTH(SalesDataTable[[#This Row],[Order Date]])</f>
        <v>3</v>
      </c>
      <c r="F366" s="12" t="str">
        <f>TEXT(SalesDataTable[[#This Row],[Order Date]], "MMM")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6">
      <c r="A367" s="2">
        <v>5149</v>
      </c>
      <c r="B367" s="3">
        <v>46096</v>
      </c>
      <c r="C367" s="12">
        <f>YEAR(SalesDataTable[[#This Row],[Order Date]])</f>
        <v>2026</v>
      </c>
      <c r="D367" s="14" t="str">
        <f>"Q" &amp; ROUNDUP(MONTH(SalesDataTable[[#This Row],[Order Date]]) / 3,0)</f>
        <v>Q1</v>
      </c>
      <c r="E367" s="12">
        <f>MONTH(SalesDataTable[[#This Row],[Order Date]])</f>
        <v>3</v>
      </c>
      <c r="F367" s="12" t="str">
        <f>TEXT(SalesDataTable[[#This Row],[Order Date]], "MMM")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6">
      <c r="A368" s="2">
        <v>412</v>
      </c>
      <c r="B368" s="3">
        <v>46097</v>
      </c>
      <c r="C368" s="12">
        <f>YEAR(SalesDataTable[[#This Row],[Order Date]])</f>
        <v>2026</v>
      </c>
      <c r="D368" s="14" t="str">
        <f>"Q" &amp; ROUNDUP(MONTH(SalesDataTable[[#This Row],[Order Date]]) / 3,0)</f>
        <v>Q1</v>
      </c>
      <c r="E368" s="12">
        <f>MONTH(SalesDataTable[[#This Row],[Order Date]])</f>
        <v>3</v>
      </c>
      <c r="F368" s="12" t="str">
        <f>TEXT(SalesDataTable[[#This Row],[Order Date]], "MMM")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6">
      <c r="A369" s="2">
        <v>1161</v>
      </c>
      <c r="B369" s="3">
        <v>46097</v>
      </c>
      <c r="C369" s="12">
        <f>YEAR(SalesDataTable[[#This Row],[Order Date]])</f>
        <v>2026</v>
      </c>
      <c r="D369" s="14" t="str">
        <f>"Q" &amp; ROUNDUP(MONTH(SalesDataTable[[#This Row],[Order Date]]) / 3,0)</f>
        <v>Q1</v>
      </c>
      <c r="E369" s="12">
        <f>MONTH(SalesDataTable[[#This Row],[Order Date]])</f>
        <v>3</v>
      </c>
      <c r="F369" s="12" t="str">
        <f>TEXT(SalesDataTable[[#This Row],[Order Date]], "MMM")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6">
      <c r="A370" s="2">
        <v>1320</v>
      </c>
      <c r="B370" s="3">
        <v>46097</v>
      </c>
      <c r="C370" s="12">
        <f>YEAR(SalesDataTable[[#This Row],[Order Date]])</f>
        <v>2026</v>
      </c>
      <c r="D370" s="14" t="str">
        <f>"Q" &amp; ROUNDUP(MONTH(SalesDataTable[[#This Row],[Order Date]]) / 3,0)</f>
        <v>Q1</v>
      </c>
      <c r="E370" s="12">
        <f>MONTH(SalesDataTable[[#This Row],[Order Date]])</f>
        <v>3</v>
      </c>
      <c r="F370" s="12" t="str">
        <f>TEXT(SalesDataTable[[#This Row],[Order Date]], "MMM")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6">
      <c r="A371" s="2">
        <v>2528</v>
      </c>
      <c r="B371" s="3">
        <v>46097</v>
      </c>
      <c r="C371" s="12">
        <f>YEAR(SalesDataTable[[#This Row],[Order Date]])</f>
        <v>2026</v>
      </c>
      <c r="D371" s="14" t="str">
        <f>"Q" &amp; ROUNDUP(MONTH(SalesDataTable[[#This Row],[Order Date]]) / 3,0)</f>
        <v>Q1</v>
      </c>
      <c r="E371" s="12">
        <f>MONTH(SalesDataTable[[#This Row],[Order Date]])</f>
        <v>3</v>
      </c>
      <c r="F371" s="12" t="str">
        <f>TEXT(SalesDataTable[[#This Row],[Order Date]], "MMM")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6">
      <c r="A372" s="2">
        <v>2956</v>
      </c>
      <c r="B372" s="3">
        <v>46097</v>
      </c>
      <c r="C372" s="12">
        <f>YEAR(SalesDataTable[[#This Row],[Order Date]])</f>
        <v>2026</v>
      </c>
      <c r="D372" s="14" t="str">
        <f>"Q" &amp; ROUNDUP(MONTH(SalesDataTable[[#This Row],[Order Date]]) / 3,0)</f>
        <v>Q1</v>
      </c>
      <c r="E372" s="12">
        <f>MONTH(SalesDataTable[[#This Row],[Order Date]])</f>
        <v>3</v>
      </c>
      <c r="F372" s="12" t="str">
        <f>TEXT(SalesDataTable[[#This Row],[Order Date]], "MMM")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6">
      <c r="A373" s="2">
        <v>2973</v>
      </c>
      <c r="B373" s="3">
        <v>46097</v>
      </c>
      <c r="C373" s="12">
        <f>YEAR(SalesDataTable[[#This Row],[Order Date]])</f>
        <v>2026</v>
      </c>
      <c r="D373" s="14" t="str">
        <f>"Q" &amp; ROUNDUP(MONTH(SalesDataTable[[#This Row],[Order Date]]) / 3,0)</f>
        <v>Q1</v>
      </c>
      <c r="E373" s="12">
        <f>MONTH(SalesDataTable[[#This Row],[Order Date]])</f>
        <v>3</v>
      </c>
      <c r="F373" s="12" t="str">
        <f>TEXT(SalesDataTable[[#This Row],[Order Date]], "MMM")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6">
      <c r="A374" s="2">
        <v>3358</v>
      </c>
      <c r="B374" s="3">
        <v>46097</v>
      </c>
      <c r="C374" s="12">
        <f>YEAR(SalesDataTable[[#This Row],[Order Date]])</f>
        <v>2026</v>
      </c>
      <c r="D374" s="14" t="str">
        <f>"Q" &amp; ROUNDUP(MONTH(SalesDataTable[[#This Row],[Order Date]]) / 3,0)</f>
        <v>Q1</v>
      </c>
      <c r="E374" s="12">
        <f>MONTH(SalesDataTable[[#This Row],[Order Date]])</f>
        <v>3</v>
      </c>
      <c r="F374" s="12" t="str">
        <f>TEXT(SalesDataTable[[#This Row],[Order Date]], "MMM")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6">
      <c r="A375" s="2">
        <v>164</v>
      </c>
      <c r="B375" s="3">
        <v>46098</v>
      </c>
      <c r="C375" s="12">
        <f>YEAR(SalesDataTable[[#This Row],[Order Date]])</f>
        <v>2026</v>
      </c>
      <c r="D375" s="14" t="str">
        <f>"Q" &amp; ROUNDUP(MONTH(SalesDataTable[[#This Row],[Order Date]]) / 3,0)</f>
        <v>Q1</v>
      </c>
      <c r="E375" s="12">
        <f>MONTH(SalesDataTable[[#This Row],[Order Date]])</f>
        <v>3</v>
      </c>
      <c r="F375" s="12" t="str">
        <f>TEXT(SalesDataTable[[#This Row],[Order Date]], "MMM")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6">
      <c r="A376" s="2">
        <v>995</v>
      </c>
      <c r="B376" s="3">
        <v>46098</v>
      </c>
      <c r="C376" s="12">
        <f>YEAR(SalesDataTable[[#This Row],[Order Date]])</f>
        <v>2026</v>
      </c>
      <c r="D376" s="14" t="str">
        <f>"Q" &amp; ROUNDUP(MONTH(SalesDataTable[[#This Row],[Order Date]]) / 3,0)</f>
        <v>Q1</v>
      </c>
      <c r="E376" s="12">
        <f>MONTH(SalesDataTable[[#This Row],[Order Date]])</f>
        <v>3</v>
      </c>
      <c r="F376" s="12" t="str">
        <f>TEXT(SalesDataTable[[#This Row],[Order Date]], "MMM")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6">
      <c r="A377" s="2">
        <v>4912</v>
      </c>
      <c r="B377" s="3">
        <v>46098</v>
      </c>
      <c r="C377" s="12">
        <f>YEAR(SalesDataTable[[#This Row],[Order Date]])</f>
        <v>2026</v>
      </c>
      <c r="D377" s="14" t="str">
        <f>"Q" &amp; ROUNDUP(MONTH(SalesDataTable[[#This Row],[Order Date]]) / 3,0)</f>
        <v>Q1</v>
      </c>
      <c r="E377" s="12">
        <f>MONTH(SalesDataTable[[#This Row],[Order Date]])</f>
        <v>3</v>
      </c>
      <c r="F377" s="12" t="str">
        <f>TEXT(SalesDataTable[[#This Row],[Order Date]], "MMM")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6">
      <c r="A378" s="2">
        <v>29</v>
      </c>
      <c r="B378" s="3">
        <v>46099</v>
      </c>
      <c r="C378" s="12">
        <f>YEAR(SalesDataTable[[#This Row],[Order Date]])</f>
        <v>2026</v>
      </c>
      <c r="D378" s="14" t="str">
        <f>"Q" &amp; ROUNDUP(MONTH(SalesDataTable[[#This Row],[Order Date]]) / 3,0)</f>
        <v>Q1</v>
      </c>
      <c r="E378" s="12">
        <f>MONTH(SalesDataTable[[#This Row],[Order Date]])</f>
        <v>3</v>
      </c>
      <c r="F378" s="12" t="str">
        <f>TEXT(SalesDataTable[[#This Row],[Order Date]], "MMM")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6">
      <c r="A379" s="2">
        <v>891</v>
      </c>
      <c r="B379" s="3">
        <v>46099</v>
      </c>
      <c r="C379" s="12">
        <f>YEAR(SalesDataTable[[#This Row],[Order Date]])</f>
        <v>2026</v>
      </c>
      <c r="D379" s="14" t="str">
        <f>"Q" &amp; ROUNDUP(MONTH(SalesDataTable[[#This Row],[Order Date]]) / 3,0)</f>
        <v>Q1</v>
      </c>
      <c r="E379" s="12">
        <f>MONTH(SalesDataTable[[#This Row],[Order Date]])</f>
        <v>3</v>
      </c>
      <c r="F379" s="12" t="str">
        <f>TEXT(SalesDataTable[[#This Row],[Order Date]], "MMM")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6">
      <c r="A380" s="2">
        <v>1143</v>
      </c>
      <c r="B380" s="3">
        <v>46099</v>
      </c>
      <c r="C380" s="12">
        <f>YEAR(SalesDataTable[[#This Row],[Order Date]])</f>
        <v>2026</v>
      </c>
      <c r="D380" s="14" t="str">
        <f>"Q" &amp; ROUNDUP(MONTH(SalesDataTable[[#This Row],[Order Date]]) / 3,0)</f>
        <v>Q1</v>
      </c>
      <c r="E380" s="12">
        <f>MONTH(SalesDataTable[[#This Row],[Order Date]])</f>
        <v>3</v>
      </c>
      <c r="F380" s="12" t="str">
        <f>TEXT(SalesDataTable[[#This Row],[Order Date]], "MMM")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6">
      <c r="A381" s="2">
        <v>2478</v>
      </c>
      <c r="B381" s="3">
        <v>46099</v>
      </c>
      <c r="C381" s="12">
        <f>YEAR(SalesDataTable[[#This Row],[Order Date]])</f>
        <v>2026</v>
      </c>
      <c r="D381" s="14" t="str">
        <f>"Q" &amp; ROUNDUP(MONTH(SalesDataTable[[#This Row],[Order Date]]) / 3,0)</f>
        <v>Q1</v>
      </c>
      <c r="E381" s="12">
        <f>MONTH(SalesDataTable[[#This Row],[Order Date]])</f>
        <v>3</v>
      </c>
      <c r="F381" s="12" t="str">
        <f>TEXT(SalesDataTable[[#This Row],[Order Date]], "MMM")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6">
      <c r="A382" s="2">
        <v>3961</v>
      </c>
      <c r="B382" s="3">
        <v>46099</v>
      </c>
      <c r="C382" s="12">
        <f>YEAR(SalesDataTable[[#This Row],[Order Date]])</f>
        <v>2026</v>
      </c>
      <c r="D382" s="14" t="str">
        <f>"Q" &amp; ROUNDUP(MONTH(SalesDataTable[[#This Row],[Order Date]]) / 3,0)</f>
        <v>Q1</v>
      </c>
      <c r="E382" s="12">
        <f>MONTH(SalesDataTable[[#This Row],[Order Date]])</f>
        <v>3</v>
      </c>
      <c r="F382" s="12" t="str">
        <f>TEXT(SalesDataTable[[#This Row],[Order Date]], "MMM")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6">
      <c r="A383" s="2">
        <v>4724</v>
      </c>
      <c r="B383" s="3">
        <v>46099</v>
      </c>
      <c r="C383" s="12">
        <f>YEAR(SalesDataTable[[#This Row],[Order Date]])</f>
        <v>2026</v>
      </c>
      <c r="D383" s="14" t="str">
        <f>"Q" &amp; ROUNDUP(MONTH(SalesDataTable[[#This Row],[Order Date]]) / 3,0)</f>
        <v>Q1</v>
      </c>
      <c r="E383" s="12">
        <f>MONTH(SalesDataTable[[#This Row],[Order Date]])</f>
        <v>3</v>
      </c>
      <c r="F383" s="12" t="str">
        <f>TEXT(SalesDataTable[[#This Row],[Order Date]], "MMM")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6">
      <c r="A384" s="2">
        <v>2171</v>
      </c>
      <c r="B384" s="3">
        <v>46100</v>
      </c>
      <c r="C384" s="12">
        <f>YEAR(SalesDataTable[[#This Row],[Order Date]])</f>
        <v>2026</v>
      </c>
      <c r="D384" s="14" t="str">
        <f>"Q" &amp; ROUNDUP(MONTH(SalesDataTable[[#This Row],[Order Date]]) / 3,0)</f>
        <v>Q1</v>
      </c>
      <c r="E384" s="12">
        <f>MONTH(SalesDataTable[[#This Row],[Order Date]])</f>
        <v>3</v>
      </c>
      <c r="F384" s="12" t="str">
        <f>TEXT(SalesDataTable[[#This Row],[Order Date]], "MMM")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6">
      <c r="A385" s="2">
        <v>2311</v>
      </c>
      <c r="B385" s="3">
        <v>46100</v>
      </c>
      <c r="C385" s="12">
        <f>YEAR(SalesDataTable[[#This Row],[Order Date]])</f>
        <v>2026</v>
      </c>
      <c r="D385" s="14" t="str">
        <f>"Q" &amp; ROUNDUP(MONTH(SalesDataTable[[#This Row],[Order Date]]) / 3,0)</f>
        <v>Q1</v>
      </c>
      <c r="E385" s="12">
        <f>MONTH(SalesDataTable[[#This Row],[Order Date]])</f>
        <v>3</v>
      </c>
      <c r="F385" s="12" t="str">
        <f>TEXT(SalesDataTable[[#This Row],[Order Date]], "MMM")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6">
      <c r="A386" s="2">
        <v>3563</v>
      </c>
      <c r="B386" s="3">
        <v>46100</v>
      </c>
      <c r="C386" s="12">
        <f>YEAR(SalesDataTable[[#This Row],[Order Date]])</f>
        <v>2026</v>
      </c>
      <c r="D386" s="14" t="str">
        <f>"Q" &amp; ROUNDUP(MONTH(SalesDataTable[[#This Row],[Order Date]]) / 3,0)</f>
        <v>Q1</v>
      </c>
      <c r="E386" s="12">
        <f>MONTH(SalesDataTable[[#This Row],[Order Date]])</f>
        <v>3</v>
      </c>
      <c r="F386" s="12" t="str">
        <f>TEXT(SalesDataTable[[#This Row],[Order Date]], "MMM")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6">
      <c r="A387" s="2">
        <v>3587</v>
      </c>
      <c r="B387" s="3">
        <v>46100</v>
      </c>
      <c r="C387" s="12">
        <f>YEAR(SalesDataTable[[#This Row],[Order Date]])</f>
        <v>2026</v>
      </c>
      <c r="D387" s="14" t="str">
        <f>"Q" &amp; ROUNDUP(MONTH(SalesDataTable[[#This Row],[Order Date]]) / 3,0)</f>
        <v>Q1</v>
      </c>
      <c r="E387" s="12">
        <f>MONTH(SalesDataTable[[#This Row],[Order Date]])</f>
        <v>3</v>
      </c>
      <c r="F387" s="12" t="str">
        <f>TEXT(SalesDataTable[[#This Row],[Order Date]], "MMM")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6">
      <c r="A388" s="2">
        <v>3706</v>
      </c>
      <c r="B388" s="3">
        <v>46100</v>
      </c>
      <c r="C388" s="12">
        <f>YEAR(SalesDataTable[[#This Row],[Order Date]])</f>
        <v>2026</v>
      </c>
      <c r="D388" s="14" t="str">
        <f>"Q" &amp; ROUNDUP(MONTH(SalesDataTable[[#This Row],[Order Date]]) / 3,0)</f>
        <v>Q1</v>
      </c>
      <c r="E388" s="12">
        <f>MONTH(SalesDataTable[[#This Row],[Order Date]])</f>
        <v>3</v>
      </c>
      <c r="F388" s="12" t="str">
        <f>TEXT(SalesDataTable[[#This Row],[Order Date]], "MMM")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6">
      <c r="A389" s="2">
        <v>4121</v>
      </c>
      <c r="B389" s="3">
        <v>46100</v>
      </c>
      <c r="C389" s="12">
        <f>YEAR(SalesDataTable[[#This Row],[Order Date]])</f>
        <v>2026</v>
      </c>
      <c r="D389" s="14" t="str">
        <f>"Q" &amp; ROUNDUP(MONTH(SalesDataTable[[#This Row],[Order Date]]) / 3,0)</f>
        <v>Q1</v>
      </c>
      <c r="E389" s="12">
        <f>MONTH(SalesDataTable[[#This Row],[Order Date]])</f>
        <v>3</v>
      </c>
      <c r="F389" s="12" t="str">
        <f>TEXT(SalesDataTable[[#This Row],[Order Date]], "MMM")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6">
      <c r="A390" s="2">
        <v>1047</v>
      </c>
      <c r="B390" s="3">
        <v>46101</v>
      </c>
      <c r="C390" s="12">
        <f>YEAR(SalesDataTable[[#This Row],[Order Date]])</f>
        <v>2026</v>
      </c>
      <c r="D390" s="14" t="str">
        <f>"Q" &amp; ROUNDUP(MONTH(SalesDataTable[[#This Row],[Order Date]]) / 3,0)</f>
        <v>Q1</v>
      </c>
      <c r="E390" s="12">
        <f>MONTH(SalesDataTable[[#This Row],[Order Date]])</f>
        <v>3</v>
      </c>
      <c r="F390" s="12" t="str">
        <f>TEXT(SalesDataTable[[#This Row],[Order Date]], "MMM")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6">
      <c r="A391" s="2">
        <v>1142</v>
      </c>
      <c r="B391" s="3">
        <v>46101</v>
      </c>
      <c r="C391" s="12">
        <f>YEAR(SalesDataTable[[#This Row],[Order Date]])</f>
        <v>2026</v>
      </c>
      <c r="D391" s="14" t="str">
        <f>"Q" &amp; ROUNDUP(MONTH(SalesDataTable[[#This Row],[Order Date]]) / 3,0)</f>
        <v>Q1</v>
      </c>
      <c r="E391" s="12">
        <f>MONTH(SalesDataTable[[#This Row],[Order Date]])</f>
        <v>3</v>
      </c>
      <c r="F391" s="12" t="str">
        <f>TEXT(SalesDataTable[[#This Row],[Order Date]], "MMM")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6">
      <c r="A392" s="2">
        <v>2232</v>
      </c>
      <c r="B392" s="3">
        <v>46101</v>
      </c>
      <c r="C392" s="12">
        <f>YEAR(SalesDataTable[[#This Row],[Order Date]])</f>
        <v>2026</v>
      </c>
      <c r="D392" s="14" t="str">
        <f>"Q" &amp; ROUNDUP(MONTH(SalesDataTable[[#This Row],[Order Date]]) / 3,0)</f>
        <v>Q1</v>
      </c>
      <c r="E392" s="12">
        <f>MONTH(SalesDataTable[[#This Row],[Order Date]])</f>
        <v>3</v>
      </c>
      <c r="F392" s="12" t="str">
        <f>TEXT(SalesDataTable[[#This Row],[Order Date]], "MMM")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6">
      <c r="A393" s="2">
        <v>2339</v>
      </c>
      <c r="B393" s="3">
        <v>46101</v>
      </c>
      <c r="C393" s="12">
        <f>YEAR(SalesDataTable[[#This Row],[Order Date]])</f>
        <v>2026</v>
      </c>
      <c r="D393" s="14" t="str">
        <f>"Q" &amp; ROUNDUP(MONTH(SalesDataTable[[#This Row],[Order Date]]) / 3,0)</f>
        <v>Q1</v>
      </c>
      <c r="E393" s="12">
        <f>MONTH(SalesDataTable[[#This Row],[Order Date]])</f>
        <v>3</v>
      </c>
      <c r="F393" s="12" t="str">
        <f>TEXT(SalesDataTable[[#This Row],[Order Date]], "MMM")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6">
      <c r="A394" s="2">
        <v>3611</v>
      </c>
      <c r="B394" s="3">
        <v>46101</v>
      </c>
      <c r="C394" s="12">
        <f>YEAR(SalesDataTable[[#This Row],[Order Date]])</f>
        <v>2026</v>
      </c>
      <c r="D394" s="14" t="str">
        <f>"Q" &amp; ROUNDUP(MONTH(SalesDataTable[[#This Row],[Order Date]]) / 3,0)</f>
        <v>Q1</v>
      </c>
      <c r="E394" s="12">
        <f>MONTH(SalesDataTable[[#This Row],[Order Date]])</f>
        <v>3</v>
      </c>
      <c r="F394" s="12" t="str">
        <f>TEXT(SalesDataTable[[#This Row],[Order Date]], "MMM")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6">
      <c r="A395" s="2">
        <v>3953</v>
      </c>
      <c r="B395" s="3">
        <v>46101</v>
      </c>
      <c r="C395" s="12">
        <f>YEAR(SalesDataTable[[#This Row],[Order Date]])</f>
        <v>2026</v>
      </c>
      <c r="D395" s="14" t="str">
        <f>"Q" &amp; ROUNDUP(MONTH(SalesDataTable[[#This Row],[Order Date]]) / 3,0)</f>
        <v>Q1</v>
      </c>
      <c r="E395" s="12">
        <f>MONTH(SalesDataTable[[#This Row],[Order Date]])</f>
        <v>3</v>
      </c>
      <c r="F395" s="12" t="str">
        <f>TEXT(SalesDataTable[[#This Row],[Order Date]], "MMM")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6">
      <c r="A396" s="2">
        <v>4253</v>
      </c>
      <c r="B396" s="3">
        <v>46101</v>
      </c>
      <c r="C396" s="12">
        <f>YEAR(SalesDataTable[[#This Row],[Order Date]])</f>
        <v>2026</v>
      </c>
      <c r="D396" s="14" t="str">
        <f>"Q" &amp; ROUNDUP(MONTH(SalesDataTable[[#This Row],[Order Date]]) / 3,0)</f>
        <v>Q1</v>
      </c>
      <c r="E396" s="12">
        <f>MONTH(SalesDataTable[[#This Row],[Order Date]])</f>
        <v>3</v>
      </c>
      <c r="F396" s="12" t="str">
        <f>TEXT(SalesDataTable[[#This Row],[Order Date]], "MMM")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6">
      <c r="A397" s="2">
        <v>4952</v>
      </c>
      <c r="B397" s="3">
        <v>46101</v>
      </c>
      <c r="C397" s="12">
        <f>YEAR(SalesDataTable[[#This Row],[Order Date]])</f>
        <v>2026</v>
      </c>
      <c r="D397" s="14" t="str">
        <f>"Q" &amp; ROUNDUP(MONTH(SalesDataTable[[#This Row],[Order Date]]) / 3,0)</f>
        <v>Q1</v>
      </c>
      <c r="E397" s="12">
        <f>MONTH(SalesDataTable[[#This Row],[Order Date]])</f>
        <v>3</v>
      </c>
      <c r="F397" s="12" t="str">
        <f>TEXT(SalesDataTable[[#This Row],[Order Date]], "MMM")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6">
      <c r="A398" s="2">
        <v>5016</v>
      </c>
      <c r="B398" s="3">
        <v>46101</v>
      </c>
      <c r="C398" s="12">
        <f>YEAR(SalesDataTable[[#This Row],[Order Date]])</f>
        <v>2026</v>
      </c>
      <c r="D398" s="14" t="str">
        <f>"Q" &amp; ROUNDUP(MONTH(SalesDataTable[[#This Row],[Order Date]]) / 3,0)</f>
        <v>Q1</v>
      </c>
      <c r="E398" s="12">
        <f>MONTH(SalesDataTable[[#This Row],[Order Date]])</f>
        <v>3</v>
      </c>
      <c r="F398" s="12" t="str">
        <f>TEXT(SalesDataTable[[#This Row],[Order Date]], "MMM")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6">
      <c r="A399" s="2">
        <v>839</v>
      </c>
      <c r="B399" s="3">
        <v>46102</v>
      </c>
      <c r="C399" s="12">
        <f>YEAR(SalesDataTable[[#This Row],[Order Date]])</f>
        <v>2026</v>
      </c>
      <c r="D399" s="14" t="str">
        <f>"Q" &amp; ROUNDUP(MONTH(SalesDataTable[[#This Row],[Order Date]]) / 3,0)</f>
        <v>Q1</v>
      </c>
      <c r="E399" s="12">
        <f>MONTH(SalesDataTable[[#This Row],[Order Date]])</f>
        <v>3</v>
      </c>
      <c r="F399" s="12" t="str">
        <f>TEXT(SalesDataTable[[#This Row],[Order Date]], "MMM")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6">
      <c r="A400" s="2">
        <v>1382</v>
      </c>
      <c r="B400" s="3">
        <v>46102</v>
      </c>
      <c r="C400" s="12">
        <f>YEAR(SalesDataTable[[#This Row],[Order Date]])</f>
        <v>2026</v>
      </c>
      <c r="D400" s="14" t="str">
        <f>"Q" &amp; ROUNDUP(MONTH(SalesDataTable[[#This Row],[Order Date]]) / 3,0)</f>
        <v>Q1</v>
      </c>
      <c r="E400" s="12">
        <f>MONTH(SalesDataTable[[#This Row],[Order Date]])</f>
        <v>3</v>
      </c>
      <c r="F400" s="12" t="str">
        <f>TEXT(SalesDataTable[[#This Row],[Order Date]], "MMM")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6">
      <c r="A401" s="2">
        <v>1452</v>
      </c>
      <c r="B401" s="3">
        <v>46102</v>
      </c>
      <c r="C401" s="12">
        <f>YEAR(SalesDataTable[[#This Row],[Order Date]])</f>
        <v>2026</v>
      </c>
      <c r="D401" s="14" t="str">
        <f>"Q" &amp; ROUNDUP(MONTH(SalesDataTable[[#This Row],[Order Date]]) / 3,0)</f>
        <v>Q1</v>
      </c>
      <c r="E401" s="12">
        <f>MONTH(SalesDataTable[[#This Row],[Order Date]])</f>
        <v>3</v>
      </c>
      <c r="F401" s="12" t="str">
        <f>TEXT(SalesDataTable[[#This Row],[Order Date]], "MMM")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6">
      <c r="A402" s="2">
        <v>1845</v>
      </c>
      <c r="B402" s="3">
        <v>46102</v>
      </c>
      <c r="C402" s="12">
        <f>YEAR(SalesDataTable[[#This Row],[Order Date]])</f>
        <v>2026</v>
      </c>
      <c r="D402" s="14" t="str">
        <f>"Q" &amp; ROUNDUP(MONTH(SalesDataTable[[#This Row],[Order Date]]) / 3,0)</f>
        <v>Q1</v>
      </c>
      <c r="E402" s="12">
        <f>MONTH(SalesDataTable[[#This Row],[Order Date]])</f>
        <v>3</v>
      </c>
      <c r="F402" s="12" t="str">
        <f>TEXT(SalesDataTable[[#This Row],[Order Date]], "MMM")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6">
      <c r="A403" s="2">
        <v>3560</v>
      </c>
      <c r="B403" s="3">
        <v>46102</v>
      </c>
      <c r="C403" s="12">
        <f>YEAR(SalesDataTable[[#This Row],[Order Date]])</f>
        <v>2026</v>
      </c>
      <c r="D403" s="14" t="str">
        <f>"Q" &amp; ROUNDUP(MONTH(SalesDataTable[[#This Row],[Order Date]]) / 3,0)</f>
        <v>Q1</v>
      </c>
      <c r="E403" s="12">
        <f>MONTH(SalesDataTable[[#This Row],[Order Date]])</f>
        <v>3</v>
      </c>
      <c r="F403" s="12" t="str">
        <f>TEXT(SalesDataTable[[#This Row],[Order Date]], "MMM")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6">
      <c r="A404" s="2">
        <v>4059</v>
      </c>
      <c r="B404" s="3">
        <v>46102</v>
      </c>
      <c r="C404" s="12">
        <f>YEAR(SalesDataTable[[#This Row],[Order Date]])</f>
        <v>2026</v>
      </c>
      <c r="D404" s="14" t="str">
        <f>"Q" &amp; ROUNDUP(MONTH(SalesDataTable[[#This Row],[Order Date]]) / 3,0)</f>
        <v>Q1</v>
      </c>
      <c r="E404" s="12">
        <f>MONTH(SalesDataTable[[#This Row],[Order Date]])</f>
        <v>3</v>
      </c>
      <c r="F404" s="12" t="str">
        <f>TEXT(SalesDataTable[[#This Row],[Order Date]], "MMM")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6">
      <c r="A405" s="2">
        <v>4731</v>
      </c>
      <c r="B405" s="3">
        <v>46102</v>
      </c>
      <c r="C405" s="12">
        <f>YEAR(SalesDataTable[[#This Row],[Order Date]])</f>
        <v>2026</v>
      </c>
      <c r="D405" s="14" t="str">
        <f>"Q" &amp; ROUNDUP(MONTH(SalesDataTable[[#This Row],[Order Date]]) / 3,0)</f>
        <v>Q1</v>
      </c>
      <c r="E405" s="12">
        <f>MONTH(SalesDataTable[[#This Row],[Order Date]])</f>
        <v>3</v>
      </c>
      <c r="F405" s="12" t="str">
        <f>TEXT(SalesDataTable[[#This Row],[Order Date]], "MMM")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6">
      <c r="A406" s="2">
        <v>693</v>
      </c>
      <c r="B406" s="3">
        <v>46103</v>
      </c>
      <c r="C406" s="12">
        <f>YEAR(SalesDataTable[[#This Row],[Order Date]])</f>
        <v>2026</v>
      </c>
      <c r="D406" s="14" t="str">
        <f>"Q" &amp; ROUNDUP(MONTH(SalesDataTable[[#This Row],[Order Date]]) / 3,0)</f>
        <v>Q1</v>
      </c>
      <c r="E406" s="12">
        <f>MONTH(SalesDataTable[[#This Row],[Order Date]])</f>
        <v>3</v>
      </c>
      <c r="F406" s="12" t="str">
        <f>TEXT(SalesDataTable[[#This Row],[Order Date]], "MMM")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6">
      <c r="A407" s="2">
        <v>1672</v>
      </c>
      <c r="B407" s="3">
        <v>46103</v>
      </c>
      <c r="C407" s="12">
        <f>YEAR(SalesDataTable[[#This Row],[Order Date]])</f>
        <v>2026</v>
      </c>
      <c r="D407" s="14" t="str">
        <f>"Q" &amp; ROUNDUP(MONTH(SalesDataTable[[#This Row],[Order Date]]) / 3,0)</f>
        <v>Q1</v>
      </c>
      <c r="E407" s="12">
        <f>MONTH(SalesDataTable[[#This Row],[Order Date]])</f>
        <v>3</v>
      </c>
      <c r="F407" s="12" t="str">
        <f>TEXT(SalesDataTable[[#This Row],[Order Date]], "MMM")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6">
      <c r="A408" s="2">
        <v>2347</v>
      </c>
      <c r="B408" s="3">
        <v>46103</v>
      </c>
      <c r="C408" s="12">
        <f>YEAR(SalesDataTable[[#This Row],[Order Date]])</f>
        <v>2026</v>
      </c>
      <c r="D408" s="14" t="str">
        <f>"Q" &amp; ROUNDUP(MONTH(SalesDataTable[[#This Row],[Order Date]]) / 3,0)</f>
        <v>Q1</v>
      </c>
      <c r="E408" s="12">
        <f>MONTH(SalesDataTable[[#This Row],[Order Date]])</f>
        <v>3</v>
      </c>
      <c r="F408" s="12" t="str">
        <f>TEXT(SalesDataTable[[#This Row],[Order Date]], "MMM")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6">
      <c r="A409" s="2">
        <v>2582</v>
      </c>
      <c r="B409" s="3">
        <v>46103</v>
      </c>
      <c r="C409" s="12">
        <f>YEAR(SalesDataTable[[#This Row],[Order Date]])</f>
        <v>2026</v>
      </c>
      <c r="D409" s="14" t="str">
        <f>"Q" &amp; ROUNDUP(MONTH(SalesDataTable[[#This Row],[Order Date]]) / 3,0)</f>
        <v>Q1</v>
      </c>
      <c r="E409" s="12">
        <f>MONTH(SalesDataTable[[#This Row],[Order Date]])</f>
        <v>3</v>
      </c>
      <c r="F409" s="12" t="str">
        <f>TEXT(SalesDataTable[[#This Row],[Order Date]], "MMM")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6">
      <c r="A410" s="2">
        <v>2762</v>
      </c>
      <c r="B410" s="3">
        <v>46103</v>
      </c>
      <c r="C410" s="12">
        <f>YEAR(SalesDataTable[[#This Row],[Order Date]])</f>
        <v>2026</v>
      </c>
      <c r="D410" s="14" t="str">
        <f>"Q" &amp; ROUNDUP(MONTH(SalesDataTable[[#This Row],[Order Date]]) / 3,0)</f>
        <v>Q1</v>
      </c>
      <c r="E410" s="12">
        <f>MONTH(SalesDataTable[[#This Row],[Order Date]])</f>
        <v>3</v>
      </c>
      <c r="F410" s="12" t="str">
        <f>TEXT(SalesDataTable[[#This Row],[Order Date]], "MMM")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6">
      <c r="A411" s="2">
        <v>4090</v>
      </c>
      <c r="B411" s="3">
        <v>46103</v>
      </c>
      <c r="C411" s="12">
        <f>YEAR(SalesDataTable[[#This Row],[Order Date]])</f>
        <v>2026</v>
      </c>
      <c r="D411" s="14" t="str">
        <f>"Q" &amp; ROUNDUP(MONTH(SalesDataTable[[#This Row],[Order Date]]) / 3,0)</f>
        <v>Q1</v>
      </c>
      <c r="E411" s="12">
        <f>MONTH(SalesDataTable[[#This Row],[Order Date]])</f>
        <v>3</v>
      </c>
      <c r="F411" s="12" t="str">
        <f>TEXT(SalesDataTable[[#This Row],[Order Date]], "MMM")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6">
      <c r="A412" s="2">
        <v>4491</v>
      </c>
      <c r="B412" s="3">
        <v>46103</v>
      </c>
      <c r="C412" s="12">
        <f>YEAR(SalesDataTable[[#This Row],[Order Date]])</f>
        <v>2026</v>
      </c>
      <c r="D412" s="14" t="str">
        <f>"Q" &amp; ROUNDUP(MONTH(SalesDataTable[[#This Row],[Order Date]]) / 3,0)</f>
        <v>Q1</v>
      </c>
      <c r="E412" s="12">
        <f>MONTH(SalesDataTable[[#This Row],[Order Date]])</f>
        <v>3</v>
      </c>
      <c r="F412" s="12" t="str">
        <f>TEXT(SalesDataTable[[#This Row],[Order Date]], "MMM")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6">
      <c r="A413" s="2">
        <v>4678</v>
      </c>
      <c r="B413" s="3">
        <v>46103</v>
      </c>
      <c r="C413" s="12">
        <f>YEAR(SalesDataTable[[#This Row],[Order Date]])</f>
        <v>2026</v>
      </c>
      <c r="D413" s="14" t="str">
        <f>"Q" &amp; ROUNDUP(MONTH(SalesDataTable[[#This Row],[Order Date]]) / 3,0)</f>
        <v>Q1</v>
      </c>
      <c r="E413" s="12">
        <f>MONTH(SalesDataTable[[#This Row],[Order Date]])</f>
        <v>3</v>
      </c>
      <c r="F413" s="12" t="str">
        <f>TEXT(SalesDataTable[[#This Row],[Order Date]], "MMM")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6">
      <c r="A414" s="2">
        <v>1189</v>
      </c>
      <c r="B414" s="3">
        <v>46104</v>
      </c>
      <c r="C414" s="12">
        <f>YEAR(SalesDataTable[[#This Row],[Order Date]])</f>
        <v>2026</v>
      </c>
      <c r="D414" s="14" t="str">
        <f>"Q" &amp; ROUNDUP(MONTH(SalesDataTable[[#This Row],[Order Date]]) / 3,0)</f>
        <v>Q1</v>
      </c>
      <c r="E414" s="12">
        <f>MONTH(SalesDataTable[[#This Row],[Order Date]])</f>
        <v>3</v>
      </c>
      <c r="F414" s="12" t="str">
        <f>TEXT(SalesDataTable[[#This Row],[Order Date]], "MMM")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6">
      <c r="A415" s="2">
        <v>1590</v>
      </c>
      <c r="B415" s="3">
        <v>46104</v>
      </c>
      <c r="C415" s="12">
        <f>YEAR(SalesDataTable[[#This Row],[Order Date]])</f>
        <v>2026</v>
      </c>
      <c r="D415" s="14" t="str">
        <f>"Q" &amp; ROUNDUP(MONTH(SalesDataTable[[#This Row],[Order Date]]) / 3,0)</f>
        <v>Q1</v>
      </c>
      <c r="E415" s="12">
        <f>MONTH(SalesDataTable[[#This Row],[Order Date]])</f>
        <v>3</v>
      </c>
      <c r="F415" s="12" t="str">
        <f>TEXT(SalesDataTable[[#This Row],[Order Date]], "MMM")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6">
      <c r="A416" s="2">
        <v>2309</v>
      </c>
      <c r="B416" s="3">
        <v>46104</v>
      </c>
      <c r="C416" s="12">
        <f>YEAR(SalesDataTable[[#This Row],[Order Date]])</f>
        <v>2026</v>
      </c>
      <c r="D416" s="14" t="str">
        <f>"Q" &amp; ROUNDUP(MONTH(SalesDataTable[[#This Row],[Order Date]]) / 3,0)</f>
        <v>Q1</v>
      </c>
      <c r="E416" s="12">
        <f>MONTH(SalesDataTable[[#This Row],[Order Date]])</f>
        <v>3</v>
      </c>
      <c r="F416" s="12" t="str">
        <f>TEXT(SalesDataTable[[#This Row],[Order Date]], "MMM")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6">
      <c r="A417" s="2">
        <v>3628</v>
      </c>
      <c r="B417" s="3">
        <v>46104</v>
      </c>
      <c r="C417" s="12">
        <f>YEAR(SalesDataTable[[#This Row],[Order Date]])</f>
        <v>2026</v>
      </c>
      <c r="D417" s="14" t="str">
        <f>"Q" &amp; ROUNDUP(MONTH(SalesDataTable[[#This Row],[Order Date]]) / 3,0)</f>
        <v>Q1</v>
      </c>
      <c r="E417" s="12">
        <f>MONTH(SalesDataTable[[#This Row],[Order Date]])</f>
        <v>3</v>
      </c>
      <c r="F417" s="12" t="str">
        <f>TEXT(SalesDataTable[[#This Row],[Order Date]], "MMM")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6">
      <c r="A418" s="2">
        <v>3718</v>
      </c>
      <c r="B418" s="3">
        <v>46104</v>
      </c>
      <c r="C418" s="12">
        <f>YEAR(SalesDataTable[[#This Row],[Order Date]])</f>
        <v>2026</v>
      </c>
      <c r="D418" s="14" t="str">
        <f>"Q" &amp; ROUNDUP(MONTH(SalesDataTable[[#This Row],[Order Date]]) / 3,0)</f>
        <v>Q1</v>
      </c>
      <c r="E418" s="12">
        <f>MONTH(SalesDataTable[[#This Row],[Order Date]])</f>
        <v>3</v>
      </c>
      <c r="F418" s="12" t="str">
        <f>TEXT(SalesDataTable[[#This Row],[Order Date]], "MMM")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6">
      <c r="A419" s="2">
        <v>4198</v>
      </c>
      <c r="B419" s="3">
        <v>46104</v>
      </c>
      <c r="C419" s="12">
        <f>YEAR(SalesDataTable[[#This Row],[Order Date]])</f>
        <v>2026</v>
      </c>
      <c r="D419" s="14" t="str">
        <f>"Q" &amp; ROUNDUP(MONTH(SalesDataTable[[#This Row],[Order Date]]) / 3,0)</f>
        <v>Q1</v>
      </c>
      <c r="E419" s="12">
        <f>MONTH(SalesDataTable[[#This Row],[Order Date]])</f>
        <v>3</v>
      </c>
      <c r="F419" s="12" t="str">
        <f>TEXT(SalesDataTable[[#This Row],[Order Date]], "MMM")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6">
      <c r="A420" s="2">
        <v>4784</v>
      </c>
      <c r="B420" s="3">
        <v>46104</v>
      </c>
      <c r="C420" s="12">
        <f>YEAR(SalesDataTable[[#This Row],[Order Date]])</f>
        <v>2026</v>
      </c>
      <c r="D420" s="14" t="str">
        <f>"Q" &amp; ROUNDUP(MONTH(SalesDataTable[[#This Row],[Order Date]]) / 3,0)</f>
        <v>Q1</v>
      </c>
      <c r="E420" s="12">
        <f>MONTH(SalesDataTable[[#This Row],[Order Date]])</f>
        <v>3</v>
      </c>
      <c r="F420" s="12" t="str">
        <f>TEXT(SalesDataTable[[#This Row],[Order Date]], "MMM")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6">
      <c r="A421" s="2">
        <v>86</v>
      </c>
      <c r="B421" s="3">
        <v>46105</v>
      </c>
      <c r="C421" s="12">
        <f>YEAR(SalesDataTable[[#This Row],[Order Date]])</f>
        <v>2026</v>
      </c>
      <c r="D421" s="14" t="str">
        <f>"Q" &amp; ROUNDUP(MONTH(SalesDataTable[[#This Row],[Order Date]]) / 3,0)</f>
        <v>Q1</v>
      </c>
      <c r="E421" s="12">
        <f>MONTH(SalesDataTable[[#This Row],[Order Date]])</f>
        <v>3</v>
      </c>
      <c r="F421" s="12" t="str">
        <f>TEXT(SalesDataTable[[#This Row],[Order Date]], "MMM")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6">
      <c r="A422" s="2">
        <v>1813</v>
      </c>
      <c r="B422" s="3">
        <v>46105</v>
      </c>
      <c r="C422" s="12">
        <f>YEAR(SalesDataTable[[#This Row],[Order Date]])</f>
        <v>2026</v>
      </c>
      <c r="D422" s="14" t="str">
        <f>"Q" &amp; ROUNDUP(MONTH(SalesDataTable[[#This Row],[Order Date]]) / 3,0)</f>
        <v>Q1</v>
      </c>
      <c r="E422" s="12">
        <f>MONTH(SalesDataTable[[#This Row],[Order Date]])</f>
        <v>3</v>
      </c>
      <c r="F422" s="12" t="str">
        <f>TEXT(SalesDataTable[[#This Row],[Order Date]], "MMM")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6">
      <c r="A423" s="2">
        <v>2212</v>
      </c>
      <c r="B423" s="3">
        <v>46105</v>
      </c>
      <c r="C423" s="12">
        <f>YEAR(SalesDataTable[[#This Row],[Order Date]])</f>
        <v>2026</v>
      </c>
      <c r="D423" s="14" t="str">
        <f>"Q" &amp; ROUNDUP(MONTH(SalesDataTable[[#This Row],[Order Date]]) / 3,0)</f>
        <v>Q1</v>
      </c>
      <c r="E423" s="12">
        <f>MONTH(SalesDataTable[[#This Row],[Order Date]])</f>
        <v>3</v>
      </c>
      <c r="F423" s="12" t="str">
        <f>TEXT(SalesDataTable[[#This Row],[Order Date]], "MMM")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6">
      <c r="A424" s="2">
        <v>4466</v>
      </c>
      <c r="B424" s="3">
        <v>46105</v>
      </c>
      <c r="C424" s="12">
        <f>YEAR(SalesDataTable[[#This Row],[Order Date]])</f>
        <v>2026</v>
      </c>
      <c r="D424" s="14" t="str">
        <f>"Q" &amp; ROUNDUP(MONTH(SalesDataTable[[#This Row],[Order Date]]) / 3,0)</f>
        <v>Q1</v>
      </c>
      <c r="E424" s="12">
        <f>MONTH(SalesDataTable[[#This Row],[Order Date]])</f>
        <v>3</v>
      </c>
      <c r="F424" s="12" t="str">
        <f>TEXT(SalesDataTable[[#This Row],[Order Date]], "MMM")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6">
      <c r="A425" s="2">
        <v>4483</v>
      </c>
      <c r="B425" s="3">
        <v>46105</v>
      </c>
      <c r="C425" s="12">
        <f>YEAR(SalesDataTable[[#This Row],[Order Date]])</f>
        <v>2026</v>
      </c>
      <c r="D425" s="14" t="str">
        <f>"Q" &amp; ROUNDUP(MONTH(SalesDataTable[[#This Row],[Order Date]]) / 3,0)</f>
        <v>Q1</v>
      </c>
      <c r="E425" s="12">
        <f>MONTH(SalesDataTable[[#This Row],[Order Date]])</f>
        <v>3</v>
      </c>
      <c r="F425" s="12" t="str">
        <f>TEXT(SalesDataTable[[#This Row],[Order Date]], "MMM")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6">
      <c r="A426" s="2">
        <v>273</v>
      </c>
      <c r="B426" s="3">
        <v>46106</v>
      </c>
      <c r="C426" s="12">
        <f>YEAR(SalesDataTable[[#This Row],[Order Date]])</f>
        <v>2026</v>
      </c>
      <c r="D426" s="14" t="str">
        <f>"Q" &amp; ROUNDUP(MONTH(SalesDataTable[[#This Row],[Order Date]]) / 3,0)</f>
        <v>Q1</v>
      </c>
      <c r="E426" s="12">
        <f>MONTH(SalesDataTable[[#This Row],[Order Date]])</f>
        <v>3</v>
      </c>
      <c r="F426" s="12" t="str">
        <f>TEXT(SalesDataTable[[#This Row],[Order Date]], "MMM")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6">
      <c r="A427" s="2">
        <v>578</v>
      </c>
      <c r="B427" s="3">
        <v>46106</v>
      </c>
      <c r="C427" s="12">
        <f>YEAR(SalesDataTable[[#This Row],[Order Date]])</f>
        <v>2026</v>
      </c>
      <c r="D427" s="14" t="str">
        <f>"Q" &amp; ROUNDUP(MONTH(SalesDataTable[[#This Row],[Order Date]]) / 3,0)</f>
        <v>Q1</v>
      </c>
      <c r="E427" s="12">
        <f>MONTH(SalesDataTable[[#This Row],[Order Date]])</f>
        <v>3</v>
      </c>
      <c r="F427" s="12" t="str">
        <f>TEXT(SalesDataTable[[#This Row],[Order Date]], "MMM")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6">
      <c r="A428" s="2">
        <v>1290</v>
      </c>
      <c r="B428" s="3">
        <v>46106</v>
      </c>
      <c r="C428" s="12">
        <f>YEAR(SalesDataTable[[#This Row],[Order Date]])</f>
        <v>2026</v>
      </c>
      <c r="D428" s="14" t="str">
        <f>"Q" &amp; ROUNDUP(MONTH(SalesDataTable[[#This Row],[Order Date]]) / 3,0)</f>
        <v>Q1</v>
      </c>
      <c r="E428" s="12">
        <f>MONTH(SalesDataTable[[#This Row],[Order Date]])</f>
        <v>3</v>
      </c>
      <c r="F428" s="12" t="str">
        <f>TEXT(SalesDataTable[[#This Row],[Order Date]], "MMM")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6">
      <c r="A429" s="2">
        <v>1501</v>
      </c>
      <c r="B429" s="3">
        <v>46106</v>
      </c>
      <c r="C429" s="12">
        <f>YEAR(SalesDataTable[[#This Row],[Order Date]])</f>
        <v>2026</v>
      </c>
      <c r="D429" s="14" t="str">
        <f>"Q" &amp; ROUNDUP(MONTH(SalesDataTable[[#This Row],[Order Date]]) / 3,0)</f>
        <v>Q1</v>
      </c>
      <c r="E429" s="12">
        <f>MONTH(SalesDataTable[[#This Row],[Order Date]])</f>
        <v>3</v>
      </c>
      <c r="F429" s="12" t="str">
        <f>TEXT(SalesDataTable[[#This Row],[Order Date]], "MMM")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6">
      <c r="A430" s="2">
        <v>1540</v>
      </c>
      <c r="B430" s="3">
        <v>46106</v>
      </c>
      <c r="C430" s="12">
        <f>YEAR(SalesDataTable[[#This Row],[Order Date]])</f>
        <v>2026</v>
      </c>
      <c r="D430" s="14" t="str">
        <f>"Q" &amp; ROUNDUP(MONTH(SalesDataTable[[#This Row],[Order Date]]) / 3,0)</f>
        <v>Q1</v>
      </c>
      <c r="E430" s="12">
        <f>MONTH(SalesDataTable[[#This Row],[Order Date]])</f>
        <v>3</v>
      </c>
      <c r="F430" s="12" t="str">
        <f>TEXT(SalesDataTable[[#This Row],[Order Date]], "MMM")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6">
      <c r="A431" s="2">
        <v>2541</v>
      </c>
      <c r="B431" s="3">
        <v>46106</v>
      </c>
      <c r="C431" s="12">
        <f>YEAR(SalesDataTable[[#This Row],[Order Date]])</f>
        <v>2026</v>
      </c>
      <c r="D431" s="14" t="str">
        <f>"Q" &amp; ROUNDUP(MONTH(SalesDataTable[[#This Row],[Order Date]]) / 3,0)</f>
        <v>Q1</v>
      </c>
      <c r="E431" s="12">
        <f>MONTH(SalesDataTable[[#This Row],[Order Date]])</f>
        <v>3</v>
      </c>
      <c r="F431" s="12" t="str">
        <f>TEXT(SalesDataTable[[#This Row],[Order Date]], "MMM")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6">
      <c r="A432" s="2">
        <v>4264</v>
      </c>
      <c r="B432" s="3">
        <v>46106</v>
      </c>
      <c r="C432" s="12">
        <f>YEAR(SalesDataTable[[#This Row],[Order Date]])</f>
        <v>2026</v>
      </c>
      <c r="D432" s="14" t="str">
        <f>"Q" &amp; ROUNDUP(MONTH(SalesDataTable[[#This Row],[Order Date]]) / 3,0)</f>
        <v>Q1</v>
      </c>
      <c r="E432" s="12">
        <f>MONTH(SalesDataTable[[#This Row],[Order Date]])</f>
        <v>3</v>
      </c>
      <c r="F432" s="12" t="str">
        <f>TEXT(SalesDataTable[[#This Row],[Order Date]], "MMM")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6">
      <c r="A433" s="2">
        <v>4311</v>
      </c>
      <c r="B433" s="3">
        <v>46106</v>
      </c>
      <c r="C433" s="12">
        <f>YEAR(SalesDataTable[[#This Row],[Order Date]])</f>
        <v>2026</v>
      </c>
      <c r="D433" s="14" t="str">
        <f>"Q" &amp; ROUNDUP(MONTH(SalesDataTable[[#This Row],[Order Date]]) / 3,0)</f>
        <v>Q1</v>
      </c>
      <c r="E433" s="12">
        <f>MONTH(SalesDataTable[[#This Row],[Order Date]])</f>
        <v>3</v>
      </c>
      <c r="F433" s="12" t="str">
        <f>TEXT(SalesDataTable[[#This Row],[Order Date]], "MMM")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6">
      <c r="A434" s="2">
        <v>4796</v>
      </c>
      <c r="B434" s="3">
        <v>46106</v>
      </c>
      <c r="C434" s="12">
        <f>YEAR(SalesDataTable[[#This Row],[Order Date]])</f>
        <v>2026</v>
      </c>
      <c r="D434" s="14" t="str">
        <f>"Q" &amp; ROUNDUP(MONTH(SalesDataTable[[#This Row],[Order Date]]) / 3,0)</f>
        <v>Q1</v>
      </c>
      <c r="E434" s="12">
        <f>MONTH(SalesDataTable[[#This Row],[Order Date]])</f>
        <v>3</v>
      </c>
      <c r="F434" s="12" t="str">
        <f>TEXT(SalesDataTable[[#This Row],[Order Date]], "MMM")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6">
      <c r="A435" s="2">
        <v>89</v>
      </c>
      <c r="B435" s="3">
        <v>46107</v>
      </c>
      <c r="C435" s="12">
        <f>YEAR(SalesDataTable[[#This Row],[Order Date]])</f>
        <v>2026</v>
      </c>
      <c r="D435" s="14" t="str">
        <f>"Q" &amp; ROUNDUP(MONTH(SalesDataTable[[#This Row],[Order Date]]) / 3,0)</f>
        <v>Q1</v>
      </c>
      <c r="E435" s="12">
        <f>MONTH(SalesDataTable[[#This Row],[Order Date]])</f>
        <v>3</v>
      </c>
      <c r="F435" s="12" t="str">
        <f>TEXT(SalesDataTable[[#This Row],[Order Date]], "MMM")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6">
      <c r="A436" s="2">
        <v>487</v>
      </c>
      <c r="B436" s="3">
        <v>46107</v>
      </c>
      <c r="C436" s="12">
        <f>YEAR(SalesDataTable[[#This Row],[Order Date]])</f>
        <v>2026</v>
      </c>
      <c r="D436" s="14" t="str">
        <f>"Q" &amp; ROUNDUP(MONTH(SalesDataTable[[#This Row],[Order Date]]) / 3,0)</f>
        <v>Q1</v>
      </c>
      <c r="E436" s="12">
        <f>MONTH(SalesDataTable[[#This Row],[Order Date]])</f>
        <v>3</v>
      </c>
      <c r="F436" s="12" t="str">
        <f>TEXT(SalesDataTable[[#This Row],[Order Date]], "MMM")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6">
      <c r="A437" s="2">
        <v>1476</v>
      </c>
      <c r="B437" s="3">
        <v>46107</v>
      </c>
      <c r="C437" s="12">
        <f>YEAR(SalesDataTable[[#This Row],[Order Date]])</f>
        <v>2026</v>
      </c>
      <c r="D437" s="14" t="str">
        <f>"Q" &amp; ROUNDUP(MONTH(SalesDataTable[[#This Row],[Order Date]]) / 3,0)</f>
        <v>Q1</v>
      </c>
      <c r="E437" s="12">
        <f>MONTH(SalesDataTable[[#This Row],[Order Date]])</f>
        <v>3</v>
      </c>
      <c r="F437" s="12" t="str">
        <f>TEXT(SalesDataTable[[#This Row],[Order Date]], "MMM")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6">
      <c r="A438" s="2">
        <v>2145</v>
      </c>
      <c r="B438" s="3">
        <v>46107</v>
      </c>
      <c r="C438" s="12">
        <f>YEAR(SalesDataTable[[#This Row],[Order Date]])</f>
        <v>2026</v>
      </c>
      <c r="D438" s="14" t="str">
        <f>"Q" &amp; ROUNDUP(MONTH(SalesDataTable[[#This Row],[Order Date]]) / 3,0)</f>
        <v>Q1</v>
      </c>
      <c r="E438" s="12">
        <f>MONTH(SalesDataTable[[#This Row],[Order Date]])</f>
        <v>3</v>
      </c>
      <c r="F438" s="12" t="str">
        <f>TEXT(SalesDataTable[[#This Row],[Order Date]], "MMM")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6">
      <c r="A439" s="2">
        <v>2999</v>
      </c>
      <c r="B439" s="3">
        <v>46107</v>
      </c>
      <c r="C439" s="12">
        <f>YEAR(SalesDataTable[[#This Row],[Order Date]])</f>
        <v>2026</v>
      </c>
      <c r="D439" s="14" t="str">
        <f>"Q" &amp; ROUNDUP(MONTH(SalesDataTable[[#This Row],[Order Date]]) / 3,0)</f>
        <v>Q1</v>
      </c>
      <c r="E439" s="12">
        <f>MONTH(SalesDataTable[[#This Row],[Order Date]])</f>
        <v>3</v>
      </c>
      <c r="F439" s="12" t="str">
        <f>TEXT(SalesDataTable[[#This Row],[Order Date]], "MMM")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6">
      <c r="A440" s="2">
        <v>4464</v>
      </c>
      <c r="B440" s="3">
        <v>46107</v>
      </c>
      <c r="C440" s="12">
        <f>YEAR(SalesDataTable[[#This Row],[Order Date]])</f>
        <v>2026</v>
      </c>
      <c r="D440" s="14" t="str">
        <f>"Q" &amp; ROUNDUP(MONTH(SalesDataTable[[#This Row],[Order Date]]) / 3,0)</f>
        <v>Q1</v>
      </c>
      <c r="E440" s="12">
        <f>MONTH(SalesDataTable[[#This Row],[Order Date]])</f>
        <v>3</v>
      </c>
      <c r="F440" s="12" t="str">
        <f>TEXT(SalesDataTable[[#This Row],[Order Date]], "MMM")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6">
      <c r="A441" s="2">
        <v>4978</v>
      </c>
      <c r="B441" s="3">
        <v>46107</v>
      </c>
      <c r="C441" s="12">
        <f>YEAR(SalesDataTable[[#This Row],[Order Date]])</f>
        <v>2026</v>
      </c>
      <c r="D441" s="14" t="str">
        <f>"Q" &amp; ROUNDUP(MONTH(SalesDataTable[[#This Row],[Order Date]]) / 3,0)</f>
        <v>Q1</v>
      </c>
      <c r="E441" s="12">
        <f>MONTH(SalesDataTable[[#This Row],[Order Date]])</f>
        <v>3</v>
      </c>
      <c r="F441" s="12" t="str">
        <f>TEXT(SalesDataTable[[#This Row],[Order Date]], "MMM")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6">
      <c r="A442" s="2">
        <v>130</v>
      </c>
      <c r="B442" s="3">
        <v>46108</v>
      </c>
      <c r="C442" s="12">
        <f>YEAR(SalesDataTable[[#This Row],[Order Date]])</f>
        <v>2026</v>
      </c>
      <c r="D442" s="14" t="str">
        <f>"Q" &amp; ROUNDUP(MONTH(SalesDataTable[[#This Row],[Order Date]]) / 3,0)</f>
        <v>Q1</v>
      </c>
      <c r="E442" s="12">
        <f>MONTH(SalesDataTable[[#This Row],[Order Date]])</f>
        <v>3</v>
      </c>
      <c r="F442" s="12" t="str">
        <f>TEXT(SalesDataTable[[#This Row],[Order Date]], "MMM")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6">
      <c r="A443" s="2">
        <v>848</v>
      </c>
      <c r="B443" s="3">
        <v>46108</v>
      </c>
      <c r="C443" s="12">
        <f>YEAR(SalesDataTable[[#This Row],[Order Date]])</f>
        <v>2026</v>
      </c>
      <c r="D443" s="14" t="str">
        <f>"Q" &amp; ROUNDUP(MONTH(SalesDataTable[[#This Row],[Order Date]]) / 3,0)</f>
        <v>Q1</v>
      </c>
      <c r="E443" s="12">
        <f>MONTH(SalesDataTable[[#This Row],[Order Date]])</f>
        <v>3</v>
      </c>
      <c r="F443" s="12" t="str">
        <f>TEXT(SalesDataTable[[#This Row],[Order Date]], "MMM")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6">
      <c r="A444" s="2">
        <v>1359</v>
      </c>
      <c r="B444" s="3">
        <v>46108</v>
      </c>
      <c r="C444" s="12">
        <f>YEAR(SalesDataTable[[#This Row],[Order Date]])</f>
        <v>2026</v>
      </c>
      <c r="D444" s="14" t="str">
        <f>"Q" &amp; ROUNDUP(MONTH(SalesDataTable[[#This Row],[Order Date]]) / 3,0)</f>
        <v>Q1</v>
      </c>
      <c r="E444" s="12">
        <f>MONTH(SalesDataTable[[#This Row],[Order Date]])</f>
        <v>3</v>
      </c>
      <c r="F444" s="12" t="str">
        <f>TEXT(SalesDataTable[[#This Row],[Order Date]], "MMM")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6">
      <c r="A445" s="2">
        <v>2379</v>
      </c>
      <c r="B445" s="3">
        <v>46108</v>
      </c>
      <c r="C445" s="12">
        <f>YEAR(SalesDataTable[[#This Row],[Order Date]])</f>
        <v>2026</v>
      </c>
      <c r="D445" s="14" t="str">
        <f>"Q" &amp; ROUNDUP(MONTH(SalesDataTable[[#This Row],[Order Date]]) / 3,0)</f>
        <v>Q1</v>
      </c>
      <c r="E445" s="12">
        <f>MONTH(SalesDataTable[[#This Row],[Order Date]])</f>
        <v>3</v>
      </c>
      <c r="F445" s="12" t="str">
        <f>TEXT(SalesDataTable[[#This Row],[Order Date]], "MMM")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6">
      <c r="A446" s="2">
        <v>2987</v>
      </c>
      <c r="B446" s="3">
        <v>46108</v>
      </c>
      <c r="C446" s="12">
        <f>YEAR(SalesDataTable[[#This Row],[Order Date]])</f>
        <v>2026</v>
      </c>
      <c r="D446" s="14" t="str">
        <f>"Q" &amp; ROUNDUP(MONTH(SalesDataTable[[#This Row],[Order Date]]) / 3,0)</f>
        <v>Q1</v>
      </c>
      <c r="E446" s="12">
        <f>MONTH(SalesDataTable[[#This Row],[Order Date]])</f>
        <v>3</v>
      </c>
      <c r="F446" s="12" t="str">
        <f>TEXT(SalesDataTable[[#This Row],[Order Date]], "MMM")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6">
      <c r="A447" s="2">
        <v>3121</v>
      </c>
      <c r="B447" s="3">
        <v>46108</v>
      </c>
      <c r="C447" s="12">
        <f>YEAR(SalesDataTable[[#This Row],[Order Date]])</f>
        <v>2026</v>
      </c>
      <c r="D447" s="14" t="str">
        <f>"Q" &amp; ROUNDUP(MONTH(SalesDataTable[[#This Row],[Order Date]]) / 3,0)</f>
        <v>Q1</v>
      </c>
      <c r="E447" s="12">
        <f>MONTH(SalesDataTable[[#This Row],[Order Date]])</f>
        <v>3</v>
      </c>
      <c r="F447" s="12" t="str">
        <f>TEXT(SalesDataTable[[#This Row],[Order Date]], "MMM")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6">
      <c r="A448" s="2">
        <v>4445</v>
      </c>
      <c r="B448" s="3">
        <v>46108</v>
      </c>
      <c r="C448" s="12">
        <f>YEAR(SalesDataTable[[#This Row],[Order Date]])</f>
        <v>2026</v>
      </c>
      <c r="D448" s="14" t="str">
        <f>"Q" &amp; ROUNDUP(MONTH(SalesDataTable[[#This Row],[Order Date]]) / 3,0)</f>
        <v>Q1</v>
      </c>
      <c r="E448" s="12">
        <f>MONTH(SalesDataTable[[#This Row],[Order Date]])</f>
        <v>3</v>
      </c>
      <c r="F448" s="12" t="str">
        <f>TEXT(SalesDataTable[[#This Row],[Order Date]], "MMM")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6">
      <c r="A449" s="2">
        <v>441</v>
      </c>
      <c r="B449" s="3">
        <v>46109</v>
      </c>
      <c r="C449" s="12">
        <f>YEAR(SalesDataTable[[#This Row],[Order Date]])</f>
        <v>2026</v>
      </c>
      <c r="D449" s="14" t="str">
        <f>"Q" &amp; ROUNDUP(MONTH(SalesDataTable[[#This Row],[Order Date]]) / 3,0)</f>
        <v>Q1</v>
      </c>
      <c r="E449" s="12">
        <f>MONTH(SalesDataTable[[#This Row],[Order Date]])</f>
        <v>3</v>
      </c>
      <c r="F449" s="12" t="str">
        <f>TEXT(SalesDataTable[[#This Row],[Order Date]], "MMM")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6">
      <c r="A450" s="2">
        <v>4608</v>
      </c>
      <c r="B450" s="3">
        <v>46109</v>
      </c>
      <c r="C450" s="12">
        <f>YEAR(SalesDataTable[[#This Row],[Order Date]])</f>
        <v>2026</v>
      </c>
      <c r="D450" s="14" t="str">
        <f>"Q" &amp; ROUNDUP(MONTH(SalesDataTable[[#This Row],[Order Date]]) / 3,0)</f>
        <v>Q1</v>
      </c>
      <c r="E450" s="12">
        <f>MONTH(SalesDataTable[[#This Row],[Order Date]])</f>
        <v>3</v>
      </c>
      <c r="F450" s="12" t="str">
        <f>TEXT(SalesDataTable[[#This Row],[Order Date]], "MMM")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6">
      <c r="A451" s="2">
        <v>4914</v>
      </c>
      <c r="B451" s="3">
        <v>46109</v>
      </c>
      <c r="C451" s="12">
        <f>YEAR(SalesDataTable[[#This Row],[Order Date]])</f>
        <v>2026</v>
      </c>
      <c r="D451" s="14" t="str">
        <f>"Q" &amp; ROUNDUP(MONTH(SalesDataTable[[#This Row],[Order Date]]) / 3,0)</f>
        <v>Q1</v>
      </c>
      <c r="E451" s="12">
        <f>MONTH(SalesDataTable[[#This Row],[Order Date]])</f>
        <v>3</v>
      </c>
      <c r="F451" s="12" t="str">
        <f>TEXT(SalesDataTable[[#This Row],[Order Date]], "MMM")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6">
      <c r="A452" s="2">
        <v>860</v>
      </c>
      <c r="B452" s="3">
        <v>46110</v>
      </c>
      <c r="C452" s="12">
        <f>YEAR(SalesDataTable[[#This Row],[Order Date]])</f>
        <v>2026</v>
      </c>
      <c r="D452" s="14" t="str">
        <f>"Q" &amp; ROUNDUP(MONTH(SalesDataTable[[#This Row],[Order Date]]) / 3,0)</f>
        <v>Q1</v>
      </c>
      <c r="E452" s="12">
        <f>MONTH(SalesDataTable[[#This Row],[Order Date]])</f>
        <v>3</v>
      </c>
      <c r="F452" s="12" t="str">
        <f>TEXT(SalesDataTable[[#This Row],[Order Date]], "MMM")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6">
      <c r="A453" s="2">
        <v>920</v>
      </c>
      <c r="B453" s="3">
        <v>46110</v>
      </c>
      <c r="C453" s="12">
        <f>YEAR(SalesDataTable[[#This Row],[Order Date]])</f>
        <v>2026</v>
      </c>
      <c r="D453" s="14" t="str">
        <f>"Q" &amp; ROUNDUP(MONTH(SalesDataTable[[#This Row],[Order Date]]) / 3,0)</f>
        <v>Q1</v>
      </c>
      <c r="E453" s="12">
        <f>MONTH(SalesDataTable[[#This Row],[Order Date]])</f>
        <v>3</v>
      </c>
      <c r="F453" s="12" t="str">
        <f>TEXT(SalesDataTable[[#This Row],[Order Date]], "MMM")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6">
      <c r="A454" s="2">
        <v>1700</v>
      </c>
      <c r="B454" s="3">
        <v>46110</v>
      </c>
      <c r="C454" s="12">
        <f>YEAR(SalesDataTable[[#This Row],[Order Date]])</f>
        <v>2026</v>
      </c>
      <c r="D454" s="14" t="str">
        <f>"Q" &amp; ROUNDUP(MONTH(SalesDataTable[[#This Row],[Order Date]]) / 3,0)</f>
        <v>Q1</v>
      </c>
      <c r="E454" s="12">
        <f>MONTH(SalesDataTable[[#This Row],[Order Date]])</f>
        <v>3</v>
      </c>
      <c r="F454" s="12" t="str">
        <f>TEXT(SalesDataTable[[#This Row],[Order Date]], "MMM")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6">
      <c r="A455" s="2">
        <v>1768</v>
      </c>
      <c r="B455" s="3">
        <v>46110</v>
      </c>
      <c r="C455" s="12">
        <f>YEAR(SalesDataTable[[#This Row],[Order Date]])</f>
        <v>2026</v>
      </c>
      <c r="D455" s="14" t="str">
        <f>"Q" &amp; ROUNDUP(MONTH(SalesDataTable[[#This Row],[Order Date]]) / 3,0)</f>
        <v>Q1</v>
      </c>
      <c r="E455" s="12">
        <f>MONTH(SalesDataTable[[#This Row],[Order Date]])</f>
        <v>3</v>
      </c>
      <c r="F455" s="12" t="str">
        <f>TEXT(SalesDataTable[[#This Row],[Order Date]], "MMM")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6">
      <c r="A456" s="2">
        <v>1876</v>
      </c>
      <c r="B456" s="3">
        <v>46110</v>
      </c>
      <c r="C456" s="12">
        <f>YEAR(SalesDataTable[[#This Row],[Order Date]])</f>
        <v>2026</v>
      </c>
      <c r="D456" s="14" t="str">
        <f>"Q" &amp; ROUNDUP(MONTH(SalesDataTable[[#This Row],[Order Date]]) / 3,0)</f>
        <v>Q1</v>
      </c>
      <c r="E456" s="12">
        <f>MONTH(SalesDataTable[[#This Row],[Order Date]])</f>
        <v>3</v>
      </c>
      <c r="F456" s="12" t="str">
        <f>TEXT(SalesDataTable[[#This Row],[Order Date]], "MMM")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6">
      <c r="A457" s="2">
        <v>2453</v>
      </c>
      <c r="B457" s="3">
        <v>46110</v>
      </c>
      <c r="C457" s="12">
        <f>YEAR(SalesDataTable[[#This Row],[Order Date]])</f>
        <v>2026</v>
      </c>
      <c r="D457" s="14" t="str">
        <f>"Q" &amp; ROUNDUP(MONTH(SalesDataTable[[#This Row],[Order Date]]) / 3,0)</f>
        <v>Q1</v>
      </c>
      <c r="E457" s="12">
        <f>MONTH(SalesDataTable[[#This Row],[Order Date]])</f>
        <v>3</v>
      </c>
      <c r="F457" s="12" t="str">
        <f>TEXT(SalesDataTable[[#This Row],[Order Date]], "MMM")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6">
      <c r="A458" s="2">
        <v>2676</v>
      </c>
      <c r="B458" s="3">
        <v>46110</v>
      </c>
      <c r="C458" s="12">
        <f>YEAR(SalesDataTable[[#This Row],[Order Date]])</f>
        <v>2026</v>
      </c>
      <c r="D458" s="14" t="str">
        <f>"Q" &amp; ROUNDUP(MONTH(SalesDataTable[[#This Row],[Order Date]]) / 3,0)</f>
        <v>Q1</v>
      </c>
      <c r="E458" s="12">
        <f>MONTH(SalesDataTable[[#This Row],[Order Date]])</f>
        <v>3</v>
      </c>
      <c r="F458" s="12" t="str">
        <f>TEXT(SalesDataTable[[#This Row],[Order Date]], "MMM")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6">
      <c r="A459" s="2">
        <v>2800</v>
      </c>
      <c r="B459" s="3">
        <v>46110</v>
      </c>
      <c r="C459" s="12">
        <f>YEAR(SalesDataTable[[#This Row],[Order Date]])</f>
        <v>2026</v>
      </c>
      <c r="D459" s="14" t="str">
        <f>"Q" &amp; ROUNDUP(MONTH(SalesDataTable[[#This Row],[Order Date]]) / 3,0)</f>
        <v>Q1</v>
      </c>
      <c r="E459" s="12">
        <f>MONTH(SalesDataTable[[#This Row],[Order Date]])</f>
        <v>3</v>
      </c>
      <c r="F459" s="12" t="str">
        <f>TEXT(SalesDataTable[[#This Row],[Order Date]], "MMM")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6">
      <c r="A460" s="2">
        <v>2857</v>
      </c>
      <c r="B460" s="3">
        <v>46110</v>
      </c>
      <c r="C460" s="12">
        <f>YEAR(SalesDataTable[[#This Row],[Order Date]])</f>
        <v>2026</v>
      </c>
      <c r="D460" s="14" t="str">
        <f>"Q" &amp; ROUNDUP(MONTH(SalesDataTable[[#This Row],[Order Date]]) / 3,0)</f>
        <v>Q1</v>
      </c>
      <c r="E460" s="12">
        <f>MONTH(SalesDataTable[[#This Row],[Order Date]])</f>
        <v>3</v>
      </c>
      <c r="F460" s="12" t="str">
        <f>TEXT(SalesDataTable[[#This Row],[Order Date]], "MMM")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6">
      <c r="A461" s="2">
        <v>3584</v>
      </c>
      <c r="B461" s="3">
        <v>46110</v>
      </c>
      <c r="C461" s="12">
        <f>YEAR(SalesDataTable[[#This Row],[Order Date]])</f>
        <v>2026</v>
      </c>
      <c r="D461" s="14" t="str">
        <f>"Q" &amp; ROUNDUP(MONTH(SalesDataTable[[#This Row],[Order Date]]) / 3,0)</f>
        <v>Q1</v>
      </c>
      <c r="E461" s="12">
        <f>MONTH(SalesDataTable[[#This Row],[Order Date]])</f>
        <v>3</v>
      </c>
      <c r="F461" s="12" t="str">
        <f>TEXT(SalesDataTable[[#This Row],[Order Date]], "MMM")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6">
      <c r="A462" s="2">
        <v>3669</v>
      </c>
      <c r="B462" s="3">
        <v>46110</v>
      </c>
      <c r="C462" s="12">
        <f>YEAR(SalesDataTable[[#This Row],[Order Date]])</f>
        <v>2026</v>
      </c>
      <c r="D462" s="14" t="str">
        <f>"Q" &amp; ROUNDUP(MONTH(SalesDataTable[[#This Row],[Order Date]]) / 3,0)</f>
        <v>Q1</v>
      </c>
      <c r="E462" s="12">
        <f>MONTH(SalesDataTable[[#This Row],[Order Date]])</f>
        <v>3</v>
      </c>
      <c r="F462" s="12" t="str">
        <f>TEXT(SalesDataTable[[#This Row],[Order Date]], "MMM")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6">
      <c r="A463" s="2">
        <v>4787</v>
      </c>
      <c r="B463" s="3">
        <v>46110</v>
      </c>
      <c r="C463" s="12">
        <f>YEAR(SalesDataTable[[#This Row],[Order Date]])</f>
        <v>2026</v>
      </c>
      <c r="D463" s="14" t="str">
        <f>"Q" &amp; ROUNDUP(MONTH(SalesDataTable[[#This Row],[Order Date]]) / 3,0)</f>
        <v>Q1</v>
      </c>
      <c r="E463" s="12">
        <f>MONTH(SalesDataTable[[#This Row],[Order Date]])</f>
        <v>3</v>
      </c>
      <c r="F463" s="12" t="str">
        <f>TEXT(SalesDataTable[[#This Row],[Order Date]], "MMM")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6">
      <c r="A464" s="2">
        <v>769</v>
      </c>
      <c r="B464" s="3">
        <v>46111</v>
      </c>
      <c r="C464" s="12">
        <f>YEAR(SalesDataTable[[#This Row],[Order Date]])</f>
        <v>2026</v>
      </c>
      <c r="D464" s="14" t="str">
        <f>"Q" &amp; ROUNDUP(MONTH(SalesDataTable[[#This Row],[Order Date]]) / 3,0)</f>
        <v>Q1</v>
      </c>
      <c r="E464" s="12">
        <f>MONTH(SalesDataTable[[#This Row],[Order Date]])</f>
        <v>3</v>
      </c>
      <c r="F464" s="12" t="str">
        <f>TEXT(SalesDataTable[[#This Row],[Order Date]], "MMM")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6">
      <c r="A465" s="2">
        <v>1184</v>
      </c>
      <c r="B465" s="3">
        <v>46111</v>
      </c>
      <c r="C465" s="12">
        <f>YEAR(SalesDataTable[[#This Row],[Order Date]])</f>
        <v>2026</v>
      </c>
      <c r="D465" s="14" t="str">
        <f>"Q" &amp; ROUNDUP(MONTH(SalesDataTable[[#This Row],[Order Date]]) / 3,0)</f>
        <v>Q1</v>
      </c>
      <c r="E465" s="12">
        <f>MONTH(SalesDataTable[[#This Row],[Order Date]])</f>
        <v>3</v>
      </c>
      <c r="F465" s="12" t="str">
        <f>TEXT(SalesDataTable[[#This Row],[Order Date]], "MMM")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6">
      <c r="A466" s="2">
        <v>1498</v>
      </c>
      <c r="B466" s="3">
        <v>46111</v>
      </c>
      <c r="C466" s="12">
        <f>YEAR(SalesDataTable[[#This Row],[Order Date]])</f>
        <v>2026</v>
      </c>
      <c r="D466" s="14" t="str">
        <f>"Q" &amp; ROUNDUP(MONTH(SalesDataTable[[#This Row],[Order Date]]) / 3,0)</f>
        <v>Q1</v>
      </c>
      <c r="E466" s="12">
        <f>MONTH(SalesDataTable[[#This Row],[Order Date]])</f>
        <v>3</v>
      </c>
      <c r="F466" s="12" t="str">
        <f>TEXT(SalesDataTable[[#This Row],[Order Date]], "MMM")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6">
      <c r="A467" s="2">
        <v>2054</v>
      </c>
      <c r="B467" s="3">
        <v>46111</v>
      </c>
      <c r="C467" s="12">
        <f>YEAR(SalesDataTable[[#This Row],[Order Date]])</f>
        <v>2026</v>
      </c>
      <c r="D467" s="14" t="str">
        <f>"Q" &amp; ROUNDUP(MONTH(SalesDataTable[[#This Row],[Order Date]]) / 3,0)</f>
        <v>Q1</v>
      </c>
      <c r="E467" s="12">
        <f>MONTH(SalesDataTable[[#This Row],[Order Date]])</f>
        <v>3</v>
      </c>
      <c r="F467" s="12" t="str">
        <f>TEXT(SalesDataTable[[#This Row],[Order Date]], "MMM")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6">
      <c r="A468" s="2">
        <v>2294</v>
      </c>
      <c r="B468" s="3">
        <v>46111</v>
      </c>
      <c r="C468" s="12">
        <f>YEAR(SalesDataTable[[#This Row],[Order Date]])</f>
        <v>2026</v>
      </c>
      <c r="D468" s="14" t="str">
        <f>"Q" &amp; ROUNDUP(MONTH(SalesDataTable[[#This Row],[Order Date]]) / 3,0)</f>
        <v>Q1</v>
      </c>
      <c r="E468" s="12">
        <f>MONTH(SalesDataTable[[#This Row],[Order Date]])</f>
        <v>3</v>
      </c>
      <c r="F468" s="12" t="str">
        <f>TEXT(SalesDataTable[[#This Row],[Order Date]], "MMM")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6">
      <c r="A469" s="2">
        <v>2892</v>
      </c>
      <c r="B469" s="3">
        <v>46111</v>
      </c>
      <c r="C469" s="12">
        <f>YEAR(SalesDataTable[[#This Row],[Order Date]])</f>
        <v>2026</v>
      </c>
      <c r="D469" s="14" t="str">
        <f>"Q" &amp; ROUNDUP(MONTH(SalesDataTable[[#This Row],[Order Date]]) / 3,0)</f>
        <v>Q1</v>
      </c>
      <c r="E469" s="12">
        <f>MONTH(SalesDataTable[[#This Row],[Order Date]])</f>
        <v>3</v>
      </c>
      <c r="F469" s="12" t="str">
        <f>TEXT(SalesDataTable[[#This Row],[Order Date]], "MMM")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6">
      <c r="A470" s="2">
        <v>3145</v>
      </c>
      <c r="B470" s="3">
        <v>46111</v>
      </c>
      <c r="C470" s="12">
        <f>YEAR(SalesDataTable[[#This Row],[Order Date]])</f>
        <v>2026</v>
      </c>
      <c r="D470" s="14" t="str">
        <f>"Q" &amp; ROUNDUP(MONTH(SalesDataTable[[#This Row],[Order Date]]) / 3,0)</f>
        <v>Q1</v>
      </c>
      <c r="E470" s="12">
        <f>MONTH(SalesDataTable[[#This Row],[Order Date]])</f>
        <v>3</v>
      </c>
      <c r="F470" s="12" t="str">
        <f>TEXT(SalesDataTable[[#This Row],[Order Date]], "MMM")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6">
      <c r="A471" s="2">
        <v>3925</v>
      </c>
      <c r="B471" s="3">
        <v>46111</v>
      </c>
      <c r="C471" s="12">
        <f>YEAR(SalesDataTable[[#This Row],[Order Date]])</f>
        <v>2026</v>
      </c>
      <c r="D471" s="14" t="str">
        <f>"Q" &amp; ROUNDUP(MONTH(SalesDataTable[[#This Row],[Order Date]]) / 3,0)</f>
        <v>Q1</v>
      </c>
      <c r="E471" s="12">
        <f>MONTH(SalesDataTable[[#This Row],[Order Date]])</f>
        <v>3</v>
      </c>
      <c r="F471" s="12" t="str">
        <f>TEXT(SalesDataTable[[#This Row],[Order Date]], "MMM")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6">
      <c r="A472" s="2">
        <v>2722</v>
      </c>
      <c r="B472" s="3">
        <v>46112</v>
      </c>
      <c r="C472" s="12">
        <f>YEAR(SalesDataTable[[#This Row],[Order Date]])</f>
        <v>2026</v>
      </c>
      <c r="D472" s="14" t="str">
        <f>"Q" &amp; ROUNDUP(MONTH(SalesDataTable[[#This Row],[Order Date]]) / 3,0)</f>
        <v>Q1</v>
      </c>
      <c r="E472" s="12">
        <f>MONTH(SalesDataTable[[#This Row],[Order Date]])</f>
        <v>3</v>
      </c>
      <c r="F472" s="12" t="str">
        <f>TEXT(SalesDataTable[[#This Row],[Order Date]], "MMM")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6">
      <c r="A473" s="2">
        <v>2767</v>
      </c>
      <c r="B473" s="3">
        <v>46112</v>
      </c>
      <c r="C473" s="12">
        <f>YEAR(SalesDataTable[[#This Row],[Order Date]])</f>
        <v>2026</v>
      </c>
      <c r="D473" s="14" t="str">
        <f>"Q" &amp; ROUNDUP(MONTH(SalesDataTable[[#This Row],[Order Date]]) / 3,0)</f>
        <v>Q1</v>
      </c>
      <c r="E473" s="12">
        <f>MONTH(SalesDataTable[[#This Row],[Order Date]])</f>
        <v>3</v>
      </c>
      <c r="F473" s="12" t="str">
        <f>TEXT(SalesDataTable[[#This Row],[Order Date]], "MMM")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6">
      <c r="A474" s="2">
        <v>3794</v>
      </c>
      <c r="B474" s="3">
        <v>46112</v>
      </c>
      <c r="C474" s="12">
        <f>YEAR(SalesDataTable[[#This Row],[Order Date]])</f>
        <v>2026</v>
      </c>
      <c r="D474" s="14" t="str">
        <f>"Q" &amp; ROUNDUP(MONTH(SalesDataTable[[#This Row],[Order Date]]) / 3,0)</f>
        <v>Q1</v>
      </c>
      <c r="E474" s="12">
        <f>MONTH(SalesDataTable[[#This Row],[Order Date]])</f>
        <v>3</v>
      </c>
      <c r="F474" s="12" t="str">
        <f>TEXT(SalesDataTable[[#This Row],[Order Date]], "MMM")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6">
      <c r="A475" s="2">
        <v>3880</v>
      </c>
      <c r="B475" s="3">
        <v>46112</v>
      </c>
      <c r="C475" s="12">
        <f>YEAR(SalesDataTable[[#This Row],[Order Date]])</f>
        <v>2026</v>
      </c>
      <c r="D475" s="14" t="str">
        <f>"Q" &amp; ROUNDUP(MONTH(SalesDataTable[[#This Row],[Order Date]]) / 3,0)</f>
        <v>Q1</v>
      </c>
      <c r="E475" s="12">
        <f>MONTH(SalesDataTable[[#This Row],[Order Date]])</f>
        <v>3</v>
      </c>
      <c r="F475" s="12" t="str">
        <f>TEXT(SalesDataTable[[#This Row],[Order Date]], "MMM")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6">
      <c r="A476" s="2">
        <v>422</v>
      </c>
      <c r="B476" s="3">
        <v>46113</v>
      </c>
      <c r="C476" s="12">
        <f>YEAR(SalesDataTable[[#This Row],[Order Date]])</f>
        <v>2026</v>
      </c>
      <c r="D476" s="14" t="str">
        <f>"Q" &amp; ROUNDUP(MONTH(SalesDataTable[[#This Row],[Order Date]]) / 3,0)</f>
        <v>Q2</v>
      </c>
      <c r="E476" s="12">
        <f>MONTH(SalesDataTable[[#This Row],[Order Date]])</f>
        <v>4</v>
      </c>
      <c r="F476" s="12" t="str">
        <f>TEXT(SalesDataTable[[#This Row],[Order Date]], "MMM")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6">
      <c r="A477" s="2">
        <v>495</v>
      </c>
      <c r="B477" s="3">
        <v>46113</v>
      </c>
      <c r="C477" s="12">
        <f>YEAR(SalesDataTable[[#This Row],[Order Date]])</f>
        <v>2026</v>
      </c>
      <c r="D477" s="14" t="str">
        <f>"Q" &amp; ROUNDUP(MONTH(SalesDataTable[[#This Row],[Order Date]]) / 3,0)</f>
        <v>Q2</v>
      </c>
      <c r="E477" s="12">
        <f>MONTH(SalesDataTable[[#This Row],[Order Date]])</f>
        <v>4</v>
      </c>
      <c r="F477" s="12" t="str">
        <f>TEXT(SalesDataTable[[#This Row],[Order Date]], "MMM")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6">
      <c r="A478" s="2">
        <v>1517</v>
      </c>
      <c r="B478" s="3">
        <v>46113</v>
      </c>
      <c r="C478" s="12">
        <f>YEAR(SalesDataTable[[#This Row],[Order Date]])</f>
        <v>2026</v>
      </c>
      <c r="D478" s="14" t="str">
        <f>"Q" &amp; ROUNDUP(MONTH(SalesDataTable[[#This Row],[Order Date]]) / 3,0)</f>
        <v>Q2</v>
      </c>
      <c r="E478" s="12">
        <f>MONTH(SalesDataTable[[#This Row],[Order Date]])</f>
        <v>4</v>
      </c>
      <c r="F478" s="12" t="str">
        <f>TEXT(SalesDataTable[[#This Row],[Order Date]], "MMM")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6">
      <c r="A479" s="2">
        <v>2391</v>
      </c>
      <c r="B479" s="3">
        <v>46113</v>
      </c>
      <c r="C479" s="12">
        <f>YEAR(SalesDataTable[[#This Row],[Order Date]])</f>
        <v>2026</v>
      </c>
      <c r="D479" s="14" t="str">
        <f>"Q" &amp; ROUNDUP(MONTH(SalesDataTable[[#This Row],[Order Date]]) / 3,0)</f>
        <v>Q2</v>
      </c>
      <c r="E479" s="12">
        <f>MONTH(SalesDataTable[[#This Row],[Order Date]])</f>
        <v>4</v>
      </c>
      <c r="F479" s="12" t="str">
        <f>TEXT(SalesDataTable[[#This Row],[Order Date]], "MMM")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6">
      <c r="A480" s="2">
        <v>3809</v>
      </c>
      <c r="B480" s="3">
        <v>46113</v>
      </c>
      <c r="C480" s="12">
        <f>YEAR(SalesDataTable[[#This Row],[Order Date]])</f>
        <v>2026</v>
      </c>
      <c r="D480" s="14" t="str">
        <f>"Q" &amp; ROUNDUP(MONTH(SalesDataTable[[#This Row],[Order Date]]) / 3,0)</f>
        <v>Q2</v>
      </c>
      <c r="E480" s="12">
        <f>MONTH(SalesDataTable[[#This Row],[Order Date]])</f>
        <v>4</v>
      </c>
      <c r="F480" s="12" t="str">
        <f>TEXT(SalesDataTable[[#This Row],[Order Date]], "MMM")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6">
      <c r="A481" s="2">
        <v>3958</v>
      </c>
      <c r="B481" s="3">
        <v>46113</v>
      </c>
      <c r="C481" s="12">
        <f>YEAR(SalesDataTable[[#This Row],[Order Date]])</f>
        <v>2026</v>
      </c>
      <c r="D481" s="14" t="str">
        <f>"Q" &amp; ROUNDUP(MONTH(SalesDataTable[[#This Row],[Order Date]]) / 3,0)</f>
        <v>Q2</v>
      </c>
      <c r="E481" s="12">
        <f>MONTH(SalesDataTable[[#This Row],[Order Date]])</f>
        <v>4</v>
      </c>
      <c r="F481" s="12" t="str">
        <f>TEXT(SalesDataTable[[#This Row],[Order Date]], "MMM")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6">
      <c r="A482" s="2">
        <v>4418</v>
      </c>
      <c r="B482" s="3">
        <v>46113</v>
      </c>
      <c r="C482" s="12">
        <f>YEAR(SalesDataTable[[#This Row],[Order Date]])</f>
        <v>2026</v>
      </c>
      <c r="D482" s="14" t="str">
        <f>"Q" &amp; ROUNDUP(MONTH(SalesDataTable[[#This Row],[Order Date]]) / 3,0)</f>
        <v>Q2</v>
      </c>
      <c r="E482" s="12">
        <f>MONTH(SalesDataTable[[#This Row],[Order Date]])</f>
        <v>4</v>
      </c>
      <c r="F482" s="12" t="str">
        <f>TEXT(SalesDataTable[[#This Row],[Order Date]], "MMM")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6">
      <c r="A483" s="2">
        <v>4693</v>
      </c>
      <c r="B483" s="3">
        <v>46113</v>
      </c>
      <c r="C483" s="12">
        <f>YEAR(SalesDataTable[[#This Row],[Order Date]])</f>
        <v>2026</v>
      </c>
      <c r="D483" s="14" t="str">
        <f>"Q" &amp; ROUNDUP(MONTH(SalesDataTable[[#This Row],[Order Date]]) / 3,0)</f>
        <v>Q2</v>
      </c>
      <c r="E483" s="12">
        <f>MONTH(SalesDataTable[[#This Row],[Order Date]])</f>
        <v>4</v>
      </c>
      <c r="F483" s="12" t="str">
        <f>TEXT(SalesDataTable[[#This Row],[Order Date]], "MMM")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6">
      <c r="A484" s="2">
        <v>193</v>
      </c>
      <c r="B484" s="3">
        <v>46114</v>
      </c>
      <c r="C484" s="12">
        <f>YEAR(SalesDataTable[[#This Row],[Order Date]])</f>
        <v>2026</v>
      </c>
      <c r="D484" s="14" t="str">
        <f>"Q" &amp; ROUNDUP(MONTH(SalesDataTable[[#This Row],[Order Date]]) / 3,0)</f>
        <v>Q2</v>
      </c>
      <c r="E484" s="12">
        <f>MONTH(SalesDataTable[[#This Row],[Order Date]])</f>
        <v>4</v>
      </c>
      <c r="F484" s="12" t="str">
        <f>TEXT(SalesDataTable[[#This Row],[Order Date]], "MMM")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6">
      <c r="A485" s="2">
        <v>2246</v>
      </c>
      <c r="B485" s="3">
        <v>46114</v>
      </c>
      <c r="C485" s="12">
        <f>YEAR(SalesDataTable[[#This Row],[Order Date]])</f>
        <v>2026</v>
      </c>
      <c r="D485" s="14" t="str">
        <f>"Q" &amp; ROUNDUP(MONTH(SalesDataTable[[#This Row],[Order Date]]) / 3,0)</f>
        <v>Q2</v>
      </c>
      <c r="E485" s="12">
        <f>MONTH(SalesDataTable[[#This Row],[Order Date]])</f>
        <v>4</v>
      </c>
      <c r="F485" s="12" t="str">
        <f>TEXT(SalesDataTable[[#This Row],[Order Date]], "MMM")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6">
      <c r="A486" s="2">
        <v>2556</v>
      </c>
      <c r="B486" s="3">
        <v>46114</v>
      </c>
      <c r="C486" s="12">
        <f>YEAR(SalesDataTable[[#This Row],[Order Date]])</f>
        <v>2026</v>
      </c>
      <c r="D486" s="14" t="str">
        <f>"Q" &amp; ROUNDUP(MONTH(SalesDataTable[[#This Row],[Order Date]]) / 3,0)</f>
        <v>Q2</v>
      </c>
      <c r="E486" s="12">
        <f>MONTH(SalesDataTable[[#This Row],[Order Date]])</f>
        <v>4</v>
      </c>
      <c r="F486" s="12" t="str">
        <f>TEXT(SalesDataTable[[#This Row],[Order Date]], "MMM")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6">
      <c r="A487" s="2">
        <v>169</v>
      </c>
      <c r="B487" s="3">
        <v>46115</v>
      </c>
      <c r="C487" s="12">
        <f>YEAR(SalesDataTable[[#This Row],[Order Date]])</f>
        <v>2026</v>
      </c>
      <c r="D487" s="14" t="str">
        <f>"Q" &amp; ROUNDUP(MONTH(SalesDataTable[[#This Row],[Order Date]]) / 3,0)</f>
        <v>Q2</v>
      </c>
      <c r="E487" s="12">
        <f>MONTH(SalesDataTable[[#This Row],[Order Date]])</f>
        <v>4</v>
      </c>
      <c r="F487" s="12" t="str">
        <f>TEXT(SalesDataTable[[#This Row],[Order Date]], "MMM")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6">
      <c r="A488" s="2">
        <v>877</v>
      </c>
      <c r="B488" s="3">
        <v>46115</v>
      </c>
      <c r="C488" s="12">
        <f>YEAR(SalesDataTable[[#This Row],[Order Date]])</f>
        <v>2026</v>
      </c>
      <c r="D488" s="14" t="str">
        <f>"Q" &amp; ROUNDUP(MONTH(SalesDataTable[[#This Row],[Order Date]]) / 3,0)</f>
        <v>Q2</v>
      </c>
      <c r="E488" s="12">
        <f>MONTH(SalesDataTable[[#This Row],[Order Date]])</f>
        <v>4</v>
      </c>
      <c r="F488" s="12" t="str">
        <f>TEXT(SalesDataTable[[#This Row],[Order Date]], "MMM")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6">
      <c r="A489" s="2">
        <v>2023</v>
      </c>
      <c r="B489" s="3">
        <v>46115</v>
      </c>
      <c r="C489" s="12">
        <f>YEAR(SalesDataTable[[#This Row],[Order Date]])</f>
        <v>2026</v>
      </c>
      <c r="D489" s="14" t="str">
        <f>"Q" &amp; ROUNDUP(MONTH(SalesDataTable[[#This Row],[Order Date]]) / 3,0)</f>
        <v>Q2</v>
      </c>
      <c r="E489" s="12">
        <f>MONTH(SalesDataTable[[#This Row],[Order Date]])</f>
        <v>4</v>
      </c>
      <c r="F489" s="12" t="str">
        <f>TEXT(SalesDataTable[[#This Row],[Order Date]], "MMM")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6">
      <c r="A490" s="2">
        <v>2548</v>
      </c>
      <c r="B490" s="3">
        <v>46115</v>
      </c>
      <c r="C490" s="12">
        <f>YEAR(SalesDataTable[[#This Row],[Order Date]])</f>
        <v>2026</v>
      </c>
      <c r="D490" s="14" t="str">
        <f>"Q" &amp; ROUNDUP(MONTH(SalesDataTable[[#This Row],[Order Date]]) / 3,0)</f>
        <v>Q2</v>
      </c>
      <c r="E490" s="12">
        <f>MONTH(SalesDataTable[[#This Row],[Order Date]])</f>
        <v>4</v>
      </c>
      <c r="F490" s="12" t="str">
        <f>TEXT(SalesDataTable[[#This Row],[Order Date]], "MMM")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6">
      <c r="A491" s="2">
        <v>2602</v>
      </c>
      <c r="B491" s="3">
        <v>46115</v>
      </c>
      <c r="C491" s="12">
        <f>YEAR(SalesDataTable[[#This Row],[Order Date]])</f>
        <v>2026</v>
      </c>
      <c r="D491" s="14" t="str">
        <f>"Q" &amp; ROUNDUP(MONTH(SalesDataTable[[#This Row],[Order Date]]) / 3,0)</f>
        <v>Q2</v>
      </c>
      <c r="E491" s="12">
        <f>MONTH(SalesDataTable[[#This Row],[Order Date]])</f>
        <v>4</v>
      </c>
      <c r="F491" s="12" t="str">
        <f>TEXT(SalesDataTable[[#This Row],[Order Date]], "MMM")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6">
      <c r="A492" s="2">
        <v>3229</v>
      </c>
      <c r="B492" s="3">
        <v>46115</v>
      </c>
      <c r="C492" s="12">
        <f>YEAR(SalesDataTable[[#This Row],[Order Date]])</f>
        <v>2026</v>
      </c>
      <c r="D492" s="14" t="str">
        <f>"Q" &amp; ROUNDUP(MONTH(SalesDataTable[[#This Row],[Order Date]]) / 3,0)</f>
        <v>Q2</v>
      </c>
      <c r="E492" s="12">
        <f>MONTH(SalesDataTable[[#This Row],[Order Date]])</f>
        <v>4</v>
      </c>
      <c r="F492" s="12" t="str">
        <f>TEXT(SalesDataTable[[#This Row],[Order Date]], "MMM")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6">
      <c r="A493" s="2">
        <v>3261</v>
      </c>
      <c r="B493" s="3">
        <v>46115</v>
      </c>
      <c r="C493" s="12">
        <f>YEAR(SalesDataTable[[#This Row],[Order Date]])</f>
        <v>2026</v>
      </c>
      <c r="D493" s="14" t="str">
        <f>"Q" &amp; ROUNDUP(MONTH(SalesDataTable[[#This Row],[Order Date]]) / 3,0)</f>
        <v>Q2</v>
      </c>
      <c r="E493" s="12">
        <f>MONTH(SalesDataTable[[#This Row],[Order Date]])</f>
        <v>4</v>
      </c>
      <c r="F493" s="12" t="str">
        <f>TEXT(SalesDataTable[[#This Row],[Order Date]], "MMM")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6">
      <c r="A494" s="2">
        <v>3621</v>
      </c>
      <c r="B494" s="3">
        <v>46115</v>
      </c>
      <c r="C494" s="12">
        <f>YEAR(SalesDataTable[[#This Row],[Order Date]])</f>
        <v>2026</v>
      </c>
      <c r="D494" s="14" t="str">
        <f>"Q" &amp; ROUNDUP(MONTH(SalesDataTable[[#This Row],[Order Date]]) / 3,0)</f>
        <v>Q2</v>
      </c>
      <c r="E494" s="12">
        <f>MONTH(SalesDataTable[[#This Row],[Order Date]])</f>
        <v>4</v>
      </c>
      <c r="F494" s="12" t="str">
        <f>TEXT(SalesDataTable[[#This Row],[Order Date]], "MMM")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6">
      <c r="A495" s="2">
        <v>4681</v>
      </c>
      <c r="B495" s="3">
        <v>46115</v>
      </c>
      <c r="C495" s="12">
        <f>YEAR(SalesDataTable[[#This Row],[Order Date]])</f>
        <v>2026</v>
      </c>
      <c r="D495" s="14" t="str">
        <f>"Q" &amp; ROUNDUP(MONTH(SalesDataTable[[#This Row],[Order Date]]) / 3,0)</f>
        <v>Q2</v>
      </c>
      <c r="E495" s="12">
        <f>MONTH(SalesDataTable[[#This Row],[Order Date]])</f>
        <v>4</v>
      </c>
      <c r="F495" s="12" t="str">
        <f>TEXT(SalesDataTable[[#This Row],[Order Date]], "MMM")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6">
      <c r="A496" s="2">
        <v>4954</v>
      </c>
      <c r="B496" s="3">
        <v>46115</v>
      </c>
      <c r="C496" s="12">
        <f>YEAR(SalesDataTable[[#This Row],[Order Date]])</f>
        <v>2026</v>
      </c>
      <c r="D496" s="14" t="str">
        <f>"Q" &amp; ROUNDUP(MONTH(SalesDataTable[[#This Row],[Order Date]]) / 3,0)</f>
        <v>Q2</v>
      </c>
      <c r="E496" s="12">
        <f>MONTH(SalesDataTable[[#This Row],[Order Date]])</f>
        <v>4</v>
      </c>
      <c r="F496" s="12" t="str">
        <f>TEXT(SalesDataTable[[#This Row],[Order Date]], "MMM")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6">
      <c r="A497" s="2">
        <v>1153</v>
      </c>
      <c r="B497" s="3">
        <v>46116</v>
      </c>
      <c r="C497" s="12">
        <f>YEAR(SalesDataTable[[#This Row],[Order Date]])</f>
        <v>2026</v>
      </c>
      <c r="D497" s="14" t="str">
        <f>"Q" &amp; ROUNDUP(MONTH(SalesDataTable[[#This Row],[Order Date]]) / 3,0)</f>
        <v>Q2</v>
      </c>
      <c r="E497" s="12">
        <f>MONTH(SalesDataTable[[#This Row],[Order Date]])</f>
        <v>4</v>
      </c>
      <c r="F497" s="12" t="str">
        <f>TEXT(SalesDataTable[[#This Row],[Order Date]], "MMM")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6">
      <c r="A498" s="2">
        <v>1383</v>
      </c>
      <c r="B498" s="3">
        <v>46116</v>
      </c>
      <c r="C498" s="12">
        <f>YEAR(SalesDataTable[[#This Row],[Order Date]])</f>
        <v>2026</v>
      </c>
      <c r="D498" s="14" t="str">
        <f>"Q" &amp; ROUNDUP(MONTH(SalesDataTable[[#This Row],[Order Date]]) / 3,0)</f>
        <v>Q2</v>
      </c>
      <c r="E498" s="12">
        <f>MONTH(SalesDataTable[[#This Row],[Order Date]])</f>
        <v>4</v>
      </c>
      <c r="F498" s="12" t="str">
        <f>TEXT(SalesDataTable[[#This Row],[Order Date]], "MMM")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6">
      <c r="A499" s="2">
        <v>2583</v>
      </c>
      <c r="B499" s="3">
        <v>46116</v>
      </c>
      <c r="C499" s="12">
        <f>YEAR(SalesDataTable[[#This Row],[Order Date]])</f>
        <v>2026</v>
      </c>
      <c r="D499" s="14" t="str">
        <f>"Q" &amp; ROUNDUP(MONTH(SalesDataTable[[#This Row],[Order Date]]) / 3,0)</f>
        <v>Q2</v>
      </c>
      <c r="E499" s="12">
        <f>MONTH(SalesDataTable[[#This Row],[Order Date]])</f>
        <v>4</v>
      </c>
      <c r="F499" s="12" t="str">
        <f>TEXT(SalesDataTable[[#This Row],[Order Date]], "MMM")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6">
      <c r="A500" s="2">
        <v>4074</v>
      </c>
      <c r="B500" s="3">
        <v>46116</v>
      </c>
      <c r="C500" s="12">
        <f>YEAR(SalesDataTable[[#This Row],[Order Date]])</f>
        <v>2026</v>
      </c>
      <c r="D500" s="14" t="str">
        <f>"Q" &amp; ROUNDUP(MONTH(SalesDataTable[[#This Row],[Order Date]]) / 3,0)</f>
        <v>Q2</v>
      </c>
      <c r="E500" s="12">
        <f>MONTH(SalesDataTable[[#This Row],[Order Date]])</f>
        <v>4</v>
      </c>
      <c r="F500" s="12" t="str">
        <f>TEXT(SalesDataTable[[#This Row],[Order Date]], "MMM")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6">
      <c r="A501" s="2">
        <v>4301</v>
      </c>
      <c r="B501" s="3">
        <v>46116</v>
      </c>
      <c r="C501" s="12">
        <f>YEAR(SalesDataTable[[#This Row],[Order Date]])</f>
        <v>2026</v>
      </c>
      <c r="D501" s="14" t="str">
        <f>"Q" &amp; ROUNDUP(MONTH(SalesDataTable[[#This Row],[Order Date]]) / 3,0)</f>
        <v>Q2</v>
      </c>
      <c r="E501" s="12">
        <f>MONTH(SalesDataTable[[#This Row],[Order Date]])</f>
        <v>4</v>
      </c>
      <c r="F501" s="12" t="str">
        <f>TEXT(SalesDataTable[[#This Row],[Order Date]], "MMM")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6">
      <c r="A502" s="2">
        <v>4692</v>
      </c>
      <c r="B502" s="3">
        <v>46116</v>
      </c>
      <c r="C502" s="12">
        <f>YEAR(SalesDataTable[[#This Row],[Order Date]])</f>
        <v>2026</v>
      </c>
      <c r="D502" s="14" t="str">
        <f>"Q" &amp; ROUNDUP(MONTH(SalesDataTable[[#This Row],[Order Date]]) / 3,0)</f>
        <v>Q2</v>
      </c>
      <c r="E502" s="12">
        <f>MONTH(SalesDataTable[[#This Row],[Order Date]])</f>
        <v>4</v>
      </c>
      <c r="F502" s="12" t="str">
        <f>TEXT(SalesDataTable[[#This Row],[Order Date]], "MMM")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6">
      <c r="A503" s="2">
        <v>1951</v>
      </c>
      <c r="B503" s="3">
        <v>46117</v>
      </c>
      <c r="C503" s="12">
        <f>YEAR(SalesDataTable[[#This Row],[Order Date]])</f>
        <v>2026</v>
      </c>
      <c r="D503" s="14" t="str">
        <f>"Q" &amp; ROUNDUP(MONTH(SalesDataTable[[#This Row],[Order Date]]) / 3,0)</f>
        <v>Q2</v>
      </c>
      <c r="E503" s="12">
        <f>MONTH(SalesDataTable[[#This Row],[Order Date]])</f>
        <v>4</v>
      </c>
      <c r="F503" s="12" t="str">
        <f>TEXT(SalesDataTable[[#This Row],[Order Date]], "MMM")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6">
      <c r="A504" s="2">
        <v>2111</v>
      </c>
      <c r="B504" s="3">
        <v>46117</v>
      </c>
      <c r="C504" s="12">
        <f>YEAR(SalesDataTable[[#This Row],[Order Date]])</f>
        <v>2026</v>
      </c>
      <c r="D504" s="14" t="str">
        <f>"Q" &amp; ROUNDUP(MONTH(SalesDataTable[[#This Row],[Order Date]]) / 3,0)</f>
        <v>Q2</v>
      </c>
      <c r="E504" s="12">
        <f>MONTH(SalesDataTable[[#This Row],[Order Date]])</f>
        <v>4</v>
      </c>
      <c r="F504" s="12" t="str">
        <f>TEXT(SalesDataTable[[#This Row],[Order Date]], "MMM")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6">
      <c r="A505" s="2">
        <v>2933</v>
      </c>
      <c r="B505" s="3">
        <v>46117</v>
      </c>
      <c r="C505" s="12">
        <f>YEAR(SalesDataTable[[#This Row],[Order Date]])</f>
        <v>2026</v>
      </c>
      <c r="D505" s="14" t="str">
        <f>"Q" &amp; ROUNDUP(MONTH(SalesDataTable[[#This Row],[Order Date]]) / 3,0)</f>
        <v>Q2</v>
      </c>
      <c r="E505" s="12">
        <f>MONTH(SalesDataTable[[#This Row],[Order Date]])</f>
        <v>4</v>
      </c>
      <c r="F505" s="12" t="str">
        <f>TEXT(SalesDataTable[[#This Row],[Order Date]], "MMM")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6">
      <c r="A506" s="2">
        <v>3263</v>
      </c>
      <c r="B506" s="3">
        <v>46117</v>
      </c>
      <c r="C506" s="12">
        <f>YEAR(SalesDataTable[[#This Row],[Order Date]])</f>
        <v>2026</v>
      </c>
      <c r="D506" s="14" t="str">
        <f>"Q" &amp; ROUNDUP(MONTH(SalesDataTable[[#This Row],[Order Date]]) / 3,0)</f>
        <v>Q2</v>
      </c>
      <c r="E506" s="12">
        <f>MONTH(SalesDataTable[[#This Row],[Order Date]])</f>
        <v>4</v>
      </c>
      <c r="F506" s="12" t="str">
        <f>TEXT(SalesDataTable[[#This Row],[Order Date]], "MMM")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6">
      <c r="A507" s="2">
        <v>4764</v>
      </c>
      <c r="B507" s="3">
        <v>46117</v>
      </c>
      <c r="C507" s="12">
        <f>YEAR(SalesDataTable[[#This Row],[Order Date]])</f>
        <v>2026</v>
      </c>
      <c r="D507" s="14" t="str">
        <f>"Q" &amp; ROUNDUP(MONTH(SalesDataTable[[#This Row],[Order Date]]) / 3,0)</f>
        <v>Q2</v>
      </c>
      <c r="E507" s="12">
        <f>MONTH(SalesDataTable[[#This Row],[Order Date]])</f>
        <v>4</v>
      </c>
      <c r="F507" s="12" t="str">
        <f>TEXT(SalesDataTable[[#This Row],[Order Date]], "MMM")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6">
      <c r="A508" s="2">
        <v>28</v>
      </c>
      <c r="B508" s="3">
        <v>46118</v>
      </c>
      <c r="C508" s="12">
        <f>YEAR(SalesDataTable[[#This Row],[Order Date]])</f>
        <v>2026</v>
      </c>
      <c r="D508" s="14" t="str">
        <f>"Q" &amp; ROUNDUP(MONTH(SalesDataTable[[#This Row],[Order Date]]) / 3,0)</f>
        <v>Q2</v>
      </c>
      <c r="E508" s="12">
        <f>MONTH(SalesDataTable[[#This Row],[Order Date]])</f>
        <v>4</v>
      </c>
      <c r="F508" s="12" t="str">
        <f>TEXT(SalesDataTable[[#This Row],[Order Date]], "MMM")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6">
      <c r="A509" s="2">
        <v>581</v>
      </c>
      <c r="B509" s="3">
        <v>46118</v>
      </c>
      <c r="C509" s="12">
        <f>YEAR(SalesDataTable[[#This Row],[Order Date]])</f>
        <v>2026</v>
      </c>
      <c r="D509" s="14" t="str">
        <f>"Q" &amp; ROUNDUP(MONTH(SalesDataTable[[#This Row],[Order Date]]) / 3,0)</f>
        <v>Q2</v>
      </c>
      <c r="E509" s="12">
        <f>MONTH(SalesDataTable[[#This Row],[Order Date]])</f>
        <v>4</v>
      </c>
      <c r="F509" s="12" t="str">
        <f>TEXT(SalesDataTable[[#This Row],[Order Date]], "MMM")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6">
      <c r="A510" s="2">
        <v>643</v>
      </c>
      <c r="B510" s="3">
        <v>46118</v>
      </c>
      <c r="C510" s="12">
        <f>YEAR(SalesDataTable[[#This Row],[Order Date]])</f>
        <v>2026</v>
      </c>
      <c r="D510" s="14" t="str">
        <f>"Q" &amp; ROUNDUP(MONTH(SalesDataTable[[#This Row],[Order Date]]) / 3,0)</f>
        <v>Q2</v>
      </c>
      <c r="E510" s="12">
        <f>MONTH(SalesDataTable[[#This Row],[Order Date]])</f>
        <v>4</v>
      </c>
      <c r="F510" s="12" t="str">
        <f>TEXT(SalesDataTable[[#This Row],[Order Date]], "MMM")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6">
      <c r="A511" s="2">
        <v>1907</v>
      </c>
      <c r="B511" s="3">
        <v>46118</v>
      </c>
      <c r="C511" s="12">
        <f>YEAR(SalesDataTable[[#This Row],[Order Date]])</f>
        <v>2026</v>
      </c>
      <c r="D511" s="14" t="str">
        <f>"Q" &amp; ROUNDUP(MONTH(SalesDataTable[[#This Row],[Order Date]]) / 3,0)</f>
        <v>Q2</v>
      </c>
      <c r="E511" s="12">
        <f>MONTH(SalesDataTable[[#This Row],[Order Date]])</f>
        <v>4</v>
      </c>
      <c r="F511" s="12" t="str">
        <f>TEXT(SalesDataTable[[#This Row],[Order Date]], "MMM")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6">
      <c r="A512" s="2">
        <v>1950</v>
      </c>
      <c r="B512" s="3">
        <v>46118</v>
      </c>
      <c r="C512" s="12">
        <f>YEAR(SalesDataTable[[#This Row],[Order Date]])</f>
        <v>2026</v>
      </c>
      <c r="D512" s="14" t="str">
        <f>"Q" &amp; ROUNDUP(MONTH(SalesDataTable[[#This Row],[Order Date]]) / 3,0)</f>
        <v>Q2</v>
      </c>
      <c r="E512" s="12">
        <f>MONTH(SalesDataTable[[#This Row],[Order Date]])</f>
        <v>4</v>
      </c>
      <c r="F512" s="12" t="str">
        <f>TEXT(SalesDataTable[[#This Row],[Order Date]], "MMM")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6">
      <c r="A513" s="2">
        <v>2443</v>
      </c>
      <c r="B513" s="3">
        <v>46118</v>
      </c>
      <c r="C513" s="12">
        <f>YEAR(SalesDataTable[[#This Row],[Order Date]])</f>
        <v>2026</v>
      </c>
      <c r="D513" s="14" t="str">
        <f>"Q" &amp; ROUNDUP(MONTH(SalesDataTable[[#This Row],[Order Date]]) / 3,0)</f>
        <v>Q2</v>
      </c>
      <c r="E513" s="12">
        <f>MONTH(SalesDataTable[[#This Row],[Order Date]])</f>
        <v>4</v>
      </c>
      <c r="F513" s="12" t="str">
        <f>TEXT(SalesDataTable[[#This Row],[Order Date]], "MMM")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6">
      <c r="A514" s="2">
        <v>2480</v>
      </c>
      <c r="B514" s="3">
        <v>46118</v>
      </c>
      <c r="C514" s="12">
        <f>YEAR(SalesDataTable[[#This Row],[Order Date]])</f>
        <v>2026</v>
      </c>
      <c r="D514" s="14" t="str">
        <f>"Q" &amp; ROUNDUP(MONTH(SalesDataTable[[#This Row],[Order Date]]) / 3,0)</f>
        <v>Q2</v>
      </c>
      <c r="E514" s="12">
        <f>MONTH(SalesDataTable[[#This Row],[Order Date]])</f>
        <v>4</v>
      </c>
      <c r="F514" s="12" t="str">
        <f>TEXT(SalesDataTable[[#This Row],[Order Date]], "MMM")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6">
      <c r="A515" s="2">
        <v>2515</v>
      </c>
      <c r="B515" s="3">
        <v>46118</v>
      </c>
      <c r="C515" s="12">
        <f>YEAR(SalesDataTable[[#This Row],[Order Date]])</f>
        <v>2026</v>
      </c>
      <c r="D515" s="14" t="str">
        <f>"Q" &amp; ROUNDUP(MONTH(SalesDataTable[[#This Row],[Order Date]]) / 3,0)</f>
        <v>Q2</v>
      </c>
      <c r="E515" s="12">
        <f>MONTH(SalesDataTable[[#This Row],[Order Date]])</f>
        <v>4</v>
      </c>
      <c r="F515" s="12" t="str">
        <f>TEXT(SalesDataTable[[#This Row],[Order Date]], "MMM")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6">
      <c r="A516" s="2">
        <v>2829</v>
      </c>
      <c r="B516" s="3">
        <v>46118</v>
      </c>
      <c r="C516" s="12">
        <f>YEAR(SalesDataTable[[#This Row],[Order Date]])</f>
        <v>2026</v>
      </c>
      <c r="D516" s="14" t="str">
        <f>"Q" &amp; ROUNDUP(MONTH(SalesDataTable[[#This Row],[Order Date]]) / 3,0)</f>
        <v>Q2</v>
      </c>
      <c r="E516" s="12">
        <f>MONTH(SalesDataTable[[#This Row],[Order Date]])</f>
        <v>4</v>
      </c>
      <c r="F516" s="12" t="str">
        <f>TEXT(SalesDataTable[[#This Row],[Order Date]], "MMM")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6">
      <c r="A517" s="2">
        <v>4086</v>
      </c>
      <c r="B517" s="3">
        <v>46118</v>
      </c>
      <c r="C517" s="12">
        <f>YEAR(SalesDataTable[[#This Row],[Order Date]])</f>
        <v>2026</v>
      </c>
      <c r="D517" s="14" t="str">
        <f>"Q" &amp; ROUNDUP(MONTH(SalesDataTable[[#This Row],[Order Date]]) / 3,0)</f>
        <v>Q2</v>
      </c>
      <c r="E517" s="12">
        <f>MONTH(SalesDataTable[[#This Row],[Order Date]])</f>
        <v>4</v>
      </c>
      <c r="F517" s="12" t="str">
        <f>TEXT(SalesDataTable[[#This Row],[Order Date]], "MMM")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6">
      <c r="A518" s="2">
        <v>4512</v>
      </c>
      <c r="B518" s="3">
        <v>46118</v>
      </c>
      <c r="C518" s="12">
        <f>YEAR(SalesDataTable[[#This Row],[Order Date]])</f>
        <v>2026</v>
      </c>
      <c r="D518" s="14" t="str">
        <f>"Q" &amp; ROUNDUP(MONTH(SalesDataTable[[#This Row],[Order Date]]) / 3,0)</f>
        <v>Q2</v>
      </c>
      <c r="E518" s="12">
        <f>MONTH(SalesDataTable[[#This Row],[Order Date]])</f>
        <v>4</v>
      </c>
      <c r="F518" s="12" t="str">
        <f>TEXT(SalesDataTable[[#This Row],[Order Date]], "MMM")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6">
      <c r="A519" s="2">
        <v>4837</v>
      </c>
      <c r="B519" s="3">
        <v>46118</v>
      </c>
      <c r="C519" s="12">
        <f>YEAR(SalesDataTable[[#This Row],[Order Date]])</f>
        <v>2026</v>
      </c>
      <c r="D519" s="14" t="str">
        <f>"Q" &amp; ROUNDUP(MONTH(SalesDataTable[[#This Row],[Order Date]]) / 3,0)</f>
        <v>Q2</v>
      </c>
      <c r="E519" s="12">
        <f>MONTH(SalesDataTable[[#This Row],[Order Date]])</f>
        <v>4</v>
      </c>
      <c r="F519" s="12" t="str">
        <f>TEXT(SalesDataTable[[#This Row],[Order Date]], "MMM")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6">
      <c r="A520" s="2">
        <v>1580</v>
      </c>
      <c r="B520" s="3">
        <v>46119</v>
      </c>
      <c r="C520" s="12">
        <f>YEAR(SalesDataTable[[#This Row],[Order Date]])</f>
        <v>2026</v>
      </c>
      <c r="D520" s="14" t="str">
        <f>"Q" &amp; ROUNDUP(MONTH(SalesDataTable[[#This Row],[Order Date]]) / 3,0)</f>
        <v>Q2</v>
      </c>
      <c r="E520" s="12">
        <f>MONTH(SalesDataTable[[#This Row],[Order Date]])</f>
        <v>4</v>
      </c>
      <c r="F520" s="12" t="str">
        <f>TEXT(SalesDataTable[[#This Row],[Order Date]], "MMM")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6">
      <c r="A521" s="2">
        <v>1962</v>
      </c>
      <c r="B521" s="3">
        <v>46119</v>
      </c>
      <c r="C521" s="12">
        <f>YEAR(SalesDataTable[[#This Row],[Order Date]])</f>
        <v>2026</v>
      </c>
      <c r="D521" s="14" t="str">
        <f>"Q" &amp; ROUNDUP(MONTH(SalesDataTable[[#This Row],[Order Date]]) / 3,0)</f>
        <v>Q2</v>
      </c>
      <c r="E521" s="12">
        <f>MONTH(SalesDataTable[[#This Row],[Order Date]])</f>
        <v>4</v>
      </c>
      <c r="F521" s="12" t="str">
        <f>TEXT(SalesDataTable[[#This Row],[Order Date]], "MMM")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6">
      <c r="A522" s="2">
        <v>2381</v>
      </c>
      <c r="B522" s="3">
        <v>46119</v>
      </c>
      <c r="C522" s="12">
        <f>YEAR(SalesDataTable[[#This Row],[Order Date]])</f>
        <v>2026</v>
      </c>
      <c r="D522" s="14" t="str">
        <f>"Q" &amp; ROUNDUP(MONTH(SalesDataTable[[#This Row],[Order Date]]) / 3,0)</f>
        <v>Q2</v>
      </c>
      <c r="E522" s="12">
        <f>MONTH(SalesDataTable[[#This Row],[Order Date]])</f>
        <v>4</v>
      </c>
      <c r="F522" s="12" t="str">
        <f>TEXT(SalesDataTable[[#This Row],[Order Date]], "MMM")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6">
      <c r="A523" s="2">
        <v>2655</v>
      </c>
      <c r="B523" s="3">
        <v>46119</v>
      </c>
      <c r="C523" s="12">
        <f>YEAR(SalesDataTable[[#This Row],[Order Date]])</f>
        <v>2026</v>
      </c>
      <c r="D523" s="14" t="str">
        <f>"Q" &amp; ROUNDUP(MONTH(SalesDataTable[[#This Row],[Order Date]]) / 3,0)</f>
        <v>Q2</v>
      </c>
      <c r="E523" s="12">
        <f>MONTH(SalesDataTable[[#This Row],[Order Date]])</f>
        <v>4</v>
      </c>
      <c r="F523" s="12" t="str">
        <f>TEXT(SalesDataTable[[#This Row],[Order Date]], "MMM")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6">
      <c r="A524" s="2">
        <v>2944</v>
      </c>
      <c r="B524" s="3">
        <v>46119</v>
      </c>
      <c r="C524" s="12">
        <f>YEAR(SalesDataTable[[#This Row],[Order Date]])</f>
        <v>2026</v>
      </c>
      <c r="D524" s="14" t="str">
        <f>"Q" &amp; ROUNDUP(MONTH(SalesDataTable[[#This Row],[Order Date]]) / 3,0)</f>
        <v>Q2</v>
      </c>
      <c r="E524" s="12">
        <f>MONTH(SalesDataTable[[#This Row],[Order Date]])</f>
        <v>4</v>
      </c>
      <c r="F524" s="12" t="str">
        <f>TEXT(SalesDataTable[[#This Row],[Order Date]], "MMM")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6">
      <c r="A525" s="2">
        <v>4756</v>
      </c>
      <c r="B525" s="3">
        <v>46119</v>
      </c>
      <c r="C525" s="12">
        <f>YEAR(SalesDataTable[[#This Row],[Order Date]])</f>
        <v>2026</v>
      </c>
      <c r="D525" s="14" t="str">
        <f>"Q" &amp; ROUNDUP(MONTH(SalesDataTable[[#This Row],[Order Date]]) / 3,0)</f>
        <v>Q2</v>
      </c>
      <c r="E525" s="12">
        <f>MONTH(SalesDataTable[[#This Row],[Order Date]])</f>
        <v>4</v>
      </c>
      <c r="F525" s="12" t="str">
        <f>TEXT(SalesDataTable[[#This Row],[Order Date]], "MMM")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6">
      <c r="A526" s="2">
        <v>52</v>
      </c>
      <c r="B526" s="3">
        <v>46120</v>
      </c>
      <c r="C526" s="12">
        <f>YEAR(SalesDataTable[[#This Row],[Order Date]])</f>
        <v>2026</v>
      </c>
      <c r="D526" s="14" t="str">
        <f>"Q" &amp; ROUNDUP(MONTH(SalesDataTable[[#This Row],[Order Date]]) / 3,0)</f>
        <v>Q2</v>
      </c>
      <c r="E526" s="12">
        <f>MONTH(SalesDataTable[[#This Row],[Order Date]])</f>
        <v>4</v>
      </c>
      <c r="F526" s="12" t="str">
        <f>TEXT(SalesDataTable[[#This Row],[Order Date]], "MMM")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6">
      <c r="A527" s="2">
        <v>556</v>
      </c>
      <c r="B527" s="3">
        <v>46120</v>
      </c>
      <c r="C527" s="12">
        <f>YEAR(SalesDataTable[[#This Row],[Order Date]])</f>
        <v>2026</v>
      </c>
      <c r="D527" s="14" t="str">
        <f>"Q" &amp; ROUNDUP(MONTH(SalesDataTable[[#This Row],[Order Date]]) / 3,0)</f>
        <v>Q2</v>
      </c>
      <c r="E527" s="12">
        <f>MONTH(SalesDataTable[[#This Row],[Order Date]])</f>
        <v>4</v>
      </c>
      <c r="F527" s="12" t="str">
        <f>TEXT(SalesDataTable[[#This Row],[Order Date]], "MMM")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6">
      <c r="A528" s="2">
        <v>1233</v>
      </c>
      <c r="B528" s="3">
        <v>46120</v>
      </c>
      <c r="C528" s="12">
        <f>YEAR(SalesDataTable[[#This Row],[Order Date]])</f>
        <v>2026</v>
      </c>
      <c r="D528" s="14" t="str">
        <f>"Q" &amp; ROUNDUP(MONTH(SalesDataTable[[#This Row],[Order Date]]) / 3,0)</f>
        <v>Q2</v>
      </c>
      <c r="E528" s="12">
        <f>MONTH(SalesDataTable[[#This Row],[Order Date]])</f>
        <v>4</v>
      </c>
      <c r="F528" s="12" t="str">
        <f>TEXT(SalesDataTable[[#This Row],[Order Date]], "MMM")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6">
      <c r="A529" s="2">
        <v>1492</v>
      </c>
      <c r="B529" s="3">
        <v>46120</v>
      </c>
      <c r="C529" s="12">
        <f>YEAR(SalesDataTable[[#This Row],[Order Date]])</f>
        <v>2026</v>
      </c>
      <c r="D529" s="14" t="str">
        <f>"Q" &amp; ROUNDUP(MONTH(SalesDataTable[[#This Row],[Order Date]]) / 3,0)</f>
        <v>Q2</v>
      </c>
      <c r="E529" s="12">
        <f>MONTH(SalesDataTable[[#This Row],[Order Date]])</f>
        <v>4</v>
      </c>
      <c r="F529" s="12" t="str">
        <f>TEXT(SalesDataTable[[#This Row],[Order Date]], "MMM")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6">
      <c r="A530" s="2">
        <v>1619</v>
      </c>
      <c r="B530" s="3">
        <v>46120</v>
      </c>
      <c r="C530" s="12">
        <f>YEAR(SalesDataTable[[#This Row],[Order Date]])</f>
        <v>2026</v>
      </c>
      <c r="D530" s="14" t="str">
        <f>"Q" &amp; ROUNDUP(MONTH(SalesDataTable[[#This Row],[Order Date]]) / 3,0)</f>
        <v>Q2</v>
      </c>
      <c r="E530" s="12">
        <f>MONTH(SalesDataTable[[#This Row],[Order Date]])</f>
        <v>4</v>
      </c>
      <c r="F530" s="12" t="str">
        <f>TEXT(SalesDataTable[[#This Row],[Order Date]], "MMM")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6">
      <c r="A531" s="2">
        <v>1631</v>
      </c>
      <c r="B531" s="3">
        <v>46120</v>
      </c>
      <c r="C531" s="12">
        <f>YEAR(SalesDataTable[[#This Row],[Order Date]])</f>
        <v>2026</v>
      </c>
      <c r="D531" s="14" t="str">
        <f>"Q" &amp; ROUNDUP(MONTH(SalesDataTable[[#This Row],[Order Date]]) / 3,0)</f>
        <v>Q2</v>
      </c>
      <c r="E531" s="12">
        <f>MONTH(SalesDataTable[[#This Row],[Order Date]])</f>
        <v>4</v>
      </c>
      <c r="F531" s="12" t="str">
        <f>TEXT(SalesDataTable[[#This Row],[Order Date]], "MMM")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6">
      <c r="A532" s="2">
        <v>1844</v>
      </c>
      <c r="B532" s="3">
        <v>46120</v>
      </c>
      <c r="C532" s="12">
        <f>YEAR(SalesDataTable[[#This Row],[Order Date]])</f>
        <v>2026</v>
      </c>
      <c r="D532" s="14" t="str">
        <f>"Q" &amp; ROUNDUP(MONTH(SalesDataTable[[#This Row],[Order Date]]) / 3,0)</f>
        <v>Q2</v>
      </c>
      <c r="E532" s="12">
        <f>MONTH(SalesDataTable[[#This Row],[Order Date]])</f>
        <v>4</v>
      </c>
      <c r="F532" s="12" t="str">
        <f>TEXT(SalesDataTable[[#This Row],[Order Date]], "MMM")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6">
      <c r="A533" s="2">
        <v>4246</v>
      </c>
      <c r="B533" s="3">
        <v>46120</v>
      </c>
      <c r="C533" s="12">
        <f>YEAR(SalesDataTable[[#This Row],[Order Date]])</f>
        <v>2026</v>
      </c>
      <c r="D533" s="14" t="str">
        <f>"Q" &amp; ROUNDUP(MONTH(SalesDataTable[[#This Row],[Order Date]]) / 3,0)</f>
        <v>Q2</v>
      </c>
      <c r="E533" s="12">
        <f>MONTH(SalesDataTable[[#This Row],[Order Date]])</f>
        <v>4</v>
      </c>
      <c r="F533" s="12" t="str">
        <f>TEXT(SalesDataTable[[#This Row],[Order Date]], "MMM")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6">
      <c r="A534" s="2">
        <v>5139</v>
      </c>
      <c r="B534" s="3">
        <v>46120</v>
      </c>
      <c r="C534" s="12">
        <f>YEAR(SalesDataTable[[#This Row],[Order Date]])</f>
        <v>2026</v>
      </c>
      <c r="D534" s="14" t="str">
        <f>"Q" &amp; ROUNDUP(MONTH(SalesDataTable[[#This Row],[Order Date]]) / 3,0)</f>
        <v>Q2</v>
      </c>
      <c r="E534" s="12">
        <f>MONTH(SalesDataTable[[#This Row],[Order Date]])</f>
        <v>4</v>
      </c>
      <c r="F534" s="12" t="str">
        <f>TEXT(SalesDataTable[[#This Row],[Order Date]], "MMM")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6">
      <c r="A535" s="2">
        <v>186</v>
      </c>
      <c r="B535" s="3">
        <v>46121</v>
      </c>
      <c r="C535" s="12">
        <f>YEAR(SalesDataTable[[#This Row],[Order Date]])</f>
        <v>2026</v>
      </c>
      <c r="D535" s="14" t="str">
        <f>"Q" &amp; ROUNDUP(MONTH(SalesDataTable[[#This Row],[Order Date]]) / 3,0)</f>
        <v>Q2</v>
      </c>
      <c r="E535" s="12">
        <f>MONTH(SalesDataTable[[#This Row],[Order Date]])</f>
        <v>4</v>
      </c>
      <c r="F535" s="12" t="str">
        <f>TEXT(SalesDataTable[[#This Row],[Order Date]], "MMM")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6">
      <c r="A536" s="2">
        <v>1742</v>
      </c>
      <c r="B536" s="3">
        <v>46121</v>
      </c>
      <c r="C536" s="12">
        <f>YEAR(SalesDataTable[[#This Row],[Order Date]])</f>
        <v>2026</v>
      </c>
      <c r="D536" s="14" t="str">
        <f>"Q" &amp; ROUNDUP(MONTH(SalesDataTable[[#This Row],[Order Date]]) / 3,0)</f>
        <v>Q2</v>
      </c>
      <c r="E536" s="12">
        <f>MONTH(SalesDataTable[[#This Row],[Order Date]])</f>
        <v>4</v>
      </c>
      <c r="F536" s="12" t="str">
        <f>TEXT(SalesDataTable[[#This Row],[Order Date]], "MMM")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6">
      <c r="A537" s="2">
        <v>3189</v>
      </c>
      <c r="B537" s="3">
        <v>46121</v>
      </c>
      <c r="C537" s="12">
        <f>YEAR(SalesDataTable[[#This Row],[Order Date]])</f>
        <v>2026</v>
      </c>
      <c r="D537" s="14" t="str">
        <f>"Q" &amp; ROUNDUP(MONTH(SalesDataTable[[#This Row],[Order Date]]) / 3,0)</f>
        <v>Q2</v>
      </c>
      <c r="E537" s="12">
        <f>MONTH(SalesDataTable[[#This Row],[Order Date]])</f>
        <v>4</v>
      </c>
      <c r="F537" s="12" t="str">
        <f>TEXT(SalesDataTable[[#This Row],[Order Date]], "MMM")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6">
      <c r="A538" s="2">
        <v>3747</v>
      </c>
      <c r="B538" s="3">
        <v>46121</v>
      </c>
      <c r="C538" s="12">
        <f>YEAR(SalesDataTable[[#This Row],[Order Date]])</f>
        <v>2026</v>
      </c>
      <c r="D538" s="14" t="str">
        <f>"Q" &amp; ROUNDUP(MONTH(SalesDataTable[[#This Row],[Order Date]]) / 3,0)</f>
        <v>Q2</v>
      </c>
      <c r="E538" s="12">
        <f>MONTH(SalesDataTable[[#This Row],[Order Date]])</f>
        <v>4</v>
      </c>
      <c r="F538" s="12" t="str">
        <f>TEXT(SalesDataTable[[#This Row],[Order Date]], "MMM")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6">
      <c r="A539" s="2">
        <v>3782</v>
      </c>
      <c r="B539" s="3">
        <v>46121</v>
      </c>
      <c r="C539" s="12">
        <f>YEAR(SalesDataTable[[#This Row],[Order Date]])</f>
        <v>2026</v>
      </c>
      <c r="D539" s="14" t="str">
        <f>"Q" &amp; ROUNDUP(MONTH(SalesDataTable[[#This Row],[Order Date]]) / 3,0)</f>
        <v>Q2</v>
      </c>
      <c r="E539" s="12">
        <f>MONTH(SalesDataTable[[#This Row],[Order Date]])</f>
        <v>4</v>
      </c>
      <c r="F539" s="12" t="str">
        <f>TEXT(SalesDataTable[[#This Row],[Order Date]], "MMM")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6">
      <c r="A540" s="2">
        <v>4344</v>
      </c>
      <c r="B540" s="3">
        <v>46121</v>
      </c>
      <c r="C540" s="12">
        <f>YEAR(SalesDataTable[[#This Row],[Order Date]])</f>
        <v>2026</v>
      </c>
      <c r="D540" s="14" t="str">
        <f>"Q" &amp; ROUNDUP(MONTH(SalesDataTable[[#This Row],[Order Date]]) / 3,0)</f>
        <v>Q2</v>
      </c>
      <c r="E540" s="12">
        <f>MONTH(SalesDataTable[[#This Row],[Order Date]])</f>
        <v>4</v>
      </c>
      <c r="F540" s="12" t="str">
        <f>TEXT(SalesDataTable[[#This Row],[Order Date]], "MMM")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6">
      <c r="A541" s="2">
        <v>4901</v>
      </c>
      <c r="B541" s="3">
        <v>46121</v>
      </c>
      <c r="C541" s="12">
        <f>YEAR(SalesDataTable[[#This Row],[Order Date]])</f>
        <v>2026</v>
      </c>
      <c r="D541" s="14" t="str">
        <f>"Q" &amp; ROUNDUP(MONTH(SalesDataTable[[#This Row],[Order Date]]) / 3,0)</f>
        <v>Q2</v>
      </c>
      <c r="E541" s="12">
        <f>MONTH(SalesDataTable[[#This Row],[Order Date]])</f>
        <v>4</v>
      </c>
      <c r="F541" s="12" t="str">
        <f>TEXT(SalesDataTable[[#This Row],[Order Date]], "MMM")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6">
      <c r="A542" s="2">
        <v>4969</v>
      </c>
      <c r="B542" s="3">
        <v>46121</v>
      </c>
      <c r="C542" s="12">
        <f>YEAR(SalesDataTable[[#This Row],[Order Date]])</f>
        <v>2026</v>
      </c>
      <c r="D542" s="14" t="str">
        <f>"Q" &amp; ROUNDUP(MONTH(SalesDataTable[[#This Row],[Order Date]]) / 3,0)</f>
        <v>Q2</v>
      </c>
      <c r="E542" s="12">
        <f>MONTH(SalesDataTable[[#This Row],[Order Date]])</f>
        <v>4</v>
      </c>
      <c r="F542" s="12" t="str">
        <f>TEXT(SalesDataTable[[#This Row],[Order Date]], "MMM")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6">
      <c r="A543" s="2">
        <v>673</v>
      </c>
      <c r="B543" s="3">
        <v>46122</v>
      </c>
      <c r="C543" s="12">
        <f>YEAR(SalesDataTable[[#This Row],[Order Date]])</f>
        <v>2026</v>
      </c>
      <c r="D543" s="14" t="str">
        <f>"Q" &amp; ROUNDUP(MONTH(SalesDataTable[[#This Row],[Order Date]]) / 3,0)</f>
        <v>Q2</v>
      </c>
      <c r="E543" s="12">
        <f>MONTH(SalesDataTable[[#This Row],[Order Date]])</f>
        <v>4</v>
      </c>
      <c r="F543" s="12" t="str">
        <f>TEXT(SalesDataTable[[#This Row],[Order Date]], "MMM")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6">
      <c r="A544" s="2">
        <v>888</v>
      </c>
      <c r="B544" s="3">
        <v>46122</v>
      </c>
      <c r="C544" s="12">
        <f>YEAR(SalesDataTable[[#This Row],[Order Date]])</f>
        <v>2026</v>
      </c>
      <c r="D544" s="14" t="str">
        <f>"Q" &amp; ROUNDUP(MONTH(SalesDataTable[[#This Row],[Order Date]]) / 3,0)</f>
        <v>Q2</v>
      </c>
      <c r="E544" s="12">
        <f>MONTH(SalesDataTable[[#This Row],[Order Date]])</f>
        <v>4</v>
      </c>
      <c r="F544" s="12" t="str">
        <f>TEXT(SalesDataTable[[#This Row],[Order Date]], "MMM")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6">
      <c r="A545" s="2">
        <v>1541</v>
      </c>
      <c r="B545" s="3">
        <v>46122</v>
      </c>
      <c r="C545" s="12">
        <f>YEAR(SalesDataTable[[#This Row],[Order Date]])</f>
        <v>2026</v>
      </c>
      <c r="D545" s="14" t="str">
        <f>"Q" &amp; ROUNDUP(MONTH(SalesDataTable[[#This Row],[Order Date]]) / 3,0)</f>
        <v>Q2</v>
      </c>
      <c r="E545" s="12">
        <f>MONTH(SalesDataTable[[#This Row],[Order Date]])</f>
        <v>4</v>
      </c>
      <c r="F545" s="12" t="str">
        <f>TEXT(SalesDataTable[[#This Row],[Order Date]], "MMM")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6">
      <c r="A546" s="2">
        <v>1881</v>
      </c>
      <c r="B546" s="3">
        <v>46122</v>
      </c>
      <c r="C546" s="12">
        <f>YEAR(SalesDataTable[[#This Row],[Order Date]])</f>
        <v>2026</v>
      </c>
      <c r="D546" s="14" t="str">
        <f>"Q" &amp; ROUNDUP(MONTH(SalesDataTable[[#This Row],[Order Date]]) / 3,0)</f>
        <v>Q2</v>
      </c>
      <c r="E546" s="12">
        <f>MONTH(SalesDataTable[[#This Row],[Order Date]])</f>
        <v>4</v>
      </c>
      <c r="F546" s="12" t="str">
        <f>TEXT(SalesDataTable[[#This Row],[Order Date]], "MMM")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6">
      <c r="A547" s="2">
        <v>2007</v>
      </c>
      <c r="B547" s="3">
        <v>46122</v>
      </c>
      <c r="C547" s="12">
        <f>YEAR(SalesDataTable[[#This Row],[Order Date]])</f>
        <v>2026</v>
      </c>
      <c r="D547" s="14" t="str">
        <f>"Q" &amp; ROUNDUP(MONTH(SalesDataTable[[#This Row],[Order Date]]) / 3,0)</f>
        <v>Q2</v>
      </c>
      <c r="E547" s="12">
        <f>MONTH(SalesDataTable[[#This Row],[Order Date]])</f>
        <v>4</v>
      </c>
      <c r="F547" s="12" t="str">
        <f>TEXT(SalesDataTable[[#This Row],[Order Date]], "MMM")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6">
      <c r="A548" s="2">
        <v>2312</v>
      </c>
      <c r="B548" s="3">
        <v>46122</v>
      </c>
      <c r="C548" s="12">
        <f>YEAR(SalesDataTable[[#This Row],[Order Date]])</f>
        <v>2026</v>
      </c>
      <c r="D548" s="14" t="str">
        <f>"Q" &amp; ROUNDUP(MONTH(SalesDataTable[[#This Row],[Order Date]]) / 3,0)</f>
        <v>Q2</v>
      </c>
      <c r="E548" s="12">
        <f>MONTH(SalesDataTable[[#This Row],[Order Date]])</f>
        <v>4</v>
      </c>
      <c r="F548" s="12" t="str">
        <f>TEXT(SalesDataTable[[#This Row],[Order Date]], "MMM")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6">
      <c r="A549" s="2">
        <v>4493</v>
      </c>
      <c r="B549" s="3">
        <v>46122</v>
      </c>
      <c r="C549" s="12">
        <f>YEAR(SalesDataTable[[#This Row],[Order Date]])</f>
        <v>2026</v>
      </c>
      <c r="D549" s="14" t="str">
        <f>"Q" &amp; ROUNDUP(MONTH(SalesDataTable[[#This Row],[Order Date]]) / 3,0)</f>
        <v>Q2</v>
      </c>
      <c r="E549" s="12">
        <f>MONTH(SalesDataTable[[#This Row],[Order Date]])</f>
        <v>4</v>
      </c>
      <c r="F549" s="12" t="str">
        <f>TEXT(SalesDataTable[[#This Row],[Order Date]], "MMM")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6">
      <c r="A550" s="2">
        <v>2072</v>
      </c>
      <c r="B550" s="3">
        <v>46123</v>
      </c>
      <c r="C550" s="12">
        <f>YEAR(SalesDataTable[[#This Row],[Order Date]])</f>
        <v>2026</v>
      </c>
      <c r="D550" s="14" t="str">
        <f>"Q" &amp; ROUNDUP(MONTH(SalesDataTable[[#This Row],[Order Date]]) / 3,0)</f>
        <v>Q2</v>
      </c>
      <c r="E550" s="12">
        <f>MONTH(SalesDataTable[[#This Row],[Order Date]])</f>
        <v>4</v>
      </c>
      <c r="F550" s="12" t="str">
        <f>TEXT(SalesDataTable[[#This Row],[Order Date]], "MMM")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6">
      <c r="A551" s="2">
        <v>2142</v>
      </c>
      <c r="B551" s="3">
        <v>46123</v>
      </c>
      <c r="C551" s="12">
        <f>YEAR(SalesDataTable[[#This Row],[Order Date]])</f>
        <v>2026</v>
      </c>
      <c r="D551" s="14" t="str">
        <f>"Q" &amp; ROUNDUP(MONTH(SalesDataTable[[#This Row],[Order Date]]) / 3,0)</f>
        <v>Q2</v>
      </c>
      <c r="E551" s="12">
        <f>MONTH(SalesDataTable[[#This Row],[Order Date]])</f>
        <v>4</v>
      </c>
      <c r="F551" s="12" t="str">
        <f>TEXT(SalesDataTable[[#This Row],[Order Date]], "MMM")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6">
      <c r="A552" s="2">
        <v>2911</v>
      </c>
      <c r="B552" s="3">
        <v>46123</v>
      </c>
      <c r="C552" s="12">
        <f>YEAR(SalesDataTable[[#This Row],[Order Date]])</f>
        <v>2026</v>
      </c>
      <c r="D552" s="14" t="str">
        <f>"Q" &amp; ROUNDUP(MONTH(SalesDataTable[[#This Row],[Order Date]]) / 3,0)</f>
        <v>Q2</v>
      </c>
      <c r="E552" s="12">
        <f>MONTH(SalesDataTable[[#This Row],[Order Date]])</f>
        <v>4</v>
      </c>
      <c r="F552" s="12" t="str">
        <f>TEXT(SalesDataTable[[#This Row],[Order Date]], "MMM")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6">
      <c r="A553" s="2">
        <v>4276</v>
      </c>
      <c r="B553" s="3">
        <v>46123</v>
      </c>
      <c r="C553" s="12">
        <f>YEAR(SalesDataTable[[#This Row],[Order Date]])</f>
        <v>2026</v>
      </c>
      <c r="D553" s="14" t="str">
        <f>"Q" &amp; ROUNDUP(MONTH(SalesDataTable[[#This Row],[Order Date]]) / 3,0)</f>
        <v>Q2</v>
      </c>
      <c r="E553" s="12">
        <f>MONTH(SalesDataTable[[#This Row],[Order Date]])</f>
        <v>4</v>
      </c>
      <c r="F553" s="12" t="str">
        <f>TEXT(SalesDataTable[[#This Row],[Order Date]], "MMM")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6">
      <c r="A554" s="2">
        <v>5077</v>
      </c>
      <c r="B554" s="3">
        <v>46123</v>
      </c>
      <c r="C554" s="12">
        <f>YEAR(SalesDataTable[[#This Row],[Order Date]])</f>
        <v>2026</v>
      </c>
      <c r="D554" s="14" t="str">
        <f>"Q" &amp; ROUNDUP(MONTH(SalesDataTable[[#This Row],[Order Date]]) / 3,0)</f>
        <v>Q2</v>
      </c>
      <c r="E554" s="12">
        <f>MONTH(SalesDataTable[[#This Row],[Order Date]])</f>
        <v>4</v>
      </c>
      <c r="F554" s="12" t="str">
        <f>TEXT(SalesDataTable[[#This Row],[Order Date]], "MMM")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6">
      <c r="A555" s="2">
        <v>1259</v>
      </c>
      <c r="B555" s="3">
        <v>46124</v>
      </c>
      <c r="C555" s="12">
        <f>YEAR(SalesDataTable[[#This Row],[Order Date]])</f>
        <v>2026</v>
      </c>
      <c r="D555" s="14" t="str">
        <f>"Q" &amp; ROUNDUP(MONTH(SalesDataTable[[#This Row],[Order Date]]) / 3,0)</f>
        <v>Q2</v>
      </c>
      <c r="E555" s="12">
        <f>MONTH(SalesDataTable[[#This Row],[Order Date]])</f>
        <v>4</v>
      </c>
      <c r="F555" s="12" t="str">
        <f>TEXT(SalesDataTable[[#This Row],[Order Date]], "MMM")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6">
      <c r="A556" s="2">
        <v>1720</v>
      </c>
      <c r="B556" s="3">
        <v>46124</v>
      </c>
      <c r="C556" s="12">
        <f>YEAR(SalesDataTable[[#This Row],[Order Date]])</f>
        <v>2026</v>
      </c>
      <c r="D556" s="14" t="str">
        <f>"Q" &amp; ROUNDUP(MONTH(SalesDataTable[[#This Row],[Order Date]]) / 3,0)</f>
        <v>Q2</v>
      </c>
      <c r="E556" s="12">
        <f>MONTH(SalesDataTable[[#This Row],[Order Date]])</f>
        <v>4</v>
      </c>
      <c r="F556" s="12" t="str">
        <f>TEXT(SalesDataTable[[#This Row],[Order Date]], "MMM")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6">
      <c r="A557" s="2">
        <v>1975</v>
      </c>
      <c r="B557" s="3">
        <v>46124</v>
      </c>
      <c r="C557" s="12">
        <f>YEAR(SalesDataTable[[#This Row],[Order Date]])</f>
        <v>2026</v>
      </c>
      <c r="D557" s="14" t="str">
        <f>"Q" &amp; ROUNDUP(MONTH(SalesDataTable[[#This Row],[Order Date]]) / 3,0)</f>
        <v>Q2</v>
      </c>
      <c r="E557" s="12">
        <f>MONTH(SalesDataTable[[#This Row],[Order Date]])</f>
        <v>4</v>
      </c>
      <c r="F557" s="12" t="str">
        <f>TEXT(SalesDataTable[[#This Row],[Order Date]], "MMM")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6">
      <c r="A558" s="2">
        <v>2848</v>
      </c>
      <c r="B558" s="3">
        <v>46124</v>
      </c>
      <c r="C558" s="12">
        <f>YEAR(SalesDataTable[[#This Row],[Order Date]])</f>
        <v>2026</v>
      </c>
      <c r="D558" s="14" t="str">
        <f>"Q" &amp; ROUNDUP(MONTH(SalesDataTable[[#This Row],[Order Date]]) / 3,0)</f>
        <v>Q2</v>
      </c>
      <c r="E558" s="12">
        <f>MONTH(SalesDataTable[[#This Row],[Order Date]])</f>
        <v>4</v>
      </c>
      <c r="F558" s="12" t="str">
        <f>TEXT(SalesDataTable[[#This Row],[Order Date]], "MMM")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6">
      <c r="A559" s="2">
        <v>2979</v>
      </c>
      <c r="B559" s="3">
        <v>46124</v>
      </c>
      <c r="C559" s="12">
        <f>YEAR(SalesDataTable[[#This Row],[Order Date]])</f>
        <v>2026</v>
      </c>
      <c r="D559" s="14" t="str">
        <f>"Q" &amp; ROUNDUP(MONTH(SalesDataTable[[#This Row],[Order Date]]) / 3,0)</f>
        <v>Q2</v>
      </c>
      <c r="E559" s="12">
        <f>MONTH(SalesDataTable[[#This Row],[Order Date]])</f>
        <v>4</v>
      </c>
      <c r="F559" s="12" t="str">
        <f>TEXT(SalesDataTable[[#This Row],[Order Date]], "MMM")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6">
      <c r="A560" s="2">
        <v>2996</v>
      </c>
      <c r="B560" s="3">
        <v>46124</v>
      </c>
      <c r="C560" s="12">
        <f>YEAR(SalesDataTable[[#This Row],[Order Date]])</f>
        <v>2026</v>
      </c>
      <c r="D560" s="14" t="str">
        <f>"Q" &amp; ROUNDUP(MONTH(SalesDataTable[[#This Row],[Order Date]]) / 3,0)</f>
        <v>Q2</v>
      </c>
      <c r="E560" s="12">
        <f>MONTH(SalesDataTable[[#This Row],[Order Date]])</f>
        <v>4</v>
      </c>
      <c r="F560" s="12" t="str">
        <f>TEXT(SalesDataTable[[#This Row],[Order Date]], "MMM")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6">
      <c r="A561" s="2">
        <v>749</v>
      </c>
      <c r="B561" s="3">
        <v>46125</v>
      </c>
      <c r="C561" s="12">
        <f>YEAR(SalesDataTable[[#This Row],[Order Date]])</f>
        <v>2026</v>
      </c>
      <c r="D561" s="14" t="str">
        <f>"Q" &amp; ROUNDUP(MONTH(SalesDataTable[[#This Row],[Order Date]]) / 3,0)</f>
        <v>Q2</v>
      </c>
      <c r="E561" s="12">
        <f>MONTH(SalesDataTable[[#This Row],[Order Date]])</f>
        <v>4</v>
      </c>
      <c r="F561" s="12" t="str">
        <f>TEXT(SalesDataTable[[#This Row],[Order Date]], "MMM")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6">
      <c r="A562" s="2">
        <v>1928</v>
      </c>
      <c r="B562" s="3">
        <v>46125</v>
      </c>
      <c r="C562" s="12">
        <f>YEAR(SalesDataTable[[#This Row],[Order Date]])</f>
        <v>2026</v>
      </c>
      <c r="D562" s="14" t="str">
        <f>"Q" &amp; ROUNDUP(MONTH(SalesDataTable[[#This Row],[Order Date]]) / 3,0)</f>
        <v>Q2</v>
      </c>
      <c r="E562" s="12">
        <f>MONTH(SalesDataTable[[#This Row],[Order Date]])</f>
        <v>4</v>
      </c>
      <c r="F562" s="12" t="str">
        <f>TEXT(SalesDataTable[[#This Row],[Order Date]], "MMM")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6">
      <c r="A563" s="2">
        <v>2486</v>
      </c>
      <c r="B563" s="3">
        <v>46125</v>
      </c>
      <c r="C563" s="12">
        <f>YEAR(SalesDataTable[[#This Row],[Order Date]])</f>
        <v>2026</v>
      </c>
      <c r="D563" s="14" t="str">
        <f>"Q" &amp; ROUNDUP(MONTH(SalesDataTable[[#This Row],[Order Date]]) / 3,0)</f>
        <v>Q2</v>
      </c>
      <c r="E563" s="12">
        <f>MONTH(SalesDataTable[[#This Row],[Order Date]])</f>
        <v>4</v>
      </c>
      <c r="F563" s="12" t="str">
        <f>TEXT(SalesDataTable[[#This Row],[Order Date]], "MMM")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6">
      <c r="A564" s="2">
        <v>2688</v>
      </c>
      <c r="B564" s="3">
        <v>46125</v>
      </c>
      <c r="C564" s="12">
        <f>YEAR(SalesDataTable[[#This Row],[Order Date]])</f>
        <v>2026</v>
      </c>
      <c r="D564" s="14" t="str">
        <f>"Q" &amp; ROUNDUP(MONTH(SalesDataTable[[#This Row],[Order Date]]) / 3,0)</f>
        <v>Q2</v>
      </c>
      <c r="E564" s="12">
        <f>MONTH(SalesDataTable[[#This Row],[Order Date]])</f>
        <v>4</v>
      </c>
      <c r="F564" s="12" t="str">
        <f>TEXT(SalesDataTable[[#This Row],[Order Date]], "MMM")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6">
      <c r="A565" s="2">
        <v>2712</v>
      </c>
      <c r="B565" s="3">
        <v>46125</v>
      </c>
      <c r="C565" s="12">
        <f>YEAR(SalesDataTable[[#This Row],[Order Date]])</f>
        <v>2026</v>
      </c>
      <c r="D565" s="14" t="str">
        <f>"Q" &amp; ROUNDUP(MONTH(SalesDataTable[[#This Row],[Order Date]]) / 3,0)</f>
        <v>Q2</v>
      </c>
      <c r="E565" s="12">
        <f>MONTH(SalesDataTable[[#This Row],[Order Date]])</f>
        <v>4</v>
      </c>
      <c r="F565" s="12" t="str">
        <f>TEXT(SalesDataTable[[#This Row],[Order Date]], "MMM")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6">
      <c r="A566" s="2">
        <v>3853</v>
      </c>
      <c r="B566" s="3">
        <v>46125</v>
      </c>
      <c r="C566" s="12">
        <f>YEAR(SalesDataTable[[#This Row],[Order Date]])</f>
        <v>2026</v>
      </c>
      <c r="D566" s="14" t="str">
        <f>"Q" &amp; ROUNDUP(MONTH(SalesDataTable[[#This Row],[Order Date]]) / 3,0)</f>
        <v>Q2</v>
      </c>
      <c r="E566" s="12">
        <f>MONTH(SalesDataTable[[#This Row],[Order Date]])</f>
        <v>4</v>
      </c>
      <c r="F566" s="12" t="str">
        <f>TEXT(SalesDataTable[[#This Row],[Order Date]], "MMM")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6">
      <c r="A567" s="2">
        <v>4043</v>
      </c>
      <c r="B567" s="3">
        <v>46125</v>
      </c>
      <c r="C567" s="12">
        <f>YEAR(SalesDataTable[[#This Row],[Order Date]])</f>
        <v>2026</v>
      </c>
      <c r="D567" s="14" t="str">
        <f>"Q" &amp; ROUNDUP(MONTH(SalesDataTable[[#This Row],[Order Date]]) / 3,0)</f>
        <v>Q2</v>
      </c>
      <c r="E567" s="12">
        <f>MONTH(SalesDataTable[[#This Row],[Order Date]])</f>
        <v>4</v>
      </c>
      <c r="F567" s="12" t="str">
        <f>TEXT(SalesDataTable[[#This Row],[Order Date]], "MMM")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6">
      <c r="A568" s="2">
        <v>290</v>
      </c>
      <c r="B568" s="3">
        <v>46126</v>
      </c>
      <c r="C568" s="12">
        <f>YEAR(SalesDataTable[[#This Row],[Order Date]])</f>
        <v>2026</v>
      </c>
      <c r="D568" s="14" t="str">
        <f>"Q" &amp; ROUNDUP(MONTH(SalesDataTable[[#This Row],[Order Date]]) / 3,0)</f>
        <v>Q2</v>
      </c>
      <c r="E568" s="12">
        <f>MONTH(SalesDataTable[[#This Row],[Order Date]])</f>
        <v>4</v>
      </c>
      <c r="F568" s="12" t="str">
        <f>TEXT(SalesDataTable[[#This Row],[Order Date]], "MMM")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6">
      <c r="A569" s="2">
        <v>2953</v>
      </c>
      <c r="B569" s="3">
        <v>46126</v>
      </c>
      <c r="C569" s="12">
        <f>YEAR(SalesDataTable[[#This Row],[Order Date]])</f>
        <v>2026</v>
      </c>
      <c r="D569" s="14" t="str">
        <f>"Q" &amp; ROUNDUP(MONTH(SalesDataTable[[#This Row],[Order Date]]) / 3,0)</f>
        <v>Q2</v>
      </c>
      <c r="E569" s="12">
        <f>MONTH(SalesDataTable[[#This Row],[Order Date]])</f>
        <v>4</v>
      </c>
      <c r="F569" s="12" t="str">
        <f>TEXT(SalesDataTable[[#This Row],[Order Date]], "MMM")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6">
      <c r="A570" s="2">
        <v>3179</v>
      </c>
      <c r="B570" s="3">
        <v>46126</v>
      </c>
      <c r="C570" s="12">
        <f>YEAR(SalesDataTable[[#This Row],[Order Date]])</f>
        <v>2026</v>
      </c>
      <c r="D570" s="14" t="str">
        <f>"Q" &amp; ROUNDUP(MONTH(SalesDataTable[[#This Row],[Order Date]]) / 3,0)</f>
        <v>Q2</v>
      </c>
      <c r="E570" s="12">
        <f>MONTH(SalesDataTable[[#This Row],[Order Date]])</f>
        <v>4</v>
      </c>
      <c r="F570" s="12" t="str">
        <f>TEXT(SalesDataTable[[#This Row],[Order Date]], "MMM")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6">
      <c r="A571" s="2">
        <v>3301</v>
      </c>
      <c r="B571" s="3">
        <v>46126</v>
      </c>
      <c r="C571" s="12">
        <f>YEAR(SalesDataTable[[#This Row],[Order Date]])</f>
        <v>2026</v>
      </c>
      <c r="D571" s="14" t="str">
        <f>"Q" &amp; ROUNDUP(MONTH(SalesDataTable[[#This Row],[Order Date]]) / 3,0)</f>
        <v>Q2</v>
      </c>
      <c r="E571" s="12">
        <f>MONTH(SalesDataTable[[#This Row],[Order Date]])</f>
        <v>4</v>
      </c>
      <c r="F571" s="12" t="str">
        <f>TEXT(SalesDataTable[[#This Row],[Order Date]], "MMM")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6">
      <c r="A572" s="2">
        <v>3349</v>
      </c>
      <c r="B572" s="3">
        <v>46126</v>
      </c>
      <c r="C572" s="12">
        <f>YEAR(SalesDataTable[[#This Row],[Order Date]])</f>
        <v>2026</v>
      </c>
      <c r="D572" s="14" t="str">
        <f>"Q" &amp; ROUNDUP(MONTH(SalesDataTable[[#This Row],[Order Date]]) / 3,0)</f>
        <v>Q2</v>
      </c>
      <c r="E572" s="12">
        <f>MONTH(SalesDataTable[[#This Row],[Order Date]])</f>
        <v>4</v>
      </c>
      <c r="F572" s="12" t="str">
        <f>TEXT(SalesDataTable[[#This Row],[Order Date]], "MMM")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6">
      <c r="A573" s="2">
        <v>4874</v>
      </c>
      <c r="B573" s="3">
        <v>46126</v>
      </c>
      <c r="C573" s="12">
        <f>YEAR(SalesDataTable[[#This Row],[Order Date]])</f>
        <v>2026</v>
      </c>
      <c r="D573" s="14" t="str">
        <f>"Q" &amp; ROUNDUP(MONTH(SalesDataTable[[#This Row],[Order Date]]) / 3,0)</f>
        <v>Q2</v>
      </c>
      <c r="E573" s="12">
        <f>MONTH(SalesDataTable[[#This Row],[Order Date]])</f>
        <v>4</v>
      </c>
      <c r="F573" s="12" t="str">
        <f>TEXT(SalesDataTable[[#This Row],[Order Date]], "MMM")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6">
      <c r="A574" s="2">
        <v>1045</v>
      </c>
      <c r="B574" s="3">
        <v>46127</v>
      </c>
      <c r="C574" s="12">
        <f>YEAR(SalesDataTable[[#This Row],[Order Date]])</f>
        <v>2026</v>
      </c>
      <c r="D574" s="14" t="str">
        <f>"Q" &amp; ROUNDUP(MONTH(SalesDataTable[[#This Row],[Order Date]]) / 3,0)</f>
        <v>Q2</v>
      </c>
      <c r="E574" s="12">
        <f>MONTH(SalesDataTable[[#This Row],[Order Date]])</f>
        <v>4</v>
      </c>
      <c r="F574" s="12" t="str">
        <f>TEXT(SalesDataTable[[#This Row],[Order Date]], "MMM")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6">
      <c r="A575" s="2">
        <v>1703</v>
      </c>
      <c r="B575" s="3">
        <v>46127</v>
      </c>
      <c r="C575" s="12">
        <f>YEAR(SalesDataTable[[#This Row],[Order Date]])</f>
        <v>2026</v>
      </c>
      <c r="D575" s="14" t="str">
        <f>"Q" &amp; ROUNDUP(MONTH(SalesDataTable[[#This Row],[Order Date]]) / 3,0)</f>
        <v>Q2</v>
      </c>
      <c r="E575" s="12">
        <f>MONTH(SalesDataTable[[#This Row],[Order Date]])</f>
        <v>4</v>
      </c>
      <c r="F575" s="12" t="str">
        <f>TEXT(SalesDataTable[[#This Row],[Order Date]], "MMM")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6">
      <c r="A576" s="2">
        <v>2107</v>
      </c>
      <c r="B576" s="3">
        <v>46127</v>
      </c>
      <c r="C576" s="12">
        <f>YEAR(SalesDataTable[[#This Row],[Order Date]])</f>
        <v>2026</v>
      </c>
      <c r="D576" s="14" t="str">
        <f>"Q" &amp; ROUNDUP(MONTH(SalesDataTable[[#This Row],[Order Date]]) / 3,0)</f>
        <v>Q2</v>
      </c>
      <c r="E576" s="12">
        <f>MONTH(SalesDataTable[[#This Row],[Order Date]])</f>
        <v>4</v>
      </c>
      <c r="F576" s="12" t="str">
        <f>TEXT(SalesDataTable[[#This Row],[Order Date]], "MMM")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6">
      <c r="A577" s="2">
        <v>2265</v>
      </c>
      <c r="B577" s="3">
        <v>46127</v>
      </c>
      <c r="C577" s="12">
        <f>YEAR(SalesDataTable[[#This Row],[Order Date]])</f>
        <v>2026</v>
      </c>
      <c r="D577" s="14" t="str">
        <f>"Q" &amp; ROUNDUP(MONTH(SalesDataTable[[#This Row],[Order Date]]) / 3,0)</f>
        <v>Q2</v>
      </c>
      <c r="E577" s="12">
        <f>MONTH(SalesDataTable[[#This Row],[Order Date]])</f>
        <v>4</v>
      </c>
      <c r="F577" s="12" t="str">
        <f>TEXT(SalesDataTable[[#This Row],[Order Date]], "MMM")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6">
      <c r="A578" s="2">
        <v>2839</v>
      </c>
      <c r="B578" s="3">
        <v>46127</v>
      </c>
      <c r="C578" s="12">
        <f>YEAR(SalesDataTable[[#This Row],[Order Date]])</f>
        <v>2026</v>
      </c>
      <c r="D578" s="14" t="str">
        <f>"Q" &amp; ROUNDUP(MONTH(SalesDataTable[[#This Row],[Order Date]]) / 3,0)</f>
        <v>Q2</v>
      </c>
      <c r="E578" s="12">
        <f>MONTH(SalesDataTable[[#This Row],[Order Date]])</f>
        <v>4</v>
      </c>
      <c r="F578" s="12" t="str">
        <f>TEXT(SalesDataTable[[#This Row],[Order Date]], "MMM")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6">
      <c r="A579" s="2">
        <v>4742</v>
      </c>
      <c r="B579" s="3">
        <v>46127</v>
      </c>
      <c r="C579" s="12">
        <f>YEAR(SalesDataTable[[#This Row],[Order Date]])</f>
        <v>2026</v>
      </c>
      <c r="D579" s="14" t="str">
        <f>"Q" &amp; ROUNDUP(MONTH(SalesDataTable[[#This Row],[Order Date]]) / 3,0)</f>
        <v>Q2</v>
      </c>
      <c r="E579" s="12">
        <f>MONTH(SalesDataTable[[#This Row],[Order Date]])</f>
        <v>4</v>
      </c>
      <c r="F579" s="12" t="str">
        <f>TEXT(SalesDataTable[[#This Row],[Order Date]], "MMM")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6">
      <c r="A580" s="2">
        <v>4899</v>
      </c>
      <c r="B580" s="3">
        <v>46127</v>
      </c>
      <c r="C580" s="12">
        <f>YEAR(SalesDataTable[[#This Row],[Order Date]])</f>
        <v>2026</v>
      </c>
      <c r="D580" s="14" t="str">
        <f>"Q" &amp; ROUNDUP(MONTH(SalesDataTable[[#This Row],[Order Date]]) / 3,0)</f>
        <v>Q2</v>
      </c>
      <c r="E580" s="12">
        <f>MONTH(SalesDataTable[[#This Row],[Order Date]])</f>
        <v>4</v>
      </c>
      <c r="F580" s="12" t="str">
        <f>TEXT(SalesDataTable[[#This Row],[Order Date]], "MMM")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6">
      <c r="A581" s="2">
        <v>5042</v>
      </c>
      <c r="B581" s="3">
        <v>46127</v>
      </c>
      <c r="C581" s="12">
        <f>YEAR(SalesDataTable[[#This Row],[Order Date]])</f>
        <v>2026</v>
      </c>
      <c r="D581" s="14" t="str">
        <f>"Q" &amp; ROUNDUP(MONTH(SalesDataTable[[#This Row],[Order Date]]) / 3,0)</f>
        <v>Q2</v>
      </c>
      <c r="E581" s="12">
        <f>MONTH(SalesDataTable[[#This Row],[Order Date]])</f>
        <v>4</v>
      </c>
      <c r="F581" s="12" t="str">
        <f>TEXT(SalesDataTable[[#This Row],[Order Date]], "MMM")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6">
      <c r="A582" s="2">
        <v>2248</v>
      </c>
      <c r="B582" s="3">
        <v>46128</v>
      </c>
      <c r="C582" s="12">
        <f>YEAR(SalesDataTable[[#This Row],[Order Date]])</f>
        <v>2026</v>
      </c>
      <c r="D582" s="14" t="str">
        <f>"Q" &amp; ROUNDUP(MONTH(SalesDataTable[[#This Row],[Order Date]]) / 3,0)</f>
        <v>Q2</v>
      </c>
      <c r="E582" s="12">
        <f>MONTH(SalesDataTable[[#This Row],[Order Date]])</f>
        <v>4</v>
      </c>
      <c r="F582" s="12" t="str">
        <f>TEXT(SalesDataTable[[#This Row],[Order Date]], "MMM")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6">
      <c r="A583" s="2">
        <v>2427</v>
      </c>
      <c r="B583" s="3">
        <v>46128</v>
      </c>
      <c r="C583" s="12">
        <f>YEAR(SalesDataTable[[#This Row],[Order Date]])</f>
        <v>2026</v>
      </c>
      <c r="D583" s="14" t="str">
        <f>"Q" &amp; ROUNDUP(MONTH(SalesDataTable[[#This Row],[Order Date]]) / 3,0)</f>
        <v>Q2</v>
      </c>
      <c r="E583" s="12">
        <f>MONTH(SalesDataTable[[#This Row],[Order Date]])</f>
        <v>4</v>
      </c>
      <c r="F583" s="12" t="str">
        <f>TEXT(SalesDataTable[[#This Row],[Order Date]], "MMM")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6">
      <c r="A584" s="2">
        <v>2445</v>
      </c>
      <c r="B584" s="3">
        <v>46128</v>
      </c>
      <c r="C584" s="12">
        <f>YEAR(SalesDataTable[[#This Row],[Order Date]])</f>
        <v>2026</v>
      </c>
      <c r="D584" s="14" t="str">
        <f>"Q" &amp; ROUNDUP(MONTH(SalesDataTable[[#This Row],[Order Date]]) / 3,0)</f>
        <v>Q2</v>
      </c>
      <c r="E584" s="12">
        <f>MONTH(SalesDataTable[[#This Row],[Order Date]])</f>
        <v>4</v>
      </c>
      <c r="F584" s="12" t="str">
        <f>TEXT(SalesDataTable[[#This Row],[Order Date]], "MMM")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6">
      <c r="A585" s="2">
        <v>3311</v>
      </c>
      <c r="B585" s="3">
        <v>46128</v>
      </c>
      <c r="C585" s="12">
        <f>YEAR(SalesDataTable[[#This Row],[Order Date]])</f>
        <v>2026</v>
      </c>
      <c r="D585" s="14" t="str">
        <f>"Q" &amp; ROUNDUP(MONTH(SalesDataTable[[#This Row],[Order Date]]) / 3,0)</f>
        <v>Q2</v>
      </c>
      <c r="E585" s="12">
        <f>MONTH(SalesDataTable[[#This Row],[Order Date]])</f>
        <v>4</v>
      </c>
      <c r="F585" s="12" t="str">
        <f>TEXT(SalesDataTable[[#This Row],[Order Date]], "MMM")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6">
      <c r="A586" s="2">
        <v>3320</v>
      </c>
      <c r="B586" s="3">
        <v>46128</v>
      </c>
      <c r="C586" s="12">
        <f>YEAR(SalesDataTable[[#This Row],[Order Date]])</f>
        <v>2026</v>
      </c>
      <c r="D586" s="14" t="str">
        <f>"Q" &amp; ROUNDUP(MONTH(SalesDataTable[[#This Row],[Order Date]]) / 3,0)</f>
        <v>Q2</v>
      </c>
      <c r="E586" s="12">
        <f>MONTH(SalesDataTable[[#This Row],[Order Date]])</f>
        <v>4</v>
      </c>
      <c r="F586" s="12" t="str">
        <f>TEXT(SalesDataTable[[#This Row],[Order Date]], "MMM")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6">
      <c r="A587" s="2">
        <v>3321</v>
      </c>
      <c r="B587" s="3">
        <v>46128</v>
      </c>
      <c r="C587" s="12">
        <f>YEAR(SalesDataTable[[#This Row],[Order Date]])</f>
        <v>2026</v>
      </c>
      <c r="D587" s="14" t="str">
        <f>"Q" &amp; ROUNDUP(MONTH(SalesDataTable[[#This Row],[Order Date]]) / 3,0)</f>
        <v>Q2</v>
      </c>
      <c r="E587" s="12">
        <f>MONTH(SalesDataTable[[#This Row],[Order Date]])</f>
        <v>4</v>
      </c>
      <c r="F587" s="12" t="str">
        <f>TEXT(SalesDataTable[[#This Row],[Order Date]], "MMM")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6">
      <c r="A588" s="2">
        <v>5181</v>
      </c>
      <c r="B588" s="3">
        <v>46128</v>
      </c>
      <c r="C588" s="12">
        <f>YEAR(SalesDataTable[[#This Row],[Order Date]])</f>
        <v>2026</v>
      </c>
      <c r="D588" s="14" t="str">
        <f>"Q" &amp; ROUNDUP(MONTH(SalesDataTable[[#This Row],[Order Date]]) / 3,0)</f>
        <v>Q2</v>
      </c>
      <c r="E588" s="12">
        <f>MONTH(SalesDataTable[[#This Row],[Order Date]])</f>
        <v>4</v>
      </c>
      <c r="F588" s="12" t="str">
        <f>TEXT(SalesDataTable[[#This Row],[Order Date]], "MMM")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6">
      <c r="A589" s="2">
        <v>5187</v>
      </c>
      <c r="B589" s="3">
        <v>46128</v>
      </c>
      <c r="C589" s="12">
        <f>YEAR(SalesDataTable[[#This Row],[Order Date]])</f>
        <v>2026</v>
      </c>
      <c r="D589" s="14" t="str">
        <f>"Q" &amp; ROUNDUP(MONTH(SalesDataTable[[#This Row],[Order Date]]) / 3,0)</f>
        <v>Q2</v>
      </c>
      <c r="E589" s="12">
        <f>MONTH(SalesDataTable[[#This Row],[Order Date]])</f>
        <v>4</v>
      </c>
      <c r="F589" s="12" t="str">
        <f>TEXT(SalesDataTable[[#This Row],[Order Date]], "MMM")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6">
      <c r="A590" s="2">
        <v>605</v>
      </c>
      <c r="B590" s="3">
        <v>46129</v>
      </c>
      <c r="C590" s="12">
        <f>YEAR(SalesDataTable[[#This Row],[Order Date]])</f>
        <v>2026</v>
      </c>
      <c r="D590" s="14" t="str">
        <f>"Q" &amp; ROUNDUP(MONTH(SalesDataTable[[#This Row],[Order Date]]) / 3,0)</f>
        <v>Q2</v>
      </c>
      <c r="E590" s="12">
        <f>MONTH(SalesDataTable[[#This Row],[Order Date]])</f>
        <v>4</v>
      </c>
      <c r="F590" s="12" t="str">
        <f>TEXT(SalesDataTable[[#This Row],[Order Date]], "MMM")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6">
      <c r="A591" s="2">
        <v>3244</v>
      </c>
      <c r="B591" s="3">
        <v>46129</v>
      </c>
      <c r="C591" s="12">
        <f>YEAR(SalesDataTable[[#This Row],[Order Date]])</f>
        <v>2026</v>
      </c>
      <c r="D591" s="14" t="str">
        <f>"Q" &amp; ROUNDUP(MONTH(SalesDataTable[[#This Row],[Order Date]]) / 3,0)</f>
        <v>Q2</v>
      </c>
      <c r="E591" s="12">
        <f>MONTH(SalesDataTable[[#This Row],[Order Date]])</f>
        <v>4</v>
      </c>
      <c r="F591" s="12" t="str">
        <f>TEXT(SalesDataTable[[#This Row],[Order Date]], "MMM")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6">
      <c r="A592" s="2">
        <v>4047</v>
      </c>
      <c r="B592" s="3">
        <v>46129</v>
      </c>
      <c r="C592" s="12">
        <f>YEAR(SalesDataTable[[#This Row],[Order Date]])</f>
        <v>2026</v>
      </c>
      <c r="D592" s="14" t="str">
        <f>"Q" &amp; ROUNDUP(MONTH(SalesDataTable[[#This Row],[Order Date]]) / 3,0)</f>
        <v>Q2</v>
      </c>
      <c r="E592" s="12">
        <f>MONTH(SalesDataTable[[#This Row],[Order Date]])</f>
        <v>4</v>
      </c>
      <c r="F592" s="12" t="str">
        <f>TEXT(SalesDataTable[[#This Row],[Order Date]], "MMM")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6">
      <c r="A593" s="2">
        <v>4101</v>
      </c>
      <c r="B593" s="3">
        <v>46129</v>
      </c>
      <c r="C593" s="12">
        <f>YEAR(SalesDataTable[[#This Row],[Order Date]])</f>
        <v>2026</v>
      </c>
      <c r="D593" s="14" t="str">
        <f>"Q" &amp; ROUNDUP(MONTH(SalesDataTable[[#This Row],[Order Date]]) / 3,0)</f>
        <v>Q2</v>
      </c>
      <c r="E593" s="12">
        <f>MONTH(SalesDataTable[[#This Row],[Order Date]])</f>
        <v>4</v>
      </c>
      <c r="F593" s="12" t="str">
        <f>TEXT(SalesDataTable[[#This Row],[Order Date]], "MMM")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6">
      <c r="A594" s="2">
        <v>4537</v>
      </c>
      <c r="B594" s="3">
        <v>46129</v>
      </c>
      <c r="C594" s="12">
        <f>YEAR(SalesDataTable[[#This Row],[Order Date]])</f>
        <v>2026</v>
      </c>
      <c r="D594" s="14" t="str">
        <f>"Q" &amp; ROUNDUP(MONTH(SalesDataTable[[#This Row],[Order Date]]) / 3,0)</f>
        <v>Q2</v>
      </c>
      <c r="E594" s="12">
        <f>MONTH(SalesDataTable[[#This Row],[Order Date]])</f>
        <v>4</v>
      </c>
      <c r="F594" s="12" t="str">
        <f>TEXT(SalesDataTable[[#This Row],[Order Date]], "MMM")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6">
      <c r="A595" s="2">
        <v>754</v>
      </c>
      <c r="B595" s="3">
        <v>46130</v>
      </c>
      <c r="C595" s="12">
        <f>YEAR(SalesDataTable[[#This Row],[Order Date]])</f>
        <v>2026</v>
      </c>
      <c r="D595" s="14" t="str">
        <f>"Q" &amp; ROUNDUP(MONTH(SalesDataTable[[#This Row],[Order Date]]) / 3,0)</f>
        <v>Q2</v>
      </c>
      <c r="E595" s="12">
        <f>MONTH(SalesDataTable[[#This Row],[Order Date]])</f>
        <v>4</v>
      </c>
      <c r="F595" s="12" t="str">
        <f>TEXT(SalesDataTable[[#This Row],[Order Date]], "MMM")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6">
      <c r="A596" s="2">
        <v>1340</v>
      </c>
      <c r="B596" s="3">
        <v>46130</v>
      </c>
      <c r="C596" s="12">
        <f>YEAR(SalesDataTable[[#This Row],[Order Date]])</f>
        <v>2026</v>
      </c>
      <c r="D596" s="14" t="str">
        <f>"Q" &amp; ROUNDUP(MONTH(SalesDataTable[[#This Row],[Order Date]]) / 3,0)</f>
        <v>Q2</v>
      </c>
      <c r="E596" s="12">
        <f>MONTH(SalesDataTable[[#This Row],[Order Date]])</f>
        <v>4</v>
      </c>
      <c r="F596" s="12" t="str">
        <f>TEXT(SalesDataTable[[#This Row],[Order Date]], "MMM")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6">
      <c r="A597" s="2">
        <v>1444</v>
      </c>
      <c r="B597" s="3">
        <v>46130</v>
      </c>
      <c r="C597" s="12">
        <f>YEAR(SalesDataTable[[#This Row],[Order Date]])</f>
        <v>2026</v>
      </c>
      <c r="D597" s="14" t="str">
        <f>"Q" &amp; ROUNDUP(MONTH(SalesDataTable[[#This Row],[Order Date]]) / 3,0)</f>
        <v>Q2</v>
      </c>
      <c r="E597" s="12">
        <f>MONTH(SalesDataTable[[#This Row],[Order Date]])</f>
        <v>4</v>
      </c>
      <c r="F597" s="12" t="str">
        <f>TEXT(SalesDataTable[[#This Row],[Order Date]], "MMM")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6">
      <c r="A598" s="2">
        <v>2390</v>
      </c>
      <c r="B598" s="3">
        <v>46130</v>
      </c>
      <c r="C598" s="12">
        <f>YEAR(SalesDataTable[[#This Row],[Order Date]])</f>
        <v>2026</v>
      </c>
      <c r="D598" s="14" t="str">
        <f>"Q" &amp; ROUNDUP(MONTH(SalesDataTable[[#This Row],[Order Date]]) / 3,0)</f>
        <v>Q2</v>
      </c>
      <c r="E598" s="12">
        <f>MONTH(SalesDataTable[[#This Row],[Order Date]])</f>
        <v>4</v>
      </c>
      <c r="F598" s="12" t="str">
        <f>TEXT(SalesDataTable[[#This Row],[Order Date]], "MMM")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6">
      <c r="A599" s="2">
        <v>3076</v>
      </c>
      <c r="B599" s="3">
        <v>46130</v>
      </c>
      <c r="C599" s="12">
        <f>YEAR(SalesDataTable[[#This Row],[Order Date]])</f>
        <v>2026</v>
      </c>
      <c r="D599" s="14" t="str">
        <f>"Q" &amp; ROUNDUP(MONTH(SalesDataTable[[#This Row],[Order Date]]) / 3,0)</f>
        <v>Q2</v>
      </c>
      <c r="E599" s="12">
        <f>MONTH(SalesDataTable[[#This Row],[Order Date]])</f>
        <v>4</v>
      </c>
      <c r="F599" s="12" t="str">
        <f>TEXT(SalesDataTable[[#This Row],[Order Date]], "MMM")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6">
      <c r="A600" s="2">
        <v>3157</v>
      </c>
      <c r="B600" s="3">
        <v>46130</v>
      </c>
      <c r="C600" s="12">
        <f>YEAR(SalesDataTable[[#This Row],[Order Date]])</f>
        <v>2026</v>
      </c>
      <c r="D600" s="14" t="str">
        <f>"Q" &amp; ROUNDUP(MONTH(SalesDataTable[[#This Row],[Order Date]]) / 3,0)</f>
        <v>Q2</v>
      </c>
      <c r="E600" s="12">
        <f>MONTH(SalesDataTable[[#This Row],[Order Date]])</f>
        <v>4</v>
      </c>
      <c r="F600" s="12" t="str">
        <f>TEXT(SalesDataTable[[#This Row],[Order Date]], "MMM")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6">
      <c r="A601" s="2">
        <v>4516</v>
      </c>
      <c r="B601" s="3">
        <v>46130</v>
      </c>
      <c r="C601" s="12">
        <f>YEAR(SalesDataTable[[#This Row],[Order Date]])</f>
        <v>2026</v>
      </c>
      <c r="D601" s="14" t="str">
        <f>"Q" &amp; ROUNDUP(MONTH(SalesDataTable[[#This Row],[Order Date]]) / 3,0)</f>
        <v>Q2</v>
      </c>
      <c r="E601" s="12">
        <f>MONTH(SalesDataTable[[#This Row],[Order Date]])</f>
        <v>4</v>
      </c>
      <c r="F601" s="12" t="str">
        <f>TEXT(SalesDataTable[[#This Row],[Order Date]], "MMM")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6">
      <c r="A602" s="2">
        <v>5119</v>
      </c>
      <c r="B602" s="3">
        <v>46130</v>
      </c>
      <c r="C602" s="12">
        <f>YEAR(SalesDataTable[[#This Row],[Order Date]])</f>
        <v>2026</v>
      </c>
      <c r="D602" s="14" t="str">
        <f>"Q" &amp; ROUNDUP(MONTH(SalesDataTable[[#This Row],[Order Date]]) / 3,0)</f>
        <v>Q2</v>
      </c>
      <c r="E602" s="12">
        <f>MONTH(SalesDataTable[[#This Row],[Order Date]])</f>
        <v>4</v>
      </c>
      <c r="F602" s="12" t="str">
        <f>TEXT(SalesDataTable[[#This Row],[Order Date]], "MMM")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6">
      <c r="A603" s="2">
        <v>125</v>
      </c>
      <c r="B603" s="3">
        <v>46131</v>
      </c>
      <c r="C603" s="12">
        <f>YEAR(SalesDataTable[[#This Row],[Order Date]])</f>
        <v>2026</v>
      </c>
      <c r="D603" s="14" t="str">
        <f>"Q" &amp; ROUNDUP(MONTH(SalesDataTable[[#This Row],[Order Date]]) / 3,0)</f>
        <v>Q2</v>
      </c>
      <c r="E603" s="12">
        <f>MONTH(SalesDataTable[[#This Row],[Order Date]])</f>
        <v>4</v>
      </c>
      <c r="F603" s="12" t="str">
        <f>TEXT(SalesDataTable[[#This Row],[Order Date]], "MMM")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6">
      <c r="A604" s="2">
        <v>728</v>
      </c>
      <c r="B604" s="3">
        <v>46131</v>
      </c>
      <c r="C604" s="12">
        <f>YEAR(SalesDataTable[[#This Row],[Order Date]])</f>
        <v>2026</v>
      </c>
      <c r="D604" s="14" t="str">
        <f>"Q" &amp; ROUNDUP(MONTH(SalesDataTable[[#This Row],[Order Date]]) / 3,0)</f>
        <v>Q2</v>
      </c>
      <c r="E604" s="12">
        <f>MONTH(SalesDataTable[[#This Row],[Order Date]])</f>
        <v>4</v>
      </c>
      <c r="F604" s="12" t="str">
        <f>TEXT(SalesDataTable[[#This Row],[Order Date]], "MMM")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6">
      <c r="A605" s="2">
        <v>1271</v>
      </c>
      <c r="B605" s="3">
        <v>46131</v>
      </c>
      <c r="C605" s="12">
        <f>YEAR(SalesDataTable[[#This Row],[Order Date]])</f>
        <v>2026</v>
      </c>
      <c r="D605" s="14" t="str">
        <f>"Q" &amp; ROUNDUP(MONTH(SalesDataTable[[#This Row],[Order Date]]) / 3,0)</f>
        <v>Q2</v>
      </c>
      <c r="E605" s="12">
        <f>MONTH(SalesDataTable[[#This Row],[Order Date]])</f>
        <v>4</v>
      </c>
      <c r="F605" s="12" t="str">
        <f>TEXT(SalesDataTable[[#This Row],[Order Date]], "MMM")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6">
      <c r="A606" s="2">
        <v>1284</v>
      </c>
      <c r="B606" s="3">
        <v>46131</v>
      </c>
      <c r="C606" s="12">
        <f>YEAR(SalesDataTable[[#This Row],[Order Date]])</f>
        <v>2026</v>
      </c>
      <c r="D606" s="14" t="str">
        <f>"Q" &amp; ROUNDUP(MONTH(SalesDataTable[[#This Row],[Order Date]]) / 3,0)</f>
        <v>Q2</v>
      </c>
      <c r="E606" s="12">
        <f>MONTH(SalesDataTable[[#This Row],[Order Date]])</f>
        <v>4</v>
      </c>
      <c r="F606" s="12" t="str">
        <f>TEXT(SalesDataTable[[#This Row],[Order Date]], "MMM")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6">
      <c r="A607" s="2">
        <v>1657</v>
      </c>
      <c r="B607" s="3">
        <v>46131</v>
      </c>
      <c r="C607" s="12">
        <f>YEAR(SalesDataTable[[#This Row],[Order Date]])</f>
        <v>2026</v>
      </c>
      <c r="D607" s="14" t="str">
        <f>"Q" &amp; ROUNDUP(MONTH(SalesDataTable[[#This Row],[Order Date]]) / 3,0)</f>
        <v>Q2</v>
      </c>
      <c r="E607" s="12">
        <f>MONTH(SalesDataTable[[#This Row],[Order Date]])</f>
        <v>4</v>
      </c>
      <c r="F607" s="12" t="str">
        <f>TEXT(SalesDataTable[[#This Row],[Order Date]], "MMM")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6">
      <c r="A608" s="2">
        <v>2240</v>
      </c>
      <c r="B608" s="3">
        <v>46131</v>
      </c>
      <c r="C608" s="12">
        <f>YEAR(SalesDataTable[[#This Row],[Order Date]])</f>
        <v>2026</v>
      </c>
      <c r="D608" s="14" t="str">
        <f>"Q" &amp; ROUNDUP(MONTH(SalesDataTable[[#This Row],[Order Date]]) / 3,0)</f>
        <v>Q2</v>
      </c>
      <c r="E608" s="12">
        <f>MONTH(SalesDataTable[[#This Row],[Order Date]])</f>
        <v>4</v>
      </c>
      <c r="F608" s="12" t="str">
        <f>TEXT(SalesDataTable[[#This Row],[Order Date]], "MMM")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6">
      <c r="A609" s="2">
        <v>3050</v>
      </c>
      <c r="B609" s="3">
        <v>46131</v>
      </c>
      <c r="C609" s="12">
        <f>YEAR(SalesDataTable[[#This Row],[Order Date]])</f>
        <v>2026</v>
      </c>
      <c r="D609" s="14" t="str">
        <f>"Q" &amp; ROUNDUP(MONTH(SalesDataTable[[#This Row],[Order Date]]) / 3,0)</f>
        <v>Q2</v>
      </c>
      <c r="E609" s="12">
        <f>MONTH(SalesDataTable[[#This Row],[Order Date]])</f>
        <v>4</v>
      </c>
      <c r="F609" s="12" t="str">
        <f>TEXT(SalesDataTable[[#This Row],[Order Date]], "MMM")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6">
      <c r="A610" s="2">
        <v>3213</v>
      </c>
      <c r="B610" s="3">
        <v>46131</v>
      </c>
      <c r="C610" s="12">
        <f>YEAR(SalesDataTable[[#This Row],[Order Date]])</f>
        <v>2026</v>
      </c>
      <c r="D610" s="14" t="str">
        <f>"Q" &amp; ROUNDUP(MONTH(SalesDataTable[[#This Row],[Order Date]]) / 3,0)</f>
        <v>Q2</v>
      </c>
      <c r="E610" s="12">
        <f>MONTH(SalesDataTable[[#This Row],[Order Date]])</f>
        <v>4</v>
      </c>
      <c r="F610" s="12" t="str">
        <f>TEXT(SalesDataTable[[#This Row],[Order Date]], "MMM")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6">
      <c r="A611" s="2">
        <v>3367</v>
      </c>
      <c r="B611" s="3">
        <v>46131</v>
      </c>
      <c r="C611" s="12">
        <f>YEAR(SalesDataTable[[#This Row],[Order Date]])</f>
        <v>2026</v>
      </c>
      <c r="D611" s="14" t="str">
        <f>"Q" &amp; ROUNDUP(MONTH(SalesDataTable[[#This Row],[Order Date]]) / 3,0)</f>
        <v>Q2</v>
      </c>
      <c r="E611" s="12">
        <f>MONTH(SalesDataTable[[#This Row],[Order Date]])</f>
        <v>4</v>
      </c>
      <c r="F611" s="12" t="str">
        <f>TEXT(SalesDataTable[[#This Row],[Order Date]], "MMM")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6">
      <c r="A612" s="2">
        <v>3885</v>
      </c>
      <c r="B612" s="3">
        <v>46131</v>
      </c>
      <c r="C612" s="12">
        <f>YEAR(SalesDataTable[[#This Row],[Order Date]])</f>
        <v>2026</v>
      </c>
      <c r="D612" s="14" t="str">
        <f>"Q" &amp; ROUNDUP(MONTH(SalesDataTable[[#This Row],[Order Date]]) / 3,0)</f>
        <v>Q2</v>
      </c>
      <c r="E612" s="12">
        <f>MONTH(SalesDataTable[[#This Row],[Order Date]])</f>
        <v>4</v>
      </c>
      <c r="F612" s="12" t="str">
        <f>TEXT(SalesDataTable[[#This Row],[Order Date]], "MMM")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6">
      <c r="A613" s="2">
        <v>4372</v>
      </c>
      <c r="B613" s="3">
        <v>46131</v>
      </c>
      <c r="C613" s="12">
        <f>YEAR(SalesDataTable[[#This Row],[Order Date]])</f>
        <v>2026</v>
      </c>
      <c r="D613" s="14" t="str">
        <f>"Q" &amp; ROUNDUP(MONTH(SalesDataTable[[#This Row],[Order Date]]) / 3,0)</f>
        <v>Q2</v>
      </c>
      <c r="E613" s="12">
        <f>MONTH(SalesDataTable[[#This Row],[Order Date]])</f>
        <v>4</v>
      </c>
      <c r="F613" s="12" t="str">
        <f>TEXT(SalesDataTable[[#This Row],[Order Date]], "MMM")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6">
      <c r="A614" s="2">
        <v>4417</v>
      </c>
      <c r="B614" s="3">
        <v>46131</v>
      </c>
      <c r="C614" s="12">
        <f>YEAR(SalesDataTable[[#This Row],[Order Date]])</f>
        <v>2026</v>
      </c>
      <c r="D614" s="14" t="str">
        <f>"Q" &amp; ROUNDUP(MONTH(SalesDataTable[[#This Row],[Order Date]]) / 3,0)</f>
        <v>Q2</v>
      </c>
      <c r="E614" s="12">
        <f>MONTH(SalesDataTable[[#This Row],[Order Date]])</f>
        <v>4</v>
      </c>
      <c r="F614" s="12" t="str">
        <f>TEXT(SalesDataTable[[#This Row],[Order Date]], "MMM")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6">
      <c r="A615" s="2">
        <v>1147</v>
      </c>
      <c r="B615" s="3">
        <v>46132</v>
      </c>
      <c r="C615" s="12">
        <f>YEAR(SalesDataTable[[#This Row],[Order Date]])</f>
        <v>2026</v>
      </c>
      <c r="D615" s="14" t="str">
        <f>"Q" &amp; ROUNDUP(MONTH(SalesDataTable[[#This Row],[Order Date]]) / 3,0)</f>
        <v>Q2</v>
      </c>
      <c r="E615" s="12">
        <f>MONTH(SalesDataTable[[#This Row],[Order Date]])</f>
        <v>4</v>
      </c>
      <c r="F615" s="12" t="str">
        <f>TEXT(SalesDataTable[[#This Row],[Order Date]], "MMM")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6">
      <c r="A616" s="2">
        <v>1514</v>
      </c>
      <c r="B616" s="3">
        <v>46132</v>
      </c>
      <c r="C616" s="12">
        <f>YEAR(SalesDataTable[[#This Row],[Order Date]])</f>
        <v>2026</v>
      </c>
      <c r="D616" s="14" t="str">
        <f>"Q" &amp; ROUNDUP(MONTH(SalesDataTable[[#This Row],[Order Date]]) / 3,0)</f>
        <v>Q2</v>
      </c>
      <c r="E616" s="12">
        <f>MONTH(SalesDataTable[[#This Row],[Order Date]])</f>
        <v>4</v>
      </c>
      <c r="F616" s="12" t="str">
        <f>TEXT(SalesDataTable[[#This Row],[Order Date]], "MMM")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6">
      <c r="A617" s="2">
        <v>1538</v>
      </c>
      <c r="B617" s="3">
        <v>46132</v>
      </c>
      <c r="C617" s="12">
        <f>YEAR(SalesDataTable[[#This Row],[Order Date]])</f>
        <v>2026</v>
      </c>
      <c r="D617" s="14" t="str">
        <f>"Q" &amp; ROUNDUP(MONTH(SalesDataTable[[#This Row],[Order Date]]) / 3,0)</f>
        <v>Q2</v>
      </c>
      <c r="E617" s="12">
        <f>MONTH(SalesDataTable[[#This Row],[Order Date]])</f>
        <v>4</v>
      </c>
      <c r="F617" s="12" t="str">
        <f>TEXT(SalesDataTable[[#This Row],[Order Date]], "MMM")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6">
      <c r="A618" s="2">
        <v>1679</v>
      </c>
      <c r="B618" s="3">
        <v>46132</v>
      </c>
      <c r="C618" s="12">
        <f>YEAR(SalesDataTable[[#This Row],[Order Date]])</f>
        <v>2026</v>
      </c>
      <c r="D618" s="14" t="str">
        <f>"Q" &amp; ROUNDUP(MONTH(SalesDataTable[[#This Row],[Order Date]]) / 3,0)</f>
        <v>Q2</v>
      </c>
      <c r="E618" s="12">
        <f>MONTH(SalesDataTable[[#This Row],[Order Date]])</f>
        <v>4</v>
      </c>
      <c r="F618" s="12" t="str">
        <f>TEXT(SalesDataTable[[#This Row],[Order Date]], "MMM")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6">
      <c r="A619" s="2">
        <v>1708</v>
      </c>
      <c r="B619" s="3">
        <v>46132</v>
      </c>
      <c r="C619" s="12">
        <f>YEAR(SalesDataTable[[#This Row],[Order Date]])</f>
        <v>2026</v>
      </c>
      <c r="D619" s="14" t="str">
        <f>"Q" &amp; ROUNDUP(MONTH(SalesDataTable[[#This Row],[Order Date]]) / 3,0)</f>
        <v>Q2</v>
      </c>
      <c r="E619" s="12">
        <f>MONTH(SalesDataTable[[#This Row],[Order Date]])</f>
        <v>4</v>
      </c>
      <c r="F619" s="12" t="str">
        <f>TEXT(SalesDataTable[[#This Row],[Order Date]], "MMM")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6">
      <c r="A620" s="2">
        <v>2686</v>
      </c>
      <c r="B620" s="3">
        <v>46132</v>
      </c>
      <c r="C620" s="12">
        <f>YEAR(SalesDataTable[[#This Row],[Order Date]])</f>
        <v>2026</v>
      </c>
      <c r="D620" s="14" t="str">
        <f>"Q" &amp; ROUNDUP(MONTH(SalesDataTable[[#This Row],[Order Date]]) / 3,0)</f>
        <v>Q2</v>
      </c>
      <c r="E620" s="12">
        <f>MONTH(SalesDataTable[[#This Row],[Order Date]])</f>
        <v>4</v>
      </c>
      <c r="F620" s="12" t="str">
        <f>TEXT(SalesDataTable[[#This Row],[Order Date]], "MMM")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6">
      <c r="A621" s="2">
        <v>3307</v>
      </c>
      <c r="B621" s="3">
        <v>46132</v>
      </c>
      <c r="C621" s="12">
        <f>YEAR(SalesDataTable[[#This Row],[Order Date]])</f>
        <v>2026</v>
      </c>
      <c r="D621" s="14" t="str">
        <f>"Q" &amp; ROUNDUP(MONTH(SalesDataTable[[#This Row],[Order Date]]) / 3,0)</f>
        <v>Q2</v>
      </c>
      <c r="E621" s="12">
        <f>MONTH(SalesDataTable[[#This Row],[Order Date]])</f>
        <v>4</v>
      </c>
      <c r="F621" s="12" t="str">
        <f>TEXT(SalesDataTable[[#This Row],[Order Date]], "MMM")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6">
      <c r="A622" s="2">
        <v>3772</v>
      </c>
      <c r="B622" s="3">
        <v>46132</v>
      </c>
      <c r="C622" s="12">
        <f>YEAR(SalesDataTable[[#This Row],[Order Date]])</f>
        <v>2026</v>
      </c>
      <c r="D622" s="14" t="str">
        <f>"Q" &amp; ROUNDUP(MONTH(SalesDataTable[[#This Row],[Order Date]]) / 3,0)</f>
        <v>Q2</v>
      </c>
      <c r="E622" s="12">
        <f>MONTH(SalesDataTable[[#This Row],[Order Date]])</f>
        <v>4</v>
      </c>
      <c r="F622" s="12" t="str">
        <f>TEXT(SalesDataTable[[#This Row],[Order Date]], "MMM")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6">
      <c r="A623" s="2">
        <v>3877</v>
      </c>
      <c r="B623" s="3">
        <v>46132</v>
      </c>
      <c r="C623" s="12">
        <f>YEAR(SalesDataTable[[#This Row],[Order Date]])</f>
        <v>2026</v>
      </c>
      <c r="D623" s="14" t="str">
        <f>"Q" &amp; ROUNDUP(MONTH(SalesDataTable[[#This Row],[Order Date]]) / 3,0)</f>
        <v>Q2</v>
      </c>
      <c r="E623" s="12">
        <f>MONTH(SalesDataTable[[#This Row],[Order Date]])</f>
        <v>4</v>
      </c>
      <c r="F623" s="12" t="str">
        <f>TEXT(SalesDataTable[[#This Row],[Order Date]], "MMM")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6">
      <c r="A624" s="2">
        <v>4117</v>
      </c>
      <c r="B624" s="3">
        <v>46132</v>
      </c>
      <c r="C624" s="12">
        <f>YEAR(SalesDataTable[[#This Row],[Order Date]])</f>
        <v>2026</v>
      </c>
      <c r="D624" s="14" t="str">
        <f>"Q" &amp; ROUNDUP(MONTH(SalesDataTable[[#This Row],[Order Date]]) / 3,0)</f>
        <v>Q2</v>
      </c>
      <c r="E624" s="12">
        <f>MONTH(SalesDataTable[[#This Row],[Order Date]])</f>
        <v>4</v>
      </c>
      <c r="F624" s="12" t="str">
        <f>TEXT(SalesDataTable[[#This Row],[Order Date]], "MMM")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6">
      <c r="A625" s="2">
        <v>4562</v>
      </c>
      <c r="B625" s="3">
        <v>46132</v>
      </c>
      <c r="C625" s="12">
        <f>YEAR(SalesDataTable[[#This Row],[Order Date]])</f>
        <v>2026</v>
      </c>
      <c r="D625" s="14" t="str">
        <f>"Q" &amp; ROUNDUP(MONTH(SalesDataTable[[#This Row],[Order Date]]) / 3,0)</f>
        <v>Q2</v>
      </c>
      <c r="E625" s="12">
        <f>MONTH(SalesDataTable[[#This Row],[Order Date]])</f>
        <v>4</v>
      </c>
      <c r="F625" s="12" t="str">
        <f>TEXT(SalesDataTable[[#This Row],[Order Date]], "MMM")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6">
      <c r="A626" s="2">
        <v>4683</v>
      </c>
      <c r="B626" s="3">
        <v>46132</v>
      </c>
      <c r="C626" s="12">
        <f>YEAR(SalesDataTable[[#This Row],[Order Date]])</f>
        <v>2026</v>
      </c>
      <c r="D626" s="14" t="str">
        <f>"Q" &amp; ROUNDUP(MONTH(SalesDataTable[[#This Row],[Order Date]]) / 3,0)</f>
        <v>Q2</v>
      </c>
      <c r="E626" s="12">
        <f>MONTH(SalesDataTable[[#This Row],[Order Date]])</f>
        <v>4</v>
      </c>
      <c r="F626" s="12" t="str">
        <f>TEXT(SalesDataTable[[#This Row],[Order Date]], "MMM")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6">
      <c r="A627" s="2">
        <v>308</v>
      </c>
      <c r="B627" s="3">
        <v>46133</v>
      </c>
      <c r="C627" s="12">
        <f>YEAR(SalesDataTable[[#This Row],[Order Date]])</f>
        <v>2026</v>
      </c>
      <c r="D627" s="14" t="str">
        <f>"Q" &amp; ROUNDUP(MONTH(SalesDataTable[[#This Row],[Order Date]]) / 3,0)</f>
        <v>Q2</v>
      </c>
      <c r="E627" s="12">
        <f>MONTH(SalesDataTable[[#This Row],[Order Date]])</f>
        <v>4</v>
      </c>
      <c r="F627" s="12" t="str">
        <f>TEXT(SalesDataTable[[#This Row],[Order Date]], "MMM")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6">
      <c r="A628" s="2">
        <v>773</v>
      </c>
      <c r="B628" s="3">
        <v>46133</v>
      </c>
      <c r="C628" s="12">
        <f>YEAR(SalesDataTable[[#This Row],[Order Date]])</f>
        <v>2026</v>
      </c>
      <c r="D628" s="14" t="str">
        <f>"Q" &amp; ROUNDUP(MONTH(SalesDataTable[[#This Row],[Order Date]]) / 3,0)</f>
        <v>Q2</v>
      </c>
      <c r="E628" s="12">
        <f>MONTH(SalesDataTable[[#This Row],[Order Date]])</f>
        <v>4</v>
      </c>
      <c r="F628" s="12" t="str">
        <f>TEXT(SalesDataTable[[#This Row],[Order Date]], "MMM")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6">
      <c r="A629" s="2">
        <v>1303</v>
      </c>
      <c r="B629" s="3">
        <v>46133</v>
      </c>
      <c r="C629" s="12">
        <f>YEAR(SalesDataTable[[#This Row],[Order Date]])</f>
        <v>2026</v>
      </c>
      <c r="D629" s="14" t="str">
        <f>"Q" &amp; ROUNDUP(MONTH(SalesDataTable[[#This Row],[Order Date]]) / 3,0)</f>
        <v>Q2</v>
      </c>
      <c r="E629" s="12">
        <f>MONTH(SalesDataTable[[#This Row],[Order Date]])</f>
        <v>4</v>
      </c>
      <c r="F629" s="12" t="str">
        <f>TEXT(SalesDataTable[[#This Row],[Order Date]], "MMM")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6">
      <c r="A630" s="2">
        <v>1348</v>
      </c>
      <c r="B630" s="3">
        <v>46133</v>
      </c>
      <c r="C630" s="12">
        <f>YEAR(SalesDataTable[[#This Row],[Order Date]])</f>
        <v>2026</v>
      </c>
      <c r="D630" s="14" t="str">
        <f>"Q" &amp; ROUNDUP(MONTH(SalesDataTable[[#This Row],[Order Date]]) / 3,0)</f>
        <v>Q2</v>
      </c>
      <c r="E630" s="12">
        <f>MONTH(SalesDataTable[[#This Row],[Order Date]])</f>
        <v>4</v>
      </c>
      <c r="F630" s="12" t="str">
        <f>TEXT(SalesDataTable[[#This Row],[Order Date]], "MMM")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6">
      <c r="A631" s="2">
        <v>1496</v>
      </c>
      <c r="B631" s="3">
        <v>46133</v>
      </c>
      <c r="C631" s="12">
        <f>YEAR(SalesDataTable[[#This Row],[Order Date]])</f>
        <v>2026</v>
      </c>
      <c r="D631" s="14" t="str">
        <f>"Q" &amp; ROUNDUP(MONTH(SalesDataTable[[#This Row],[Order Date]]) / 3,0)</f>
        <v>Q2</v>
      </c>
      <c r="E631" s="12">
        <f>MONTH(SalesDataTable[[#This Row],[Order Date]])</f>
        <v>4</v>
      </c>
      <c r="F631" s="12" t="str">
        <f>TEXT(SalesDataTable[[#This Row],[Order Date]], "MMM")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6">
      <c r="A632" s="2">
        <v>1695</v>
      </c>
      <c r="B632" s="3">
        <v>46133</v>
      </c>
      <c r="C632" s="12">
        <f>YEAR(SalesDataTable[[#This Row],[Order Date]])</f>
        <v>2026</v>
      </c>
      <c r="D632" s="14" t="str">
        <f>"Q" &amp; ROUNDUP(MONTH(SalesDataTable[[#This Row],[Order Date]]) / 3,0)</f>
        <v>Q2</v>
      </c>
      <c r="E632" s="12">
        <f>MONTH(SalesDataTable[[#This Row],[Order Date]])</f>
        <v>4</v>
      </c>
      <c r="F632" s="12" t="str">
        <f>TEXT(SalesDataTable[[#This Row],[Order Date]], "MMM")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6">
      <c r="A633" s="2">
        <v>2812</v>
      </c>
      <c r="B633" s="3">
        <v>46133</v>
      </c>
      <c r="C633" s="12">
        <f>YEAR(SalesDataTable[[#This Row],[Order Date]])</f>
        <v>2026</v>
      </c>
      <c r="D633" s="14" t="str">
        <f>"Q" &amp; ROUNDUP(MONTH(SalesDataTable[[#This Row],[Order Date]]) / 3,0)</f>
        <v>Q2</v>
      </c>
      <c r="E633" s="12">
        <f>MONTH(SalesDataTable[[#This Row],[Order Date]])</f>
        <v>4</v>
      </c>
      <c r="F633" s="12" t="str">
        <f>TEXT(SalesDataTable[[#This Row],[Order Date]], "MMM")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6">
      <c r="A634" s="2">
        <v>3017</v>
      </c>
      <c r="B634" s="3">
        <v>46133</v>
      </c>
      <c r="C634" s="12">
        <f>YEAR(SalesDataTable[[#This Row],[Order Date]])</f>
        <v>2026</v>
      </c>
      <c r="D634" s="14" t="str">
        <f>"Q" &amp; ROUNDUP(MONTH(SalesDataTable[[#This Row],[Order Date]]) / 3,0)</f>
        <v>Q2</v>
      </c>
      <c r="E634" s="12">
        <f>MONTH(SalesDataTable[[#This Row],[Order Date]])</f>
        <v>4</v>
      </c>
      <c r="F634" s="12" t="str">
        <f>TEXT(SalesDataTable[[#This Row],[Order Date]], "MMM")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6">
      <c r="A635" s="2">
        <v>3719</v>
      </c>
      <c r="B635" s="3">
        <v>46133</v>
      </c>
      <c r="C635" s="12">
        <f>YEAR(SalesDataTable[[#This Row],[Order Date]])</f>
        <v>2026</v>
      </c>
      <c r="D635" s="14" t="str">
        <f>"Q" &amp; ROUNDUP(MONTH(SalesDataTable[[#This Row],[Order Date]]) / 3,0)</f>
        <v>Q2</v>
      </c>
      <c r="E635" s="12">
        <f>MONTH(SalesDataTable[[#This Row],[Order Date]])</f>
        <v>4</v>
      </c>
      <c r="F635" s="12" t="str">
        <f>TEXT(SalesDataTable[[#This Row],[Order Date]], "MMM")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6">
      <c r="A636" s="2">
        <v>3920</v>
      </c>
      <c r="B636" s="3">
        <v>46133</v>
      </c>
      <c r="C636" s="12">
        <f>YEAR(SalesDataTable[[#This Row],[Order Date]])</f>
        <v>2026</v>
      </c>
      <c r="D636" s="14" t="str">
        <f>"Q" &amp; ROUNDUP(MONTH(SalesDataTable[[#This Row],[Order Date]]) / 3,0)</f>
        <v>Q2</v>
      </c>
      <c r="E636" s="12">
        <f>MONTH(SalesDataTable[[#This Row],[Order Date]])</f>
        <v>4</v>
      </c>
      <c r="F636" s="12" t="str">
        <f>TEXT(SalesDataTable[[#This Row],[Order Date]], "MMM")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6">
      <c r="A637" s="2">
        <v>4654</v>
      </c>
      <c r="B637" s="3">
        <v>46133</v>
      </c>
      <c r="C637" s="12">
        <f>YEAR(SalesDataTable[[#This Row],[Order Date]])</f>
        <v>2026</v>
      </c>
      <c r="D637" s="14" t="str">
        <f>"Q" &amp; ROUNDUP(MONTH(SalesDataTable[[#This Row],[Order Date]]) / 3,0)</f>
        <v>Q2</v>
      </c>
      <c r="E637" s="12">
        <f>MONTH(SalesDataTable[[#This Row],[Order Date]])</f>
        <v>4</v>
      </c>
      <c r="F637" s="12" t="str">
        <f>TEXT(SalesDataTable[[#This Row],[Order Date]], "MMM")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6">
      <c r="A638" s="2">
        <v>4920</v>
      </c>
      <c r="B638" s="3">
        <v>46133</v>
      </c>
      <c r="C638" s="12">
        <f>YEAR(SalesDataTable[[#This Row],[Order Date]])</f>
        <v>2026</v>
      </c>
      <c r="D638" s="14" t="str">
        <f>"Q" &amp; ROUNDUP(MONTH(SalesDataTable[[#This Row],[Order Date]]) / 3,0)</f>
        <v>Q2</v>
      </c>
      <c r="E638" s="12">
        <f>MONTH(SalesDataTable[[#This Row],[Order Date]])</f>
        <v>4</v>
      </c>
      <c r="F638" s="12" t="str">
        <f>TEXT(SalesDataTable[[#This Row],[Order Date]], "MMM")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6">
      <c r="A639" s="2">
        <v>5191</v>
      </c>
      <c r="B639" s="3">
        <v>46133</v>
      </c>
      <c r="C639" s="12">
        <f>YEAR(SalesDataTable[[#This Row],[Order Date]])</f>
        <v>2026</v>
      </c>
      <c r="D639" s="14" t="str">
        <f>"Q" &amp; ROUNDUP(MONTH(SalesDataTable[[#This Row],[Order Date]]) / 3,0)</f>
        <v>Q2</v>
      </c>
      <c r="E639" s="12">
        <f>MONTH(SalesDataTable[[#This Row],[Order Date]])</f>
        <v>4</v>
      </c>
      <c r="F639" s="12" t="str">
        <f>TEXT(SalesDataTable[[#This Row],[Order Date]], "MMM")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6">
      <c r="A640" s="2">
        <v>413</v>
      </c>
      <c r="B640" s="3">
        <v>46134</v>
      </c>
      <c r="C640" s="12">
        <f>YEAR(SalesDataTable[[#This Row],[Order Date]])</f>
        <v>2026</v>
      </c>
      <c r="D640" s="14" t="str">
        <f>"Q" &amp; ROUNDUP(MONTH(SalesDataTable[[#This Row],[Order Date]]) / 3,0)</f>
        <v>Q2</v>
      </c>
      <c r="E640" s="12">
        <f>MONTH(SalesDataTable[[#This Row],[Order Date]])</f>
        <v>4</v>
      </c>
      <c r="F640" s="12" t="str">
        <f>TEXT(SalesDataTable[[#This Row],[Order Date]], "MMM")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6">
      <c r="A641" s="2">
        <v>1658</v>
      </c>
      <c r="B641" s="3">
        <v>46134</v>
      </c>
      <c r="C641" s="12">
        <f>YEAR(SalesDataTable[[#This Row],[Order Date]])</f>
        <v>2026</v>
      </c>
      <c r="D641" s="14" t="str">
        <f>"Q" &amp; ROUNDUP(MONTH(SalesDataTable[[#This Row],[Order Date]]) / 3,0)</f>
        <v>Q2</v>
      </c>
      <c r="E641" s="12">
        <f>MONTH(SalesDataTable[[#This Row],[Order Date]])</f>
        <v>4</v>
      </c>
      <c r="F641" s="12" t="str">
        <f>TEXT(SalesDataTable[[#This Row],[Order Date]], "MMM")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6">
      <c r="A642" s="2">
        <v>2024</v>
      </c>
      <c r="B642" s="3">
        <v>46134</v>
      </c>
      <c r="C642" s="12">
        <f>YEAR(SalesDataTable[[#This Row],[Order Date]])</f>
        <v>2026</v>
      </c>
      <c r="D642" s="14" t="str">
        <f>"Q" &amp; ROUNDUP(MONTH(SalesDataTable[[#This Row],[Order Date]]) / 3,0)</f>
        <v>Q2</v>
      </c>
      <c r="E642" s="12">
        <f>MONTH(SalesDataTable[[#This Row],[Order Date]])</f>
        <v>4</v>
      </c>
      <c r="F642" s="12" t="str">
        <f>TEXT(SalesDataTable[[#This Row],[Order Date]], "MMM")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6">
      <c r="A643" s="2">
        <v>3980</v>
      </c>
      <c r="B643" s="3">
        <v>46134</v>
      </c>
      <c r="C643" s="12">
        <f>YEAR(SalesDataTable[[#This Row],[Order Date]])</f>
        <v>2026</v>
      </c>
      <c r="D643" s="14" t="str">
        <f>"Q" &amp; ROUNDUP(MONTH(SalesDataTable[[#This Row],[Order Date]]) / 3,0)</f>
        <v>Q2</v>
      </c>
      <c r="E643" s="12">
        <f>MONTH(SalesDataTable[[#This Row],[Order Date]])</f>
        <v>4</v>
      </c>
      <c r="F643" s="12" t="str">
        <f>TEXT(SalesDataTable[[#This Row],[Order Date]], "MMM")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6">
      <c r="A644" s="2">
        <v>4239</v>
      </c>
      <c r="B644" s="3">
        <v>46134</v>
      </c>
      <c r="C644" s="12">
        <f>YEAR(SalesDataTable[[#This Row],[Order Date]])</f>
        <v>2026</v>
      </c>
      <c r="D644" s="14" t="str">
        <f>"Q" &amp; ROUNDUP(MONTH(SalesDataTable[[#This Row],[Order Date]]) / 3,0)</f>
        <v>Q2</v>
      </c>
      <c r="E644" s="12">
        <f>MONTH(SalesDataTable[[#This Row],[Order Date]])</f>
        <v>4</v>
      </c>
      <c r="F644" s="12" t="str">
        <f>TEXT(SalesDataTable[[#This Row],[Order Date]], "MMM")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6">
      <c r="A645" s="2">
        <v>4761</v>
      </c>
      <c r="B645" s="3">
        <v>46134</v>
      </c>
      <c r="C645" s="12">
        <f>YEAR(SalesDataTable[[#This Row],[Order Date]])</f>
        <v>2026</v>
      </c>
      <c r="D645" s="14" t="str">
        <f>"Q" &amp; ROUNDUP(MONTH(SalesDataTable[[#This Row],[Order Date]]) / 3,0)</f>
        <v>Q2</v>
      </c>
      <c r="E645" s="12">
        <f>MONTH(SalesDataTable[[#This Row],[Order Date]])</f>
        <v>4</v>
      </c>
      <c r="F645" s="12" t="str">
        <f>TEXT(SalesDataTable[[#This Row],[Order Date]], "MMM")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6">
      <c r="A646" s="2">
        <v>5160</v>
      </c>
      <c r="B646" s="3">
        <v>46134</v>
      </c>
      <c r="C646" s="12">
        <f>YEAR(SalesDataTable[[#This Row],[Order Date]])</f>
        <v>2026</v>
      </c>
      <c r="D646" s="14" t="str">
        <f>"Q" &amp; ROUNDUP(MONTH(SalesDataTable[[#This Row],[Order Date]]) / 3,0)</f>
        <v>Q2</v>
      </c>
      <c r="E646" s="12">
        <f>MONTH(SalesDataTable[[#This Row],[Order Date]])</f>
        <v>4</v>
      </c>
      <c r="F646" s="12" t="str">
        <f>TEXT(SalesDataTable[[#This Row],[Order Date]], "MMM")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6">
      <c r="A647" s="2">
        <v>2224</v>
      </c>
      <c r="B647" s="3">
        <v>46135</v>
      </c>
      <c r="C647" s="12">
        <f>YEAR(SalesDataTable[[#This Row],[Order Date]])</f>
        <v>2026</v>
      </c>
      <c r="D647" s="14" t="str">
        <f>"Q" &amp; ROUNDUP(MONTH(SalesDataTable[[#This Row],[Order Date]]) / 3,0)</f>
        <v>Q2</v>
      </c>
      <c r="E647" s="12">
        <f>MONTH(SalesDataTable[[#This Row],[Order Date]])</f>
        <v>4</v>
      </c>
      <c r="F647" s="12" t="str">
        <f>TEXT(SalesDataTable[[#This Row],[Order Date]], "MMM")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6">
      <c r="A648" s="2">
        <v>2832</v>
      </c>
      <c r="B648" s="3">
        <v>46135</v>
      </c>
      <c r="C648" s="12">
        <f>YEAR(SalesDataTable[[#This Row],[Order Date]])</f>
        <v>2026</v>
      </c>
      <c r="D648" s="14" t="str">
        <f>"Q" &amp; ROUNDUP(MONTH(SalesDataTable[[#This Row],[Order Date]]) / 3,0)</f>
        <v>Q2</v>
      </c>
      <c r="E648" s="12">
        <f>MONTH(SalesDataTable[[#This Row],[Order Date]])</f>
        <v>4</v>
      </c>
      <c r="F648" s="12" t="str">
        <f>TEXT(SalesDataTable[[#This Row],[Order Date]], "MMM")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6">
      <c r="A649" s="2">
        <v>3000</v>
      </c>
      <c r="B649" s="3">
        <v>46135</v>
      </c>
      <c r="C649" s="12">
        <f>YEAR(SalesDataTable[[#This Row],[Order Date]])</f>
        <v>2026</v>
      </c>
      <c r="D649" s="14" t="str">
        <f>"Q" &amp; ROUNDUP(MONTH(SalesDataTable[[#This Row],[Order Date]]) / 3,0)</f>
        <v>Q2</v>
      </c>
      <c r="E649" s="12">
        <f>MONTH(SalesDataTable[[#This Row],[Order Date]])</f>
        <v>4</v>
      </c>
      <c r="F649" s="12" t="str">
        <f>TEXT(SalesDataTable[[#This Row],[Order Date]], "MMM")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6">
      <c r="A650" s="2">
        <v>3206</v>
      </c>
      <c r="B650" s="3">
        <v>46135</v>
      </c>
      <c r="C650" s="12">
        <f>YEAR(SalesDataTable[[#This Row],[Order Date]])</f>
        <v>2026</v>
      </c>
      <c r="D650" s="14" t="str">
        <f>"Q" &amp; ROUNDUP(MONTH(SalesDataTable[[#This Row],[Order Date]]) / 3,0)</f>
        <v>Q2</v>
      </c>
      <c r="E650" s="12">
        <f>MONTH(SalesDataTable[[#This Row],[Order Date]])</f>
        <v>4</v>
      </c>
      <c r="F650" s="12" t="str">
        <f>TEXT(SalesDataTable[[#This Row],[Order Date]], "MMM")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6">
      <c r="A651" s="2">
        <v>3777</v>
      </c>
      <c r="B651" s="3">
        <v>46135</v>
      </c>
      <c r="C651" s="12">
        <f>YEAR(SalesDataTable[[#This Row],[Order Date]])</f>
        <v>2026</v>
      </c>
      <c r="D651" s="14" t="str">
        <f>"Q" &amp; ROUNDUP(MONTH(SalesDataTable[[#This Row],[Order Date]]) / 3,0)</f>
        <v>Q2</v>
      </c>
      <c r="E651" s="12">
        <f>MONTH(SalesDataTable[[#This Row],[Order Date]])</f>
        <v>4</v>
      </c>
      <c r="F651" s="12" t="str">
        <f>TEXT(SalesDataTable[[#This Row],[Order Date]], "MMM")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6">
      <c r="A652" s="2">
        <v>4980</v>
      </c>
      <c r="B652" s="3">
        <v>46135</v>
      </c>
      <c r="C652" s="12">
        <f>YEAR(SalesDataTable[[#This Row],[Order Date]])</f>
        <v>2026</v>
      </c>
      <c r="D652" s="14" t="str">
        <f>"Q" &amp; ROUNDUP(MONTH(SalesDataTable[[#This Row],[Order Date]]) / 3,0)</f>
        <v>Q2</v>
      </c>
      <c r="E652" s="12">
        <f>MONTH(SalesDataTable[[#This Row],[Order Date]])</f>
        <v>4</v>
      </c>
      <c r="F652" s="12" t="str">
        <f>TEXT(SalesDataTable[[#This Row],[Order Date]], "MMM")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6">
      <c r="A653" s="2">
        <v>1102</v>
      </c>
      <c r="B653" s="3">
        <v>46136</v>
      </c>
      <c r="C653" s="12">
        <f>YEAR(SalesDataTable[[#This Row],[Order Date]])</f>
        <v>2026</v>
      </c>
      <c r="D653" s="14" t="str">
        <f>"Q" &amp; ROUNDUP(MONTH(SalesDataTable[[#This Row],[Order Date]]) / 3,0)</f>
        <v>Q2</v>
      </c>
      <c r="E653" s="12">
        <f>MONTH(SalesDataTable[[#This Row],[Order Date]])</f>
        <v>4</v>
      </c>
      <c r="F653" s="12" t="str">
        <f>TEXT(SalesDataTable[[#This Row],[Order Date]], "MMM")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6">
      <c r="A654" s="2">
        <v>1333</v>
      </c>
      <c r="B654" s="3">
        <v>46136</v>
      </c>
      <c r="C654" s="12">
        <f>YEAR(SalesDataTable[[#This Row],[Order Date]])</f>
        <v>2026</v>
      </c>
      <c r="D654" s="14" t="str">
        <f>"Q" &amp; ROUNDUP(MONTH(SalesDataTable[[#This Row],[Order Date]]) / 3,0)</f>
        <v>Q2</v>
      </c>
      <c r="E654" s="12">
        <f>MONTH(SalesDataTable[[#This Row],[Order Date]])</f>
        <v>4</v>
      </c>
      <c r="F654" s="12" t="str">
        <f>TEXT(SalesDataTable[[#This Row],[Order Date]], "MMM")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6">
      <c r="A655" s="2">
        <v>1369</v>
      </c>
      <c r="B655" s="3">
        <v>46136</v>
      </c>
      <c r="C655" s="12">
        <f>YEAR(SalesDataTable[[#This Row],[Order Date]])</f>
        <v>2026</v>
      </c>
      <c r="D655" s="14" t="str">
        <f>"Q" &amp; ROUNDUP(MONTH(SalesDataTable[[#This Row],[Order Date]]) / 3,0)</f>
        <v>Q2</v>
      </c>
      <c r="E655" s="12">
        <f>MONTH(SalesDataTable[[#This Row],[Order Date]])</f>
        <v>4</v>
      </c>
      <c r="F655" s="12" t="str">
        <f>TEXT(SalesDataTable[[#This Row],[Order Date]], "MMM")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6">
      <c r="A656" s="2">
        <v>1712</v>
      </c>
      <c r="B656" s="3">
        <v>46136</v>
      </c>
      <c r="C656" s="12">
        <f>YEAR(SalesDataTable[[#This Row],[Order Date]])</f>
        <v>2026</v>
      </c>
      <c r="D656" s="14" t="str">
        <f>"Q" &amp; ROUNDUP(MONTH(SalesDataTable[[#This Row],[Order Date]]) / 3,0)</f>
        <v>Q2</v>
      </c>
      <c r="E656" s="12">
        <f>MONTH(SalesDataTable[[#This Row],[Order Date]])</f>
        <v>4</v>
      </c>
      <c r="F656" s="12" t="str">
        <f>TEXT(SalesDataTable[[#This Row],[Order Date]], "MMM")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6">
      <c r="A657" s="2">
        <v>2229</v>
      </c>
      <c r="B657" s="3">
        <v>46136</v>
      </c>
      <c r="C657" s="12">
        <f>YEAR(SalesDataTable[[#This Row],[Order Date]])</f>
        <v>2026</v>
      </c>
      <c r="D657" s="14" t="str">
        <f>"Q" &amp; ROUNDUP(MONTH(SalesDataTable[[#This Row],[Order Date]]) / 3,0)</f>
        <v>Q2</v>
      </c>
      <c r="E657" s="12">
        <f>MONTH(SalesDataTable[[#This Row],[Order Date]])</f>
        <v>4</v>
      </c>
      <c r="F657" s="12" t="str">
        <f>TEXT(SalesDataTable[[#This Row],[Order Date]], "MMM")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6">
      <c r="A658" s="2">
        <v>3458</v>
      </c>
      <c r="B658" s="3">
        <v>46136</v>
      </c>
      <c r="C658" s="12">
        <f>YEAR(SalesDataTable[[#This Row],[Order Date]])</f>
        <v>2026</v>
      </c>
      <c r="D658" s="14" t="str">
        <f>"Q" &amp; ROUNDUP(MONTH(SalesDataTable[[#This Row],[Order Date]]) / 3,0)</f>
        <v>Q2</v>
      </c>
      <c r="E658" s="12">
        <f>MONTH(SalesDataTable[[#This Row],[Order Date]])</f>
        <v>4</v>
      </c>
      <c r="F658" s="12" t="str">
        <f>TEXT(SalesDataTable[[#This Row],[Order Date]], "MMM")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6">
      <c r="A659" s="2">
        <v>4637</v>
      </c>
      <c r="B659" s="3">
        <v>46136</v>
      </c>
      <c r="C659" s="12">
        <f>YEAR(SalesDataTable[[#This Row],[Order Date]])</f>
        <v>2026</v>
      </c>
      <c r="D659" s="14" t="str">
        <f>"Q" &amp; ROUNDUP(MONTH(SalesDataTable[[#This Row],[Order Date]]) / 3,0)</f>
        <v>Q2</v>
      </c>
      <c r="E659" s="12">
        <f>MONTH(SalesDataTable[[#This Row],[Order Date]])</f>
        <v>4</v>
      </c>
      <c r="F659" s="12" t="str">
        <f>TEXT(SalesDataTable[[#This Row],[Order Date]], "MMM")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6">
      <c r="A660" s="2">
        <v>4726</v>
      </c>
      <c r="B660" s="3">
        <v>46136</v>
      </c>
      <c r="C660" s="12">
        <f>YEAR(SalesDataTable[[#This Row],[Order Date]])</f>
        <v>2026</v>
      </c>
      <c r="D660" s="14" t="str">
        <f>"Q" &amp; ROUNDUP(MONTH(SalesDataTable[[#This Row],[Order Date]]) / 3,0)</f>
        <v>Q2</v>
      </c>
      <c r="E660" s="12">
        <f>MONTH(SalesDataTable[[#This Row],[Order Date]])</f>
        <v>4</v>
      </c>
      <c r="F660" s="12" t="str">
        <f>TEXT(SalesDataTable[[#This Row],[Order Date]], "MMM")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6">
      <c r="A661" s="2">
        <v>4838</v>
      </c>
      <c r="B661" s="3">
        <v>46136</v>
      </c>
      <c r="C661" s="12">
        <f>YEAR(SalesDataTable[[#This Row],[Order Date]])</f>
        <v>2026</v>
      </c>
      <c r="D661" s="14" t="str">
        <f>"Q" &amp; ROUNDUP(MONTH(SalesDataTable[[#This Row],[Order Date]]) / 3,0)</f>
        <v>Q2</v>
      </c>
      <c r="E661" s="12">
        <f>MONTH(SalesDataTable[[#This Row],[Order Date]])</f>
        <v>4</v>
      </c>
      <c r="F661" s="12" t="str">
        <f>TEXT(SalesDataTable[[#This Row],[Order Date]], "MMM")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6">
      <c r="A662" s="2">
        <v>5075</v>
      </c>
      <c r="B662" s="3">
        <v>46136</v>
      </c>
      <c r="C662" s="12">
        <f>YEAR(SalesDataTable[[#This Row],[Order Date]])</f>
        <v>2026</v>
      </c>
      <c r="D662" s="14" t="str">
        <f>"Q" &amp; ROUNDUP(MONTH(SalesDataTable[[#This Row],[Order Date]]) / 3,0)</f>
        <v>Q2</v>
      </c>
      <c r="E662" s="12">
        <f>MONTH(SalesDataTable[[#This Row],[Order Date]])</f>
        <v>4</v>
      </c>
      <c r="F662" s="12" t="str">
        <f>TEXT(SalesDataTable[[#This Row],[Order Date]], "MMM")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6">
      <c r="A663" s="2">
        <v>149</v>
      </c>
      <c r="B663" s="3">
        <v>46137</v>
      </c>
      <c r="C663" s="12">
        <f>YEAR(SalesDataTable[[#This Row],[Order Date]])</f>
        <v>2026</v>
      </c>
      <c r="D663" s="14" t="str">
        <f>"Q" &amp; ROUNDUP(MONTH(SalesDataTable[[#This Row],[Order Date]]) / 3,0)</f>
        <v>Q2</v>
      </c>
      <c r="E663" s="12">
        <f>MONTH(SalesDataTable[[#This Row],[Order Date]])</f>
        <v>4</v>
      </c>
      <c r="F663" s="12" t="str">
        <f>TEXT(SalesDataTable[[#This Row],[Order Date]], "MMM")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6">
      <c r="A664" s="2">
        <v>449</v>
      </c>
      <c r="B664" s="3">
        <v>46137</v>
      </c>
      <c r="C664" s="12">
        <f>YEAR(SalesDataTable[[#This Row],[Order Date]])</f>
        <v>2026</v>
      </c>
      <c r="D664" s="14" t="str">
        <f>"Q" &amp; ROUNDUP(MONTH(SalesDataTable[[#This Row],[Order Date]]) / 3,0)</f>
        <v>Q2</v>
      </c>
      <c r="E664" s="12">
        <f>MONTH(SalesDataTable[[#This Row],[Order Date]])</f>
        <v>4</v>
      </c>
      <c r="F664" s="12" t="str">
        <f>TEXT(SalesDataTable[[#This Row],[Order Date]], "MMM")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6">
      <c r="A665" s="2">
        <v>1422</v>
      </c>
      <c r="B665" s="3">
        <v>46137</v>
      </c>
      <c r="C665" s="12">
        <f>YEAR(SalesDataTable[[#This Row],[Order Date]])</f>
        <v>2026</v>
      </c>
      <c r="D665" s="14" t="str">
        <f>"Q" &amp; ROUNDUP(MONTH(SalesDataTable[[#This Row],[Order Date]]) / 3,0)</f>
        <v>Q2</v>
      </c>
      <c r="E665" s="12">
        <f>MONTH(SalesDataTable[[#This Row],[Order Date]])</f>
        <v>4</v>
      </c>
      <c r="F665" s="12" t="str">
        <f>TEXT(SalesDataTable[[#This Row],[Order Date]], "MMM")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6">
      <c r="A666" s="2">
        <v>3248</v>
      </c>
      <c r="B666" s="3">
        <v>46137</v>
      </c>
      <c r="C666" s="12">
        <f>YEAR(SalesDataTable[[#This Row],[Order Date]])</f>
        <v>2026</v>
      </c>
      <c r="D666" s="14" t="str">
        <f>"Q" &amp; ROUNDUP(MONTH(SalesDataTable[[#This Row],[Order Date]]) / 3,0)</f>
        <v>Q2</v>
      </c>
      <c r="E666" s="12">
        <f>MONTH(SalesDataTable[[#This Row],[Order Date]])</f>
        <v>4</v>
      </c>
      <c r="F666" s="12" t="str">
        <f>TEXT(SalesDataTable[[#This Row],[Order Date]], "MMM")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6">
      <c r="A667" s="2">
        <v>3445</v>
      </c>
      <c r="B667" s="3">
        <v>46137</v>
      </c>
      <c r="C667" s="12">
        <f>YEAR(SalesDataTable[[#This Row],[Order Date]])</f>
        <v>2026</v>
      </c>
      <c r="D667" s="14" t="str">
        <f>"Q" &amp; ROUNDUP(MONTH(SalesDataTable[[#This Row],[Order Date]]) / 3,0)</f>
        <v>Q2</v>
      </c>
      <c r="E667" s="12">
        <f>MONTH(SalesDataTable[[#This Row],[Order Date]])</f>
        <v>4</v>
      </c>
      <c r="F667" s="12" t="str">
        <f>TEXT(SalesDataTable[[#This Row],[Order Date]], "MMM")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6">
      <c r="A668" s="2">
        <v>3930</v>
      </c>
      <c r="B668" s="3">
        <v>46137</v>
      </c>
      <c r="C668" s="12">
        <f>YEAR(SalesDataTable[[#This Row],[Order Date]])</f>
        <v>2026</v>
      </c>
      <c r="D668" s="14" t="str">
        <f>"Q" &amp; ROUNDUP(MONTH(SalesDataTable[[#This Row],[Order Date]]) / 3,0)</f>
        <v>Q2</v>
      </c>
      <c r="E668" s="12">
        <f>MONTH(SalesDataTable[[#This Row],[Order Date]])</f>
        <v>4</v>
      </c>
      <c r="F668" s="12" t="str">
        <f>TEXT(SalesDataTable[[#This Row],[Order Date]], "MMM")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6">
      <c r="A669" s="2">
        <v>3969</v>
      </c>
      <c r="B669" s="3">
        <v>46137</v>
      </c>
      <c r="C669" s="12">
        <f>YEAR(SalesDataTable[[#This Row],[Order Date]])</f>
        <v>2026</v>
      </c>
      <c r="D669" s="14" t="str">
        <f>"Q" &amp; ROUNDUP(MONTH(SalesDataTable[[#This Row],[Order Date]]) / 3,0)</f>
        <v>Q2</v>
      </c>
      <c r="E669" s="12">
        <f>MONTH(SalesDataTable[[#This Row],[Order Date]])</f>
        <v>4</v>
      </c>
      <c r="F669" s="12" t="str">
        <f>TEXT(SalesDataTable[[#This Row],[Order Date]], "MMM")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6">
      <c r="A670" s="2">
        <v>4190</v>
      </c>
      <c r="B670" s="3">
        <v>46137</v>
      </c>
      <c r="C670" s="12">
        <f>YEAR(SalesDataTable[[#This Row],[Order Date]])</f>
        <v>2026</v>
      </c>
      <c r="D670" s="14" t="str">
        <f>"Q" &amp; ROUNDUP(MONTH(SalesDataTable[[#This Row],[Order Date]]) / 3,0)</f>
        <v>Q2</v>
      </c>
      <c r="E670" s="12">
        <f>MONTH(SalesDataTable[[#This Row],[Order Date]])</f>
        <v>4</v>
      </c>
      <c r="F670" s="12" t="str">
        <f>TEXT(SalesDataTable[[#This Row],[Order Date]], "MMM")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6">
      <c r="A671" s="2">
        <v>4442</v>
      </c>
      <c r="B671" s="3">
        <v>46137</v>
      </c>
      <c r="C671" s="12">
        <f>YEAR(SalesDataTable[[#This Row],[Order Date]])</f>
        <v>2026</v>
      </c>
      <c r="D671" s="14" t="str">
        <f>"Q" &amp; ROUNDUP(MONTH(SalesDataTable[[#This Row],[Order Date]]) / 3,0)</f>
        <v>Q2</v>
      </c>
      <c r="E671" s="12">
        <f>MONTH(SalesDataTable[[#This Row],[Order Date]])</f>
        <v>4</v>
      </c>
      <c r="F671" s="12" t="str">
        <f>TEXT(SalesDataTable[[#This Row],[Order Date]], "MMM")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6">
      <c r="A672" s="2">
        <v>228</v>
      </c>
      <c r="B672" s="3">
        <v>46138</v>
      </c>
      <c r="C672" s="12">
        <f>YEAR(SalesDataTable[[#This Row],[Order Date]])</f>
        <v>2026</v>
      </c>
      <c r="D672" s="14" t="str">
        <f>"Q" &amp; ROUNDUP(MONTH(SalesDataTable[[#This Row],[Order Date]]) / 3,0)</f>
        <v>Q2</v>
      </c>
      <c r="E672" s="12">
        <f>MONTH(SalesDataTable[[#This Row],[Order Date]])</f>
        <v>4</v>
      </c>
      <c r="F672" s="12" t="str">
        <f>TEXT(SalesDataTable[[#This Row],[Order Date]], "MMM")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6">
      <c r="A673" s="2">
        <v>2101</v>
      </c>
      <c r="B673" s="3">
        <v>46138</v>
      </c>
      <c r="C673" s="12">
        <f>YEAR(SalesDataTable[[#This Row],[Order Date]])</f>
        <v>2026</v>
      </c>
      <c r="D673" s="14" t="str">
        <f>"Q" &amp; ROUNDUP(MONTH(SalesDataTable[[#This Row],[Order Date]]) / 3,0)</f>
        <v>Q2</v>
      </c>
      <c r="E673" s="12">
        <f>MONTH(SalesDataTable[[#This Row],[Order Date]])</f>
        <v>4</v>
      </c>
      <c r="F673" s="12" t="str">
        <f>TEXT(SalesDataTable[[#This Row],[Order Date]], "MMM")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6">
      <c r="A674" s="2">
        <v>2590</v>
      </c>
      <c r="B674" s="3">
        <v>46138</v>
      </c>
      <c r="C674" s="12">
        <f>YEAR(SalesDataTable[[#This Row],[Order Date]])</f>
        <v>2026</v>
      </c>
      <c r="D674" s="14" t="str">
        <f>"Q" &amp; ROUNDUP(MONTH(SalesDataTable[[#This Row],[Order Date]]) / 3,0)</f>
        <v>Q2</v>
      </c>
      <c r="E674" s="12">
        <f>MONTH(SalesDataTable[[#This Row],[Order Date]])</f>
        <v>4</v>
      </c>
      <c r="F674" s="12" t="str">
        <f>TEXT(SalesDataTable[[#This Row],[Order Date]], "MMM")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6">
      <c r="A675" s="2">
        <v>2957</v>
      </c>
      <c r="B675" s="3">
        <v>46138</v>
      </c>
      <c r="C675" s="12">
        <f>YEAR(SalesDataTable[[#This Row],[Order Date]])</f>
        <v>2026</v>
      </c>
      <c r="D675" s="14" t="str">
        <f>"Q" &amp; ROUNDUP(MONTH(SalesDataTable[[#This Row],[Order Date]]) / 3,0)</f>
        <v>Q2</v>
      </c>
      <c r="E675" s="12">
        <f>MONTH(SalesDataTable[[#This Row],[Order Date]])</f>
        <v>4</v>
      </c>
      <c r="F675" s="12" t="str">
        <f>TEXT(SalesDataTable[[#This Row],[Order Date]], "MMM")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6">
      <c r="A676" s="2">
        <v>4270</v>
      </c>
      <c r="B676" s="3">
        <v>46138</v>
      </c>
      <c r="C676" s="12">
        <f>YEAR(SalesDataTable[[#This Row],[Order Date]])</f>
        <v>2026</v>
      </c>
      <c r="D676" s="14" t="str">
        <f>"Q" &amp; ROUNDUP(MONTH(SalesDataTable[[#This Row],[Order Date]]) / 3,0)</f>
        <v>Q2</v>
      </c>
      <c r="E676" s="12">
        <f>MONTH(SalesDataTable[[#This Row],[Order Date]])</f>
        <v>4</v>
      </c>
      <c r="F676" s="12" t="str">
        <f>TEXT(SalesDataTable[[#This Row],[Order Date]], "MMM")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6">
      <c r="A677" s="2">
        <v>4324</v>
      </c>
      <c r="B677" s="3">
        <v>46138</v>
      </c>
      <c r="C677" s="12">
        <f>YEAR(SalesDataTable[[#This Row],[Order Date]])</f>
        <v>2026</v>
      </c>
      <c r="D677" s="14" t="str">
        <f>"Q" &amp; ROUNDUP(MONTH(SalesDataTable[[#This Row],[Order Date]]) / 3,0)</f>
        <v>Q2</v>
      </c>
      <c r="E677" s="12">
        <f>MONTH(SalesDataTable[[#This Row],[Order Date]])</f>
        <v>4</v>
      </c>
      <c r="F677" s="12" t="str">
        <f>TEXT(SalesDataTable[[#This Row],[Order Date]], "MMM")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6">
      <c r="A678" s="2">
        <v>5010</v>
      </c>
      <c r="B678" s="3">
        <v>46138</v>
      </c>
      <c r="C678" s="12">
        <f>YEAR(SalesDataTable[[#This Row],[Order Date]])</f>
        <v>2026</v>
      </c>
      <c r="D678" s="14" t="str">
        <f>"Q" &amp; ROUNDUP(MONTH(SalesDataTable[[#This Row],[Order Date]]) / 3,0)</f>
        <v>Q2</v>
      </c>
      <c r="E678" s="12">
        <f>MONTH(SalesDataTable[[#This Row],[Order Date]])</f>
        <v>4</v>
      </c>
      <c r="F678" s="12" t="str">
        <f>TEXT(SalesDataTable[[#This Row],[Order Date]], "MMM")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6">
      <c r="A679" s="2">
        <v>5092</v>
      </c>
      <c r="B679" s="3">
        <v>46138</v>
      </c>
      <c r="C679" s="12">
        <f>YEAR(SalesDataTable[[#This Row],[Order Date]])</f>
        <v>2026</v>
      </c>
      <c r="D679" s="14" t="str">
        <f>"Q" &amp; ROUNDUP(MONTH(SalesDataTable[[#This Row],[Order Date]]) / 3,0)</f>
        <v>Q2</v>
      </c>
      <c r="E679" s="12">
        <f>MONTH(SalesDataTable[[#This Row],[Order Date]])</f>
        <v>4</v>
      </c>
      <c r="F679" s="12" t="str">
        <f>TEXT(SalesDataTable[[#This Row],[Order Date]], "MMM")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6">
      <c r="A680" s="2">
        <v>1061</v>
      </c>
      <c r="B680" s="3">
        <v>46139</v>
      </c>
      <c r="C680" s="12">
        <f>YEAR(SalesDataTable[[#This Row],[Order Date]])</f>
        <v>2026</v>
      </c>
      <c r="D680" s="14" t="str">
        <f>"Q" &amp; ROUNDUP(MONTH(SalesDataTable[[#This Row],[Order Date]]) / 3,0)</f>
        <v>Q2</v>
      </c>
      <c r="E680" s="12">
        <f>MONTH(SalesDataTable[[#This Row],[Order Date]])</f>
        <v>4</v>
      </c>
      <c r="F680" s="12" t="str">
        <f>TEXT(SalesDataTable[[#This Row],[Order Date]], "MMM")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6">
      <c r="A681" s="2">
        <v>1099</v>
      </c>
      <c r="B681" s="3">
        <v>46139</v>
      </c>
      <c r="C681" s="12">
        <f>YEAR(SalesDataTable[[#This Row],[Order Date]])</f>
        <v>2026</v>
      </c>
      <c r="D681" s="14" t="str">
        <f>"Q" &amp; ROUNDUP(MONTH(SalesDataTable[[#This Row],[Order Date]]) / 3,0)</f>
        <v>Q2</v>
      </c>
      <c r="E681" s="12">
        <f>MONTH(SalesDataTable[[#This Row],[Order Date]])</f>
        <v>4</v>
      </c>
      <c r="F681" s="12" t="str">
        <f>TEXT(SalesDataTable[[#This Row],[Order Date]], "MMM")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6">
      <c r="A682" s="2">
        <v>3500</v>
      </c>
      <c r="B682" s="3">
        <v>46139</v>
      </c>
      <c r="C682" s="12">
        <f>YEAR(SalesDataTable[[#This Row],[Order Date]])</f>
        <v>2026</v>
      </c>
      <c r="D682" s="14" t="str">
        <f>"Q" &amp; ROUNDUP(MONTH(SalesDataTable[[#This Row],[Order Date]]) / 3,0)</f>
        <v>Q2</v>
      </c>
      <c r="E682" s="12">
        <f>MONTH(SalesDataTable[[#This Row],[Order Date]])</f>
        <v>4</v>
      </c>
      <c r="F682" s="12" t="str">
        <f>TEXT(SalesDataTable[[#This Row],[Order Date]], "MMM")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6">
      <c r="A683" s="2">
        <v>3856</v>
      </c>
      <c r="B683" s="3">
        <v>46139</v>
      </c>
      <c r="C683" s="12">
        <f>YEAR(SalesDataTable[[#This Row],[Order Date]])</f>
        <v>2026</v>
      </c>
      <c r="D683" s="14" t="str">
        <f>"Q" &amp; ROUNDUP(MONTH(SalesDataTable[[#This Row],[Order Date]]) / 3,0)</f>
        <v>Q2</v>
      </c>
      <c r="E683" s="12">
        <f>MONTH(SalesDataTable[[#This Row],[Order Date]])</f>
        <v>4</v>
      </c>
      <c r="F683" s="12" t="str">
        <f>TEXT(SalesDataTable[[#This Row],[Order Date]], "MMM")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6">
      <c r="A684" s="2">
        <v>4044</v>
      </c>
      <c r="B684" s="3">
        <v>46139</v>
      </c>
      <c r="C684" s="12">
        <f>YEAR(SalesDataTable[[#This Row],[Order Date]])</f>
        <v>2026</v>
      </c>
      <c r="D684" s="14" t="str">
        <f>"Q" &amp; ROUNDUP(MONTH(SalesDataTable[[#This Row],[Order Date]]) / 3,0)</f>
        <v>Q2</v>
      </c>
      <c r="E684" s="12">
        <f>MONTH(SalesDataTable[[#This Row],[Order Date]])</f>
        <v>4</v>
      </c>
      <c r="F684" s="12" t="str">
        <f>TEXT(SalesDataTable[[#This Row],[Order Date]], "MMM")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6">
      <c r="A685" s="2">
        <v>4235</v>
      </c>
      <c r="B685" s="3">
        <v>46139</v>
      </c>
      <c r="C685" s="12">
        <f>YEAR(SalesDataTable[[#This Row],[Order Date]])</f>
        <v>2026</v>
      </c>
      <c r="D685" s="14" t="str">
        <f>"Q" &amp; ROUNDUP(MONTH(SalesDataTable[[#This Row],[Order Date]]) / 3,0)</f>
        <v>Q2</v>
      </c>
      <c r="E685" s="12">
        <f>MONTH(SalesDataTable[[#This Row],[Order Date]])</f>
        <v>4</v>
      </c>
      <c r="F685" s="12" t="str">
        <f>TEXT(SalesDataTable[[#This Row],[Order Date]], "MMM")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6">
      <c r="A686" s="2">
        <v>122</v>
      </c>
      <c r="B686" s="3">
        <v>46140</v>
      </c>
      <c r="C686" s="12">
        <f>YEAR(SalesDataTable[[#This Row],[Order Date]])</f>
        <v>2026</v>
      </c>
      <c r="D686" s="14" t="str">
        <f>"Q" &amp; ROUNDUP(MONTH(SalesDataTable[[#This Row],[Order Date]]) / 3,0)</f>
        <v>Q2</v>
      </c>
      <c r="E686" s="12">
        <f>MONTH(SalesDataTable[[#This Row],[Order Date]])</f>
        <v>4</v>
      </c>
      <c r="F686" s="12" t="str">
        <f>TEXT(SalesDataTable[[#This Row],[Order Date]], "MMM")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6">
      <c r="A687" s="2">
        <v>239</v>
      </c>
      <c r="B687" s="3">
        <v>46140</v>
      </c>
      <c r="C687" s="12">
        <f>YEAR(SalesDataTable[[#This Row],[Order Date]])</f>
        <v>2026</v>
      </c>
      <c r="D687" s="14" t="str">
        <f>"Q" &amp; ROUNDUP(MONTH(SalesDataTable[[#This Row],[Order Date]]) / 3,0)</f>
        <v>Q2</v>
      </c>
      <c r="E687" s="12">
        <f>MONTH(SalesDataTable[[#This Row],[Order Date]])</f>
        <v>4</v>
      </c>
      <c r="F687" s="12" t="str">
        <f>TEXT(SalesDataTable[[#This Row],[Order Date]], "MMM")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6">
      <c r="A688" s="2">
        <v>356</v>
      </c>
      <c r="B688" s="3">
        <v>46140</v>
      </c>
      <c r="C688" s="12">
        <f>YEAR(SalesDataTable[[#This Row],[Order Date]])</f>
        <v>2026</v>
      </c>
      <c r="D688" s="14" t="str">
        <f>"Q" &amp; ROUNDUP(MONTH(SalesDataTable[[#This Row],[Order Date]]) / 3,0)</f>
        <v>Q2</v>
      </c>
      <c r="E688" s="12">
        <f>MONTH(SalesDataTable[[#This Row],[Order Date]])</f>
        <v>4</v>
      </c>
      <c r="F688" s="12" t="str">
        <f>TEXT(SalesDataTable[[#This Row],[Order Date]], "MMM")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6">
      <c r="A689" s="2">
        <v>785</v>
      </c>
      <c r="B689" s="3">
        <v>46140</v>
      </c>
      <c r="C689" s="12">
        <f>YEAR(SalesDataTable[[#This Row],[Order Date]])</f>
        <v>2026</v>
      </c>
      <c r="D689" s="14" t="str">
        <f>"Q" &amp; ROUNDUP(MONTH(SalesDataTable[[#This Row],[Order Date]]) / 3,0)</f>
        <v>Q2</v>
      </c>
      <c r="E689" s="12">
        <f>MONTH(SalesDataTable[[#This Row],[Order Date]])</f>
        <v>4</v>
      </c>
      <c r="F689" s="12" t="str">
        <f>TEXT(SalesDataTable[[#This Row],[Order Date]], "MMM")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6">
      <c r="A690" s="2">
        <v>2325</v>
      </c>
      <c r="B690" s="3">
        <v>46140</v>
      </c>
      <c r="C690" s="12">
        <f>YEAR(SalesDataTable[[#This Row],[Order Date]])</f>
        <v>2026</v>
      </c>
      <c r="D690" s="14" t="str">
        <f>"Q" &amp; ROUNDUP(MONTH(SalesDataTable[[#This Row],[Order Date]]) / 3,0)</f>
        <v>Q2</v>
      </c>
      <c r="E690" s="12">
        <f>MONTH(SalesDataTable[[#This Row],[Order Date]])</f>
        <v>4</v>
      </c>
      <c r="F690" s="12" t="str">
        <f>TEXT(SalesDataTable[[#This Row],[Order Date]], "MMM")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6">
      <c r="A691" s="2">
        <v>2566</v>
      </c>
      <c r="B691" s="3">
        <v>46140</v>
      </c>
      <c r="C691" s="12">
        <f>YEAR(SalesDataTable[[#This Row],[Order Date]])</f>
        <v>2026</v>
      </c>
      <c r="D691" s="14" t="str">
        <f>"Q" &amp; ROUNDUP(MONTH(SalesDataTable[[#This Row],[Order Date]]) / 3,0)</f>
        <v>Q2</v>
      </c>
      <c r="E691" s="12">
        <f>MONTH(SalesDataTable[[#This Row],[Order Date]])</f>
        <v>4</v>
      </c>
      <c r="F691" s="12" t="str">
        <f>TEXT(SalesDataTable[[#This Row],[Order Date]], "MMM")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6">
      <c r="A692" s="2">
        <v>3105</v>
      </c>
      <c r="B692" s="3">
        <v>46140</v>
      </c>
      <c r="C692" s="12">
        <f>YEAR(SalesDataTable[[#This Row],[Order Date]])</f>
        <v>2026</v>
      </c>
      <c r="D692" s="14" t="str">
        <f>"Q" &amp; ROUNDUP(MONTH(SalesDataTable[[#This Row],[Order Date]]) / 3,0)</f>
        <v>Q2</v>
      </c>
      <c r="E692" s="12">
        <f>MONTH(SalesDataTable[[#This Row],[Order Date]])</f>
        <v>4</v>
      </c>
      <c r="F692" s="12" t="str">
        <f>TEXT(SalesDataTable[[#This Row],[Order Date]], "MMM")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6">
      <c r="A693" s="2">
        <v>3167</v>
      </c>
      <c r="B693" s="3">
        <v>46140</v>
      </c>
      <c r="C693" s="12">
        <f>YEAR(SalesDataTable[[#This Row],[Order Date]])</f>
        <v>2026</v>
      </c>
      <c r="D693" s="14" t="str">
        <f>"Q" &amp; ROUNDUP(MONTH(SalesDataTable[[#This Row],[Order Date]]) / 3,0)</f>
        <v>Q2</v>
      </c>
      <c r="E693" s="12">
        <f>MONTH(SalesDataTable[[#This Row],[Order Date]])</f>
        <v>4</v>
      </c>
      <c r="F693" s="12" t="str">
        <f>TEXT(SalesDataTable[[#This Row],[Order Date]], "MMM")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6">
      <c r="A694" s="2">
        <v>4396</v>
      </c>
      <c r="B694" s="3">
        <v>46140</v>
      </c>
      <c r="C694" s="12">
        <f>YEAR(SalesDataTable[[#This Row],[Order Date]])</f>
        <v>2026</v>
      </c>
      <c r="D694" s="14" t="str">
        <f>"Q" &amp; ROUNDUP(MONTH(SalesDataTable[[#This Row],[Order Date]]) / 3,0)</f>
        <v>Q2</v>
      </c>
      <c r="E694" s="12">
        <f>MONTH(SalesDataTable[[#This Row],[Order Date]])</f>
        <v>4</v>
      </c>
      <c r="F694" s="12" t="str">
        <f>TEXT(SalesDataTable[[#This Row],[Order Date]], "MMM")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6">
      <c r="A695" s="2">
        <v>4475</v>
      </c>
      <c r="B695" s="3">
        <v>46140</v>
      </c>
      <c r="C695" s="12">
        <f>YEAR(SalesDataTable[[#This Row],[Order Date]])</f>
        <v>2026</v>
      </c>
      <c r="D695" s="14" t="str">
        <f>"Q" &amp; ROUNDUP(MONTH(SalesDataTable[[#This Row],[Order Date]]) / 3,0)</f>
        <v>Q2</v>
      </c>
      <c r="E695" s="12">
        <f>MONTH(SalesDataTable[[#This Row],[Order Date]])</f>
        <v>4</v>
      </c>
      <c r="F695" s="12" t="str">
        <f>TEXT(SalesDataTable[[#This Row],[Order Date]], "MMM")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6">
      <c r="A696" s="2">
        <v>4482</v>
      </c>
      <c r="B696" s="3">
        <v>46140</v>
      </c>
      <c r="C696" s="12">
        <f>YEAR(SalesDataTable[[#This Row],[Order Date]])</f>
        <v>2026</v>
      </c>
      <c r="D696" s="14" t="str">
        <f>"Q" &amp; ROUNDUP(MONTH(SalesDataTable[[#This Row],[Order Date]]) / 3,0)</f>
        <v>Q2</v>
      </c>
      <c r="E696" s="12">
        <f>MONTH(SalesDataTable[[#This Row],[Order Date]])</f>
        <v>4</v>
      </c>
      <c r="F696" s="12" t="str">
        <f>TEXT(SalesDataTable[[#This Row],[Order Date]], "MMM")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6">
      <c r="A697" s="2">
        <v>5022</v>
      </c>
      <c r="B697" s="3">
        <v>46140</v>
      </c>
      <c r="C697" s="12">
        <f>YEAR(SalesDataTable[[#This Row],[Order Date]])</f>
        <v>2026</v>
      </c>
      <c r="D697" s="14" t="str">
        <f>"Q" &amp; ROUNDUP(MONTH(SalesDataTable[[#This Row],[Order Date]]) / 3,0)</f>
        <v>Q2</v>
      </c>
      <c r="E697" s="12">
        <f>MONTH(SalesDataTable[[#This Row],[Order Date]])</f>
        <v>4</v>
      </c>
      <c r="F697" s="12" t="str">
        <f>TEXT(SalesDataTable[[#This Row],[Order Date]], "MMM")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6">
      <c r="A698" s="2">
        <v>1304</v>
      </c>
      <c r="B698" s="3">
        <v>46141</v>
      </c>
      <c r="C698" s="12">
        <f>YEAR(SalesDataTable[[#This Row],[Order Date]])</f>
        <v>2026</v>
      </c>
      <c r="D698" s="14" t="str">
        <f>"Q" &amp; ROUNDUP(MONTH(SalesDataTable[[#This Row],[Order Date]]) / 3,0)</f>
        <v>Q2</v>
      </c>
      <c r="E698" s="12">
        <f>MONTH(SalesDataTable[[#This Row],[Order Date]])</f>
        <v>4</v>
      </c>
      <c r="F698" s="12" t="str">
        <f>TEXT(SalesDataTable[[#This Row],[Order Date]], "MMM")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6">
      <c r="A699" s="2">
        <v>3008</v>
      </c>
      <c r="B699" s="3">
        <v>46141</v>
      </c>
      <c r="C699" s="12">
        <f>YEAR(SalesDataTable[[#This Row],[Order Date]])</f>
        <v>2026</v>
      </c>
      <c r="D699" s="14" t="str">
        <f>"Q" &amp; ROUNDUP(MONTH(SalesDataTable[[#This Row],[Order Date]]) / 3,0)</f>
        <v>Q2</v>
      </c>
      <c r="E699" s="12">
        <f>MONTH(SalesDataTable[[#This Row],[Order Date]])</f>
        <v>4</v>
      </c>
      <c r="F699" s="12" t="str">
        <f>TEXT(SalesDataTable[[#This Row],[Order Date]], "MMM")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6">
      <c r="A700" s="2">
        <v>4140</v>
      </c>
      <c r="B700" s="3">
        <v>46141</v>
      </c>
      <c r="C700" s="12">
        <f>YEAR(SalesDataTable[[#This Row],[Order Date]])</f>
        <v>2026</v>
      </c>
      <c r="D700" s="14" t="str">
        <f>"Q" &amp; ROUNDUP(MONTH(SalesDataTable[[#This Row],[Order Date]]) / 3,0)</f>
        <v>Q2</v>
      </c>
      <c r="E700" s="12">
        <f>MONTH(SalesDataTable[[#This Row],[Order Date]])</f>
        <v>4</v>
      </c>
      <c r="F700" s="12" t="str">
        <f>TEXT(SalesDataTable[[#This Row],[Order Date]], "MMM")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6">
      <c r="A701" s="2">
        <v>4151</v>
      </c>
      <c r="B701" s="3">
        <v>46141</v>
      </c>
      <c r="C701" s="12">
        <f>YEAR(SalesDataTable[[#This Row],[Order Date]])</f>
        <v>2026</v>
      </c>
      <c r="D701" s="14" t="str">
        <f>"Q" &amp; ROUNDUP(MONTH(SalesDataTable[[#This Row],[Order Date]]) / 3,0)</f>
        <v>Q2</v>
      </c>
      <c r="E701" s="12">
        <f>MONTH(SalesDataTable[[#This Row],[Order Date]])</f>
        <v>4</v>
      </c>
      <c r="F701" s="12" t="str">
        <f>TEXT(SalesDataTable[[#This Row],[Order Date]], "MMM")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6">
      <c r="A702" s="2">
        <v>4650</v>
      </c>
      <c r="B702" s="3">
        <v>46141</v>
      </c>
      <c r="C702" s="12">
        <f>YEAR(SalesDataTable[[#This Row],[Order Date]])</f>
        <v>2026</v>
      </c>
      <c r="D702" s="14" t="str">
        <f>"Q" &amp; ROUNDUP(MONTH(SalesDataTable[[#This Row],[Order Date]]) / 3,0)</f>
        <v>Q2</v>
      </c>
      <c r="E702" s="12">
        <f>MONTH(SalesDataTable[[#This Row],[Order Date]])</f>
        <v>4</v>
      </c>
      <c r="F702" s="12" t="str">
        <f>TEXT(SalesDataTable[[#This Row],[Order Date]], "MMM")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6">
      <c r="A703" s="2">
        <v>4897</v>
      </c>
      <c r="B703" s="3">
        <v>46141</v>
      </c>
      <c r="C703" s="12">
        <f>YEAR(SalesDataTable[[#This Row],[Order Date]])</f>
        <v>2026</v>
      </c>
      <c r="D703" s="14" t="str">
        <f>"Q" &amp; ROUNDUP(MONTH(SalesDataTable[[#This Row],[Order Date]]) / 3,0)</f>
        <v>Q2</v>
      </c>
      <c r="E703" s="12">
        <f>MONTH(SalesDataTable[[#This Row],[Order Date]])</f>
        <v>4</v>
      </c>
      <c r="F703" s="12" t="str">
        <f>TEXT(SalesDataTable[[#This Row],[Order Date]], "MMM")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6">
      <c r="A704" s="2">
        <v>792</v>
      </c>
      <c r="B704" s="3">
        <v>46142</v>
      </c>
      <c r="C704" s="12">
        <f>YEAR(SalesDataTable[[#This Row],[Order Date]])</f>
        <v>2026</v>
      </c>
      <c r="D704" s="14" t="str">
        <f>"Q" &amp; ROUNDUP(MONTH(SalesDataTable[[#This Row],[Order Date]]) / 3,0)</f>
        <v>Q2</v>
      </c>
      <c r="E704" s="12">
        <f>MONTH(SalesDataTable[[#This Row],[Order Date]])</f>
        <v>4</v>
      </c>
      <c r="F704" s="12" t="str">
        <f>TEXT(SalesDataTable[[#This Row],[Order Date]], "MMM")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6">
      <c r="A705" s="2">
        <v>1796</v>
      </c>
      <c r="B705" s="3">
        <v>46142</v>
      </c>
      <c r="C705" s="12">
        <f>YEAR(SalesDataTable[[#This Row],[Order Date]])</f>
        <v>2026</v>
      </c>
      <c r="D705" s="14" t="str">
        <f>"Q" &amp; ROUNDUP(MONTH(SalesDataTable[[#This Row],[Order Date]]) / 3,0)</f>
        <v>Q2</v>
      </c>
      <c r="E705" s="12">
        <f>MONTH(SalesDataTable[[#This Row],[Order Date]])</f>
        <v>4</v>
      </c>
      <c r="F705" s="12" t="str">
        <f>TEXT(SalesDataTable[[#This Row],[Order Date]], "MMM")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6">
      <c r="A706" s="2">
        <v>3222</v>
      </c>
      <c r="B706" s="3">
        <v>46142</v>
      </c>
      <c r="C706" s="12">
        <f>YEAR(SalesDataTable[[#This Row],[Order Date]])</f>
        <v>2026</v>
      </c>
      <c r="D706" s="14" t="str">
        <f>"Q" &amp; ROUNDUP(MONTH(SalesDataTable[[#This Row],[Order Date]]) / 3,0)</f>
        <v>Q2</v>
      </c>
      <c r="E706" s="12">
        <f>MONTH(SalesDataTable[[#This Row],[Order Date]])</f>
        <v>4</v>
      </c>
      <c r="F706" s="12" t="str">
        <f>TEXT(SalesDataTable[[#This Row],[Order Date]], "MMM")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6">
      <c r="A707" s="2">
        <v>3237</v>
      </c>
      <c r="B707" s="3">
        <v>46142</v>
      </c>
      <c r="C707" s="12">
        <f>YEAR(SalesDataTable[[#This Row],[Order Date]])</f>
        <v>2026</v>
      </c>
      <c r="D707" s="14" t="str">
        <f>"Q" &amp; ROUNDUP(MONTH(SalesDataTable[[#This Row],[Order Date]]) / 3,0)</f>
        <v>Q2</v>
      </c>
      <c r="E707" s="12">
        <f>MONTH(SalesDataTable[[#This Row],[Order Date]])</f>
        <v>4</v>
      </c>
      <c r="F707" s="12" t="str">
        <f>TEXT(SalesDataTable[[#This Row],[Order Date]], "MMM")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6">
      <c r="A708" s="2">
        <v>3695</v>
      </c>
      <c r="B708" s="3">
        <v>46142</v>
      </c>
      <c r="C708" s="12">
        <f>YEAR(SalesDataTable[[#This Row],[Order Date]])</f>
        <v>2026</v>
      </c>
      <c r="D708" s="14" t="str">
        <f>"Q" &amp; ROUNDUP(MONTH(SalesDataTable[[#This Row],[Order Date]]) / 3,0)</f>
        <v>Q2</v>
      </c>
      <c r="E708" s="12">
        <f>MONTH(SalesDataTable[[#This Row],[Order Date]])</f>
        <v>4</v>
      </c>
      <c r="F708" s="12" t="str">
        <f>TEXT(SalesDataTable[[#This Row],[Order Date]], "MMM")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6">
      <c r="A709" s="2">
        <v>5148</v>
      </c>
      <c r="B709" s="3">
        <v>46142</v>
      </c>
      <c r="C709" s="12">
        <f>YEAR(SalesDataTable[[#This Row],[Order Date]])</f>
        <v>2026</v>
      </c>
      <c r="D709" s="14" t="str">
        <f>"Q" &amp; ROUNDUP(MONTH(SalesDataTable[[#This Row],[Order Date]]) / 3,0)</f>
        <v>Q2</v>
      </c>
      <c r="E709" s="12">
        <f>MONTH(SalesDataTable[[#This Row],[Order Date]])</f>
        <v>4</v>
      </c>
      <c r="F709" s="12" t="str">
        <f>TEXT(SalesDataTable[[#This Row],[Order Date]], "MMM")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6">
      <c r="A710" s="2">
        <v>534</v>
      </c>
      <c r="B710" s="3">
        <v>46143</v>
      </c>
      <c r="C710" s="12">
        <f>YEAR(SalesDataTable[[#This Row],[Order Date]])</f>
        <v>2026</v>
      </c>
      <c r="D710" s="14" t="str">
        <f>"Q" &amp; ROUNDUP(MONTH(SalesDataTable[[#This Row],[Order Date]]) / 3,0)</f>
        <v>Q2</v>
      </c>
      <c r="E710" s="12">
        <f>MONTH(SalesDataTable[[#This Row],[Order Date]])</f>
        <v>5</v>
      </c>
      <c r="F710" s="12" t="str">
        <f>TEXT(SalesDataTable[[#This Row],[Order Date]], "MMM")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6">
      <c r="A711" s="2">
        <v>551</v>
      </c>
      <c r="B711" s="3">
        <v>46143</v>
      </c>
      <c r="C711" s="12">
        <f>YEAR(SalesDataTable[[#This Row],[Order Date]])</f>
        <v>2026</v>
      </c>
      <c r="D711" s="14" t="str">
        <f>"Q" &amp; ROUNDUP(MONTH(SalesDataTable[[#This Row],[Order Date]]) / 3,0)</f>
        <v>Q2</v>
      </c>
      <c r="E711" s="12">
        <f>MONTH(SalesDataTable[[#This Row],[Order Date]])</f>
        <v>5</v>
      </c>
      <c r="F711" s="12" t="str">
        <f>TEXT(SalesDataTable[[#This Row],[Order Date]], "MMM")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6">
      <c r="A712" s="2">
        <v>2110</v>
      </c>
      <c r="B712" s="3">
        <v>46143</v>
      </c>
      <c r="C712" s="12">
        <f>YEAR(SalesDataTable[[#This Row],[Order Date]])</f>
        <v>2026</v>
      </c>
      <c r="D712" s="14" t="str">
        <f>"Q" &amp; ROUNDUP(MONTH(SalesDataTable[[#This Row],[Order Date]]) / 3,0)</f>
        <v>Q2</v>
      </c>
      <c r="E712" s="12">
        <f>MONTH(SalesDataTable[[#This Row],[Order Date]])</f>
        <v>5</v>
      </c>
      <c r="F712" s="12" t="str">
        <f>TEXT(SalesDataTable[[#This Row],[Order Date]], "MMM")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6">
      <c r="A713" s="2">
        <v>2217</v>
      </c>
      <c r="B713" s="3">
        <v>46143</v>
      </c>
      <c r="C713" s="12">
        <f>YEAR(SalesDataTable[[#This Row],[Order Date]])</f>
        <v>2026</v>
      </c>
      <c r="D713" s="14" t="str">
        <f>"Q" &amp; ROUNDUP(MONTH(SalesDataTable[[#This Row],[Order Date]]) / 3,0)</f>
        <v>Q2</v>
      </c>
      <c r="E713" s="12">
        <f>MONTH(SalesDataTable[[#This Row],[Order Date]])</f>
        <v>5</v>
      </c>
      <c r="F713" s="12" t="str">
        <f>TEXT(SalesDataTable[[#This Row],[Order Date]], "MMM")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6">
      <c r="A714" s="2">
        <v>2544</v>
      </c>
      <c r="B714" s="3">
        <v>46143</v>
      </c>
      <c r="C714" s="12">
        <f>YEAR(SalesDataTable[[#This Row],[Order Date]])</f>
        <v>2026</v>
      </c>
      <c r="D714" s="14" t="str">
        <f>"Q" &amp; ROUNDUP(MONTH(SalesDataTable[[#This Row],[Order Date]]) / 3,0)</f>
        <v>Q2</v>
      </c>
      <c r="E714" s="12">
        <f>MONTH(SalesDataTable[[#This Row],[Order Date]])</f>
        <v>5</v>
      </c>
      <c r="F714" s="12" t="str">
        <f>TEXT(SalesDataTable[[#This Row],[Order Date]], "MMM")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6">
      <c r="A715" s="2">
        <v>3678</v>
      </c>
      <c r="B715" s="3">
        <v>46143</v>
      </c>
      <c r="C715" s="12">
        <f>YEAR(SalesDataTable[[#This Row],[Order Date]])</f>
        <v>2026</v>
      </c>
      <c r="D715" s="14" t="str">
        <f>"Q" &amp; ROUNDUP(MONTH(SalesDataTable[[#This Row],[Order Date]]) / 3,0)</f>
        <v>Q2</v>
      </c>
      <c r="E715" s="12">
        <f>MONTH(SalesDataTable[[#This Row],[Order Date]])</f>
        <v>5</v>
      </c>
      <c r="F715" s="12" t="str">
        <f>TEXT(SalesDataTable[[#This Row],[Order Date]], "MMM")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6">
      <c r="A716" s="2">
        <v>3726</v>
      </c>
      <c r="B716" s="3">
        <v>46143</v>
      </c>
      <c r="C716" s="12">
        <f>YEAR(SalesDataTable[[#This Row],[Order Date]])</f>
        <v>2026</v>
      </c>
      <c r="D716" s="14" t="str">
        <f>"Q" &amp; ROUNDUP(MONTH(SalesDataTable[[#This Row],[Order Date]]) / 3,0)</f>
        <v>Q2</v>
      </c>
      <c r="E716" s="12">
        <f>MONTH(SalesDataTable[[#This Row],[Order Date]])</f>
        <v>5</v>
      </c>
      <c r="F716" s="12" t="str">
        <f>TEXT(SalesDataTable[[#This Row],[Order Date]], "MMM")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6">
      <c r="A717" s="2">
        <v>3897</v>
      </c>
      <c r="B717" s="3">
        <v>46143</v>
      </c>
      <c r="C717" s="12">
        <f>YEAR(SalesDataTable[[#This Row],[Order Date]])</f>
        <v>2026</v>
      </c>
      <c r="D717" s="14" t="str">
        <f>"Q" &amp; ROUNDUP(MONTH(SalesDataTable[[#This Row],[Order Date]]) / 3,0)</f>
        <v>Q2</v>
      </c>
      <c r="E717" s="12">
        <f>MONTH(SalesDataTable[[#This Row],[Order Date]])</f>
        <v>5</v>
      </c>
      <c r="F717" s="12" t="str">
        <f>TEXT(SalesDataTable[[#This Row],[Order Date]], "MMM")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6">
      <c r="A718" s="2">
        <v>1262</v>
      </c>
      <c r="B718" s="3">
        <v>46144</v>
      </c>
      <c r="C718" s="12">
        <f>YEAR(SalesDataTable[[#This Row],[Order Date]])</f>
        <v>2026</v>
      </c>
      <c r="D718" s="14" t="str">
        <f>"Q" &amp; ROUNDUP(MONTH(SalesDataTable[[#This Row],[Order Date]]) / 3,0)</f>
        <v>Q2</v>
      </c>
      <c r="E718" s="12">
        <f>MONTH(SalesDataTable[[#This Row],[Order Date]])</f>
        <v>5</v>
      </c>
      <c r="F718" s="12" t="str">
        <f>TEXT(SalesDataTable[[#This Row],[Order Date]], "MMM")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6">
      <c r="A719" s="2">
        <v>2657</v>
      </c>
      <c r="B719" s="3">
        <v>46144</v>
      </c>
      <c r="C719" s="12">
        <f>YEAR(SalesDataTable[[#This Row],[Order Date]])</f>
        <v>2026</v>
      </c>
      <c r="D719" s="14" t="str">
        <f>"Q" &amp; ROUNDUP(MONTH(SalesDataTable[[#This Row],[Order Date]]) / 3,0)</f>
        <v>Q2</v>
      </c>
      <c r="E719" s="12">
        <f>MONTH(SalesDataTable[[#This Row],[Order Date]])</f>
        <v>5</v>
      </c>
      <c r="F719" s="12" t="str">
        <f>TEXT(SalesDataTable[[#This Row],[Order Date]], "MMM")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6">
      <c r="A720" s="2">
        <v>3238</v>
      </c>
      <c r="B720" s="3">
        <v>46144</v>
      </c>
      <c r="C720" s="12">
        <f>YEAR(SalesDataTable[[#This Row],[Order Date]])</f>
        <v>2026</v>
      </c>
      <c r="D720" s="14" t="str">
        <f>"Q" &amp; ROUNDUP(MONTH(SalesDataTable[[#This Row],[Order Date]]) / 3,0)</f>
        <v>Q2</v>
      </c>
      <c r="E720" s="12">
        <f>MONTH(SalesDataTable[[#This Row],[Order Date]])</f>
        <v>5</v>
      </c>
      <c r="F720" s="12" t="str">
        <f>TEXT(SalesDataTable[[#This Row],[Order Date]], "MMM")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6">
      <c r="A721" s="2">
        <v>3607</v>
      </c>
      <c r="B721" s="3">
        <v>46144</v>
      </c>
      <c r="C721" s="12">
        <f>YEAR(SalesDataTable[[#This Row],[Order Date]])</f>
        <v>2026</v>
      </c>
      <c r="D721" s="14" t="str">
        <f>"Q" &amp; ROUNDUP(MONTH(SalesDataTable[[#This Row],[Order Date]]) / 3,0)</f>
        <v>Q2</v>
      </c>
      <c r="E721" s="12">
        <f>MONTH(SalesDataTable[[#This Row],[Order Date]])</f>
        <v>5</v>
      </c>
      <c r="F721" s="12" t="str">
        <f>TEXT(SalesDataTable[[#This Row],[Order Date]], "MMM")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6">
      <c r="A722" s="2">
        <v>5070</v>
      </c>
      <c r="B722" s="3">
        <v>46144</v>
      </c>
      <c r="C722" s="12">
        <f>YEAR(SalesDataTable[[#This Row],[Order Date]])</f>
        <v>2026</v>
      </c>
      <c r="D722" s="14" t="str">
        <f>"Q" &amp; ROUNDUP(MONTH(SalesDataTable[[#This Row],[Order Date]]) / 3,0)</f>
        <v>Q2</v>
      </c>
      <c r="E722" s="12">
        <f>MONTH(SalesDataTable[[#This Row],[Order Date]])</f>
        <v>5</v>
      </c>
      <c r="F722" s="12" t="str">
        <f>TEXT(SalesDataTable[[#This Row],[Order Date]], "MMM")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6">
      <c r="A723" s="2">
        <v>5171</v>
      </c>
      <c r="B723" s="3">
        <v>46144</v>
      </c>
      <c r="C723" s="12">
        <f>YEAR(SalesDataTable[[#This Row],[Order Date]])</f>
        <v>2026</v>
      </c>
      <c r="D723" s="14" t="str">
        <f>"Q" &amp; ROUNDUP(MONTH(SalesDataTable[[#This Row],[Order Date]]) / 3,0)</f>
        <v>Q2</v>
      </c>
      <c r="E723" s="12">
        <f>MONTH(SalesDataTable[[#This Row],[Order Date]])</f>
        <v>5</v>
      </c>
      <c r="F723" s="12" t="str">
        <f>TEXT(SalesDataTable[[#This Row],[Order Date]], "MMM")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6">
      <c r="A724" s="2">
        <v>617</v>
      </c>
      <c r="B724" s="3">
        <v>46145</v>
      </c>
      <c r="C724" s="12">
        <f>YEAR(SalesDataTable[[#This Row],[Order Date]])</f>
        <v>2026</v>
      </c>
      <c r="D724" s="14" t="str">
        <f>"Q" &amp; ROUNDUP(MONTH(SalesDataTable[[#This Row],[Order Date]]) / 3,0)</f>
        <v>Q2</v>
      </c>
      <c r="E724" s="12">
        <f>MONTH(SalesDataTable[[#This Row],[Order Date]])</f>
        <v>5</v>
      </c>
      <c r="F724" s="12" t="str">
        <f>TEXT(SalesDataTable[[#This Row],[Order Date]], "MMM")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6">
      <c r="A725" s="2">
        <v>849</v>
      </c>
      <c r="B725" s="3">
        <v>46145</v>
      </c>
      <c r="C725" s="12">
        <f>YEAR(SalesDataTable[[#This Row],[Order Date]])</f>
        <v>2026</v>
      </c>
      <c r="D725" s="14" t="str">
        <f>"Q" &amp; ROUNDUP(MONTH(SalesDataTable[[#This Row],[Order Date]]) / 3,0)</f>
        <v>Q2</v>
      </c>
      <c r="E725" s="12">
        <f>MONTH(SalesDataTable[[#This Row],[Order Date]])</f>
        <v>5</v>
      </c>
      <c r="F725" s="12" t="str">
        <f>TEXT(SalesDataTable[[#This Row],[Order Date]], "MMM")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6">
      <c r="A726" s="2">
        <v>956</v>
      </c>
      <c r="B726" s="3">
        <v>46145</v>
      </c>
      <c r="C726" s="12">
        <f>YEAR(SalesDataTable[[#This Row],[Order Date]])</f>
        <v>2026</v>
      </c>
      <c r="D726" s="14" t="str">
        <f>"Q" &amp; ROUNDUP(MONTH(SalesDataTable[[#This Row],[Order Date]]) / 3,0)</f>
        <v>Q2</v>
      </c>
      <c r="E726" s="12">
        <f>MONTH(SalesDataTable[[#This Row],[Order Date]])</f>
        <v>5</v>
      </c>
      <c r="F726" s="12" t="str">
        <f>TEXT(SalesDataTable[[#This Row],[Order Date]], "MMM")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6">
      <c r="A727" s="2">
        <v>1896</v>
      </c>
      <c r="B727" s="3">
        <v>46145</v>
      </c>
      <c r="C727" s="12">
        <f>YEAR(SalesDataTable[[#This Row],[Order Date]])</f>
        <v>2026</v>
      </c>
      <c r="D727" s="14" t="str">
        <f>"Q" &amp; ROUNDUP(MONTH(SalesDataTable[[#This Row],[Order Date]]) / 3,0)</f>
        <v>Q2</v>
      </c>
      <c r="E727" s="12">
        <f>MONTH(SalesDataTable[[#This Row],[Order Date]])</f>
        <v>5</v>
      </c>
      <c r="F727" s="12" t="str">
        <f>TEXT(SalesDataTable[[#This Row],[Order Date]], "MMM")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6">
      <c r="A728" s="2">
        <v>2317</v>
      </c>
      <c r="B728" s="3">
        <v>46145</v>
      </c>
      <c r="C728" s="12">
        <f>YEAR(SalesDataTable[[#This Row],[Order Date]])</f>
        <v>2026</v>
      </c>
      <c r="D728" s="14" t="str">
        <f>"Q" &amp; ROUNDUP(MONTH(SalesDataTable[[#This Row],[Order Date]]) / 3,0)</f>
        <v>Q2</v>
      </c>
      <c r="E728" s="12">
        <f>MONTH(SalesDataTable[[#This Row],[Order Date]])</f>
        <v>5</v>
      </c>
      <c r="F728" s="12" t="str">
        <f>TEXT(SalesDataTable[[#This Row],[Order Date]], "MMM")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6">
      <c r="A729" s="2">
        <v>2542</v>
      </c>
      <c r="B729" s="3">
        <v>46145</v>
      </c>
      <c r="C729" s="12">
        <f>YEAR(SalesDataTable[[#This Row],[Order Date]])</f>
        <v>2026</v>
      </c>
      <c r="D729" s="14" t="str">
        <f>"Q" &amp; ROUNDUP(MONTH(SalesDataTable[[#This Row],[Order Date]]) / 3,0)</f>
        <v>Q2</v>
      </c>
      <c r="E729" s="12">
        <f>MONTH(SalesDataTable[[#This Row],[Order Date]])</f>
        <v>5</v>
      </c>
      <c r="F729" s="12" t="str">
        <f>TEXT(SalesDataTable[[#This Row],[Order Date]], "MMM")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6">
      <c r="A730" s="2">
        <v>4535</v>
      </c>
      <c r="B730" s="3">
        <v>46145</v>
      </c>
      <c r="C730" s="12">
        <f>YEAR(SalesDataTable[[#This Row],[Order Date]])</f>
        <v>2026</v>
      </c>
      <c r="D730" s="14" t="str">
        <f>"Q" &amp; ROUNDUP(MONTH(SalesDataTable[[#This Row],[Order Date]]) / 3,0)</f>
        <v>Q2</v>
      </c>
      <c r="E730" s="12">
        <f>MONTH(SalesDataTable[[#This Row],[Order Date]])</f>
        <v>5</v>
      </c>
      <c r="F730" s="12" t="str">
        <f>TEXT(SalesDataTable[[#This Row],[Order Date]], "MMM")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6">
      <c r="A731" s="2">
        <v>4988</v>
      </c>
      <c r="B731" s="3">
        <v>46145</v>
      </c>
      <c r="C731" s="12">
        <f>YEAR(SalesDataTable[[#This Row],[Order Date]])</f>
        <v>2026</v>
      </c>
      <c r="D731" s="14" t="str">
        <f>"Q" &amp; ROUNDUP(MONTH(SalesDataTable[[#This Row],[Order Date]]) / 3,0)</f>
        <v>Q2</v>
      </c>
      <c r="E731" s="12">
        <f>MONTH(SalesDataTable[[#This Row],[Order Date]])</f>
        <v>5</v>
      </c>
      <c r="F731" s="12" t="str">
        <f>TEXT(SalesDataTable[[#This Row],[Order Date]], "MMM")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6">
      <c r="A732" s="2">
        <v>253</v>
      </c>
      <c r="B732" s="3">
        <v>46146</v>
      </c>
      <c r="C732" s="12">
        <f>YEAR(SalesDataTable[[#This Row],[Order Date]])</f>
        <v>2026</v>
      </c>
      <c r="D732" s="14" t="str">
        <f>"Q" &amp; ROUNDUP(MONTH(SalesDataTable[[#This Row],[Order Date]]) / 3,0)</f>
        <v>Q2</v>
      </c>
      <c r="E732" s="12">
        <f>MONTH(SalesDataTable[[#This Row],[Order Date]])</f>
        <v>5</v>
      </c>
      <c r="F732" s="12" t="str">
        <f>TEXT(SalesDataTable[[#This Row],[Order Date]], "MMM")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6">
      <c r="A733" s="2">
        <v>1743</v>
      </c>
      <c r="B733" s="3">
        <v>46146</v>
      </c>
      <c r="C733" s="12">
        <f>YEAR(SalesDataTable[[#This Row],[Order Date]])</f>
        <v>2026</v>
      </c>
      <c r="D733" s="14" t="str">
        <f>"Q" &amp; ROUNDUP(MONTH(SalesDataTable[[#This Row],[Order Date]]) / 3,0)</f>
        <v>Q2</v>
      </c>
      <c r="E733" s="12">
        <f>MONTH(SalesDataTable[[#This Row],[Order Date]])</f>
        <v>5</v>
      </c>
      <c r="F733" s="12" t="str">
        <f>TEXT(SalesDataTable[[#This Row],[Order Date]], "MMM")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6">
      <c r="A734" s="2">
        <v>1801</v>
      </c>
      <c r="B734" s="3">
        <v>46146</v>
      </c>
      <c r="C734" s="12">
        <f>YEAR(SalesDataTable[[#This Row],[Order Date]])</f>
        <v>2026</v>
      </c>
      <c r="D734" s="14" t="str">
        <f>"Q" &amp; ROUNDUP(MONTH(SalesDataTable[[#This Row],[Order Date]]) / 3,0)</f>
        <v>Q2</v>
      </c>
      <c r="E734" s="12">
        <f>MONTH(SalesDataTable[[#This Row],[Order Date]])</f>
        <v>5</v>
      </c>
      <c r="F734" s="12" t="str">
        <f>TEXT(SalesDataTable[[#This Row],[Order Date]], "MMM")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6">
      <c r="A735" s="2">
        <v>2511</v>
      </c>
      <c r="B735" s="3">
        <v>46146</v>
      </c>
      <c r="C735" s="12">
        <f>YEAR(SalesDataTable[[#This Row],[Order Date]])</f>
        <v>2026</v>
      </c>
      <c r="D735" s="14" t="str">
        <f>"Q" &amp; ROUNDUP(MONTH(SalesDataTable[[#This Row],[Order Date]]) / 3,0)</f>
        <v>Q2</v>
      </c>
      <c r="E735" s="12">
        <f>MONTH(SalesDataTable[[#This Row],[Order Date]])</f>
        <v>5</v>
      </c>
      <c r="F735" s="12" t="str">
        <f>TEXT(SalesDataTable[[#This Row],[Order Date]], "MMM")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6">
      <c r="A736" s="2">
        <v>3186</v>
      </c>
      <c r="B736" s="3">
        <v>46146</v>
      </c>
      <c r="C736" s="12">
        <f>YEAR(SalesDataTable[[#This Row],[Order Date]])</f>
        <v>2026</v>
      </c>
      <c r="D736" s="14" t="str">
        <f>"Q" &amp; ROUNDUP(MONTH(SalesDataTable[[#This Row],[Order Date]]) / 3,0)</f>
        <v>Q2</v>
      </c>
      <c r="E736" s="12">
        <f>MONTH(SalesDataTable[[#This Row],[Order Date]])</f>
        <v>5</v>
      </c>
      <c r="F736" s="12" t="str">
        <f>TEXT(SalesDataTable[[#This Row],[Order Date]], "MMM")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6">
      <c r="A737" s="2">
        <v>3378</v>
      </c>
      <c r="B737" s="3">
        <v>46146</v>
      </c>
      <c r="C737" s="12">
        <f>YEAR(SalesDataTable[[#This Row],[Order Date]])</f>
        <v>2026</v>
      </c>
      <c r="D737" s="14" t="str">
        <f>"Q" &amp; ROUNDUP(MONTH(SalesDataTable[[#This Row],[Order Date]]) / 3,0)</f>
        <v>Q2</v>
      </c>
      <c r="E737" s="12">
        <f>MONTH(SalesDataTable[[#This Row],[Order Date]])</f>
        <v>5</v>
      </c>
      <c r="F737" s="12" t="str">
        <f>TEXT(SalesDataTable[[#This Row],[Order Date]], "MMM")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6">
      <c r="A738" s="2">
        <v>4255</v>
      </c>
      <c r="B738" s="3">
        <v>46146</v>
      </c>
      <c r="C738" s="12">
        <f>YEAR(SalesDataTable[[#This Row],[Order Date]])</f>
        <v>2026</v>
      </c>
      <c r="D738" s="14" t="str">
        <f>"Q" &amp; ROUNDUP(MONTH(SalesDataTable[[#This Row],[Order Date]]) / 3,0)</f>
        <v>Q2</v>
      </c>
      <c r="E738" s="12">
        <f>MONTH(SalesDataTable[[#This Row],[Order Date]])</f>
        <v>5</v>
      </c>
      <c r="F738" s="12" t="str">
        <f>TEXT(SalesDataTable[[#This Row],[Order Date]], "MMM")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6">
      <c r="A739" s="2">
        <v>4587</v>
      </c>
      <c r="B739" s="3">
        <v>46146</v>
      </c>
      <c r="C739" s="12">
        <f>YEAR(SalesDataTable[[#This Row],[Order Date]])</f>
        <v>2026</v>
      </c>
      <c r="D739" s="14" t="str">
        <f>"Q" &amp; ROUNDUP(MONTH(SalesDataTable[[#This Row],[Order Date]]) / 3,0)</f>
        <v>Q2</v>
      </c>
      <c r="E739" s="12">
        <f>MONTH(SalesDataTable[[#This Row],[Order Date]])</f>
        <v>5</v>
      </c>
      <c r="F739" s="12" t="str">
        <f>TEXT(SalesDataTable[[#This Row],[Order Date]], "MMM")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6">
      <c r="A740" s="2">
        <v>830</v>
      </c>
      <c r="B740" s="3">
        <v>46147</v>
      </c>
      <c r="C740" s="12">
        <f>YEAR(SalesDataTable[[#This Row],[Order Date]])</f>
        <v>2026</v>
      </c>
      <c r="D740" s="14" t="str">
        <f>"Q" &amp; ROUNDUP(MONTH(SalesDataTable[[#This Row],[Order Date]]) / 3,0)</f>
        <v>Q2</v>
      </c>
      <c r="E740" s="12">
        <f>MONTH(SalesDataTable[[#This Row],[Order Date]])</f>
        <v>5</v>
      </c>
      <c r="F740" s="12" t="str">
        <f>TEXT(SalesDataTable[[#This Row],[Order Date]], "MMM")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6">
      <c r="A741" s="2">
        <v>4320</v>
      </c>
      <c r="B741" s="3">
        <v>46147</v>
      </c>
      <c r="C741" s="12">
        <f>YEAR(SalesDataTable[[#This Row],[Order Date]])</f>
        <v>2026</v>
      </c>
      <c r="D741" s="14" t="str">
        <f>"Q" &amp; ROUNDUP(MONTH(SalesDataTable[[#This Row],[Order Date]]) / 3,0)</f>
        <v>Q2</v>
      </c>
      <c r="E741" s="12">
        <f>MONTH(SalesDataTable[[#This Row],[Order Date]])</f>
        <v>5</v>
      </c>
      <c r="F741" s="12" t="str">
        <f>TEXT(SalesDataTable[[#This Row],[Order Date]], "MMM")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6">
      <c r="A742" s="2">
        <v>4386</v>
      </c>
      <c r="B742" s="3">
        <v>46147</v>
      </c>
      <c r="C742" s="12">
        <f>YEAR(SalesDataTable[[#This Row],[Order Date]])</f>
        <v>2026</v>
      </c>
      <c r="D742" s="14" t="str">
        <f>"Q" &amp; ROUNDUP(MONTH(SalesDataTable[[#This Row],[Order Date]]) / 3,0)</f>
        <v>Q2</v>
      </c>
      <c r="E742" s="12">
        <f>MONTH(SalesDataTable[[#This Row],[Order Date]])</f>
        <v>5</v>
      </c>
      <c r="F742" s="12" t="str">
        <f>TEXT(SalesDataTable[[#This Row],[Order Date]], "MMM")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6">
      <c r="A743" s="2">
        <v>4602</v>
      </c>
      <c r="B743" s="3">
        <v>46147</v>
      </c>
      <c r="C743" s="12">
        <f>YEAR(SalesDataTable[[#This Row],[Order Date]])</f>
        <v>2026</v>
      </c>
      <c r="D743" s="14" t="str">
        <f>"Q" &amp; ROUNDUP(MONTH(SalesDataTable[[#This Row],[Order Date]]) / 3,0)</f>
        <v>Q2</v>
      </c>
      <c r="E743" s="12">
        <f>MONTH(SalesDataTable[[#This Row],[Order Date]])</f>
        <v>5</v>
      </c>
      <c r="F743" s="12" t="str">
        <f>TEXT(SalesDataTable[[#This Row],[Order Date]], "MMM")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6">
      <c r="A744" s="2">
        <v>5190</v>
      </c>
      <c r="B744" s="3">
        <v>46147</v>
      </c>
      <c r="C744" s="12">
        <f>YEAR(SalesDataTable[[#This Row],[Order Date]])</f>
        <v>2026</v>
      </c>
      <c r="D744" s="14" t="str">
        <f>"Q" &amp; ROUNDUP(MONTH(SalesDataTable[[#This Row],[Order Date]]) / 3,0)</f>
        <v>Q2</v>
      </c>
      <c r="E744" s="12">
        <f>MONTH(SalesDataTable[[#This Row],[Order Date]])</f>
        <v>5</v>
      </c>
      <c r="F744" s="12" t="str">
        <f>TEXT(SalesDataTable[[#This Row],[Order Date]], "MMM")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6">
      <c r="A745" s="2">
        <v>393</v>
      </c>
      <c r="B745" s="3">
        <v>46148</v>
      </c>
      <c r="C745" s="12">
        <f>YEAR(SalesDataTable[[#This Row],[Order Date]])</f>
        <v>2026</v>
      </c>
      <c r="D745" s="14" t="str">
        <f>"Q" &amp; ROUNDUP(MONTH(SalesDataTable[[#This Row],[Order Date]]) / 3,0)</f>
        <v>Q2</v>
      </c>
      <c r="E745" s="12">
        <f>MONTH(SalesDataTable[[#This Row],[Order Date]])</f>
        <v>5</v>
      </c>
      <c r="F745" s="12" t="str">
        <f>TEXT(SalesDataTable[[#This Row],[Order Date]], "MMM")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6">
      <c r="A746" s="2">
        <v>812</v>
      </c>
      <c r="B746" s="3">
        <v>46148</v>
      </c>
      <c r="C746" s="12">
        <f>YEAR(SalesDataTable[[#This Row],[Order Date]])</f>
        <v>2026</v>
      </c>
      <c r="D746" s="14" t="str">
        <f>"Q" &amp; ROUNDUP(MONTH(SalesDataTable[[#This Row],[Order Date]]) / 3,0)</f>
        <v>Q2</v>
      </c>
      <c r="E746" s="12">
        <f>MONTH(SalesDataTable[[#This Row],[Order Date]])</f>
        <v>5</v>
      </c>
      <c r="F746" s="12" t="str">
        <f>TEXT(SalesDataTable[[#This Row],[Order Date]], "MMM")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6">
      <c r="A747" s="2">
        <v>1297</v>
      </c>
      <c r="B747" s="3">
        <v>46148</v>
      </c>
      <c r="C747" s="12">
        <f>YEAR(SalesDataTable[[#This Row],[Order Date]])</f>
        <v>2026</v>
      </c>
      <c r="D747" s="14" t="str">
        <f>"Q" &amp; ROUNDUP(MONTH(SalesDataTable[[#This Row],[Order Date]]) / 3,0)</f>
        <v>Q2</v>
      </c>
      <c r="E747" s="12">
        <f>MONTH(SalesDataTable[[#This Row],[Order Date]])</f>
        <v>5</v>
      </c>
      <c r="F747" s="12" t="str">
        <f>TEXT(SalesDataTable[[#This Row],[Order Date]], "MMM")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6">
      <c r="A748" s="2">
        <v>1574</v>
      </c>
      <c r="B748" s="3">
        <v>46148</v>
      </c>
      <c r="C748" s="12">
        <f>YEAR(SalesDataTable[[#This Row],[Order Date]])</f>
        <v>2026</v>
      </c>
      <c r="D748" s="14" t="str">
        <f>"Q" &amp; ROUNDUP(MONTH(SalesDataTable[[#This Row],[Order Date]]) / 3,0)</f>
        <v>Q2</v>
      </c>
      <c r="E748" s="12">
        <f>MONTH(SalesDataTable[[#This Row],[Order Date]])</f>
        <v>5</v>
      </c>
      <c r="F748" s="12" t="str">
        <f>TEXT(SalesDataTable[[#This Row],[Order Date]], "MMM")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6">
      <c r="A749" s="2">
        <v>3060</v>
      </c>
      <c r="B749" s="3">
        <v>46148</v>
      </c>
      <c r="C749" s="12">
        <f>YEAR(SalesDataTable[[#This Row],[Order Date]])</f>
        <v>2026</v>
      </c>
      <c r="D749" s="14" t="str">
        <f>"Q" &amp; ROUNDUP(MONTH(SalesDataTable[[#This Row],[Order Date]]) / 3,0)</f>
        <v>Q2</v>
      </c>
      <c r="E749" s="12">
        <f>MONTH(SalesDataTable[[#This Row],[Order Date]])</f>
        <v>5</v>
      </c>
      <c r="F749" s="12" t="str">
        <f>TEXT(SalesDataTable[[#This Row],[Order Date]], "MMM")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6">
      <c r="A750" s="2">
        <v>3490</v>
      </c>
      <c r="B750" s="3">
        <v>46148</v>
      </c>
      <c r="C750" s="12">
        <f>YEAR(SalesDataTable[[#This Row],[Order Date]])</f>
        <v>2026</v>
      </c>
      <c r="D750" s="14" t="str">
        <f>"Q" &amp; ROUNDUP(MONTH(SalesDataTable[[#This Row],[Order Date]]) / 3,0)</f>
        <v>Q2</v>
      </c>
      <c r="E750" s="12">
        <f>MONTH(SalesDataTable[[#This Row],[Order Date]])</f>
        <v>5</v>
      </c>
      <c r="F750" s="12" t="str">
        <f>TEXT(SalesDataTable[[#This Row],[Order Date]], "MMM")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6">
      <c r="A751" s="2">
        <v>3654</v>
      </c>
      <c r="B751" s="3">
        <v>46148</v>
      </c>
      <c r="C751" s="12">
        <f>YEAR(SalesDataTable[[#This Row],[Order Date]])</f>
        <v>2026</v>
      </c>
      <c r="D751" s="14" t="str">
        <f>"Q" &amp; ROUNDUP(MONTH(SalesDataTable[[#This Row],[Order Date]]) / 3,0)</f>
        <v>Q2</v>
      </c>
      <c r="E751" s="12">
        <f>MONTH(SalesDataTable[[#This Row],[Order Date]])</f>
        <v>5</v>
      </c>
      <c r="F751" s="12" t="str">
        <f>TEXT(SalesDataTable[[#This Row],[Order Date]], "MMM")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6">
      <c r="A752" s="2">
        <v>4209</v>
      </c>
      <c r="B752" s="3">
        <v>46148</v>
      </c>
      <c r="C752" s="12">
        <f>YEAR(SalesDataTable[[#This Row],[Order Date]])</f>
        <v>2026</v>
      </c>
      <c r="D752" s="14" t="str">
        <f>"Q" &amp; ROUNDUP(MONTH(SalesDataTable[[#This Row],[Order Date]]) / 3,0)</f>
        <v>Q2</v>
      </c>
      <c r="E752" s="12">
        <f>MONTH(SalesDataTable[[#This Row],[Order Date]])</f>
        <v>5</v>
      </c>
      <c r="F752" s="12" t="str">
        <f>TEXT(SalesDataTable[[#This Row],[Order Date]], "MMM")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6">
      <c r="A753" s="2">
        <v>4227</v>
      </c>
      <c r="B753" s="3">
        <v>46148</v>
      </c>
      <c r="C753" s="12">
        <f>YEAR(SalesDataTable[[#This Row],[Order Date]])</f>
        <v>2026</v>
      </c>
      <c r="D753" s="14" t="str">
        <f>"Q" &amp; ROUNDUP(MONTH(SalesDataTable[[#This Row],[Order Date]]) / 3,0)</f>
        <v>Q2</v>
      </c>
      <c r="E753" s="12">
        <f>MONTH(SalesDataTable[[#This Row],[Order Date]])</f>
        <v>5</v>
      </c>
      <c r="F753" s="12" t="str">
        <f>TEXT(SalesDataTable[[#This Row],[Order Date]], "MMM")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6">
      <c r="A754" s="2">
        <v>4247</v>
      </c>
      <c r="B754" s="3">
        <v>46148</v>
      </c>
      <c r="C754" s="12">
        <f>YEAR(SalesDataTable[[#This Row],[Order Date]])</f>
        <v>2026</v>
      </c>
      <c r="D754" s="14" t="str">
        <f>"Q" &amp; ROUNDUP(MONTH(SalesDataTable[[#This Row],[Order Date]]) / 3,0)</f>
        <v>Q2</v>
      </c>
      <c r="E754" s="12">
        <f>MONTH(SalesDataTable[[#This Row],[Order Date]])</f>
        <v>5</v>
      </c>
      <c r="F754" s="12" t="str">
        <f>TEXT(SalesDataTable[[#This Row],[Order Date]], "MMM")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6">
      <c r="A755" s="2">
        <v>5196</v>
      </c>
      <c r="B755" s="3">
        <v>46148</v>
      </c>
      <c r="C755" s="12">
        <f>YEAR(SalesDataTable[[#This Row],[Order Date]])</f>
        <v>2026</v>
      </c>
      <c r="D755" s="14" t="str">
        <f>"Q" &amp; ROUNDUP(MONTH(SalesDataTable[[#This Row],[Order Date]]) / 3,0)</f>
        <v>Q2</v>
      </c>
      <c r="E755" s="12">
        <f>MONTH(SalesDataTable[[#This Row],[Order Date]])</f>
        <v>5</v>
      </c>
      <c r="F755" s="12" t="str">
        <f>TEXT(SalesDataTable[[#This Row],[Order Date]], "MMM")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6">
      <c r="A756" s="2">
        <v>400</v>
      </c>
      <c r="B756" s="3">
        <v>46149</v>
      </c>
      <c r="C756" s="12">
        <f>YEAR(SalesDataTable[[#This Row],[Order Date]])</f>
        <v>2026</v>
      </c>
      <c r="D756" s="14" t="str">
        <f>"Q" &amp; ROUNDUP(MONTH(SalesDataTable[[#This Row],[Order Date]]) / 3,0)</f>
        <v>Q2</v>
      </c>
      <c r="E756" s="12">
        <f>MONTH(SalesDataTable[[#This Row],[Order Date]])</f>
        <v>5</v>
      </c>
      <c r="F756" s="12" t="str">
        <f>TEXT(SalesDataTable[[#This Row],[Order Date]], "MMM")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6">
      <c r="A757" s="2">
        <v>829</v>
      </c>
      <c r="B757" s="3">
        <v>46149</v>
      </c>
      <c r="C757" s="12">
        <f>YEAR(SalesDataTable[[#This Row],[Order Date]])</f>
        <v>2026</v>
      </c>
      <c r="D757" s="14" t="str">
        <f>"Q" &amp; ROUNDUP(MONTH(SalesDataTable[[#This Row],[Order Date]]) / 3,0)</f>
        <v>Q2</v>
      </c>
      <c r="E757" s="12">
        <f>MONTH(SalesDataTable[[#This Row],[Order Date]])</f>
        <v>5</v>
      </c>
      <c r="F757" s="12" t="str">
        <f>TEXT(SalesDataTable[[#This Row],[Order Date]], "MMM")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6">
      <c r="A758" s="2">
        <v>1236</v>
      </c>
      <c r="B758" s="3">
        <v>46149</v>
      </c>
      <c r="C758" s="12">
        <f>YEAR(SalesDataTable[[#This Row],[Order Date]])</f>
        <v>2026</v>
      </c>
      <c r="D758" s="14" t="str">
        <f>"Q" &amp; ROUNDUP(MONTH(SalesDataTable[[#This Row],[Order Date]]) / 3,0)</f>
        <v>Q2</v>
      </c>
      <c r="E758" s="12">
        <f>MONTH(SalesDataTable[[#This Row],[Order Date]])</f>
        <v>5</v>
      </c>
      <c r="F758" s="12" t="str">
        <f>TEXT(SalesDataTable[[#This Row],[Order Date]], "MMM")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6">
      <c r="A759" s="2">
        <v>1364</v>
      </c>
      <c r="B759" s="3">
        <v>46149</v>
      </c>
      <c r="C759" s="12">
        <f>YEAR(SalesDataTable[[#This Row],[Order Date]])</f>
        <v>2026</v>
      </c>
      <c r="D759" s="14" t="str">
        <f>"Q" &amp; ROUNDUP(MONTH(SalesDataTable[[#This Row],[Order Date]]) / 3,0)</f>
        <v>Q2</v>
      </c>
      <c r="E759" s="12">
        <f>MONTH(SalesDataTable[[#This Row],[Order Date]])</f>
        <v>5</v>
      </c>
      <c r="F759" s="12" t="str">
        <f>TEXT(SalesDataTable[[#This Row],[Order Date]], "MMM")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6">
      <c r="A760" s="2">
        <v>2105</v>
      </c>
      <c r="B760" s="3">
        <v>46149</v>
      </c>
      <c r="C760" s="12">
        <f>YEAR(SalesDataTable[[#This Row],[Order Date]])</f>
        <v>2026</v>
      </c>
      <c r="D760" s="14" t="str">
        <f>"Q" &amp; ROUNDUP(MONTH(SalesDataTable[[#This Row],[Order Date]]) / 3,0)</f>
        <v>Q2</v>
      </c>
      <c r="E760" s="12">
        <f>MONTH(SalesDataTable[[#This Row],[Order Date]])</f>
        <v>5</v>
      </c>
      <c r="F760" s="12" t="str">
        <f>TEXT(SalesDataTable[[#This Row],[Order Date]], "MMM")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6">
      <c r="A761" s="2">
        <v>4706</v>
      </c>
      <c r="B761" s="3">
        <v>46149</v>
      </c>
      <c r="C761" s="12">
        <f>YEAR(SalesDataTable[[#This Row],[Order Date]])</f>
        <v>2026</v>
      </c>
      <c r="D761" s="14" t="str">
        <f>"Q" &amp; ROUNDUP(MONTH(SalesDataTable[[#This Row],[Order Date]]) / 3,0)</f>
        <v>Q2</v>
      </c>
      <c r="E761" s="12">
        <f>MONTH(SalesDataTable[[#This Row],[Order Date]])</f>
        <v>5</v>
      </c>
      <c r="F761" s="12" t="str">
        <f>TEXT(SalesDataTable[[#This Row],[Order Date]], "MMM")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6">
      <c r="A762" s="2">
        <v>68</v>
      </c>
      <c r="B762" s="3">
        <v>46150</v>
      </c>
      <c r="C762" s="12">
        <f>YEAR(SalesDataTable[[#This Row],[Order Date]])</f>
        <v>2026</v>
      </c>
      <c r="D762" s="14" t="str">
        <f>"Q" &amp; ROUNDUP(MONTH(SalesDataTable[[#This Row],[Order Date]]) / 3,0)</f>
        <v>Q2</v>
      </c>
      <c r="E762" s="12">
        <f>MONTH(SalesDataTable[[#This Row],[Order Date]])</f>
        <v>5</v>
      </c>
      <c r="F762" s="12" t="str">
        <f>TEXT(SalesDataTable[[#This Row],[Order Date]], "MMM")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6">
      <c r="A763" s="2">
        <v>1352</v>
      </c>
      <c r="B763" s="3">
        <v>46150</v>
      </c>
      <c r="C763" s="12">
        <f>YEAR(SalesDataTable[[#This Row],[Order Date]])</f>
        <v>2026</v>
      </c>
      <c r="D763" s="14" t="str">
        <f>"Q" &amp; ROUNDUP(MONTH(SalesDataTable[[#This Row],[Order Date]]) / 3,0)</f>
        <v>Q2</v>
      </c>
      <c r="E763" s="12">
        <f>MONTH(SalesDataTable[[#This Row],[Order Date]])</f>
        <v>5</v>
      </c>
      <c r="F763" s="12" t="str">
        <f>TEXT(SalesDataTable[[#This Row],[Order Date]], "MMM")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6">
      <c r="A764" s="2">
        <v>2526</v>
      </c>
      <c r="B764" s="3">
        <v>46150</v>
      </c>
      <c r="C764" s="12">
        <f>YEAR(SalesDataTable[[#This Row],[Order Date]])</f>
        <v>2026</v>
      </c>
      <c r="D764" s="14" t="str">
        <f>"Q" &amp; ROUNDUP(MONTH(SalesDataTable[[#This Row],[Order Date]]) / 3,0)</f>
        <v>Q2</v>
      </c>
      <c r="E764" s="12">
        <f>MONTH(SalesDataTable[[#This Row],[Order Date]])</f>
        <v>5</v>
      </c>
      <c r="F764" s="12" t="str">
        <f>TEXT(SalesDataTable[[#This Row],[Order Date]], "MMM")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6">
      <c r="A765" s="2">
        <v>3298</v>
      </c>
      <c r="B765" s="3">
        <v>46150</v>
      </c>
      <c r="C765" s="12">
        <f>YEAR(SalesDataTable[[#This Row],[Order Date]])</f>
        <v>2026</v>
      </c>
      <c r="D765" s="14" t="str">
        <f>"Q" &amp; ROUNDUP(MONTH(SalesDataTable[[#This Row],[Order Date]]) / 3,0)</f>
        <v>Q2</v>
      </c>
      <c r="E765" s="12">
        <f>MONTH(SalesDataTable[[#This Row],[Order Date]])</f>
        <v>5</v>
      </c>
      <c r="F765" s="12" t="str">
        <f>TEXT(SalesDataTable[[#This Row],[Order Date]], "MMM")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6">
      <c r="A766" s="2">
        <v>3510</v>
      </c>
      <c r="B766" s="3">
        <v>46150</v>
      </c>
      <c r="C766" s="12">
        <f>YEAR(SalesDataTable[[#This Row],[Order Date]])</f>
        <v>2026</v>
      </c>
      <c r="D766" s="14" t="str">
        <f>"Q" &amp; ROUNDUP(MONTH(SalesDataTable[[#This Row],[Order Date]]) / 3,0)</f>
        <v>Q2</v>
      </c>
      <c r="E766" s="12">
        <f>MONTH(SalesDataTable[[#This Row],[Order Date]])</f>
        <v>5</v>
      </c>
      <c r="F766" s="12" t="str">
        <f>TEXT(SalesDataTable[[#This Row],[Order Date]], "MMM")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6">
      <c r="A767" s="2">
        <v>3638</v>
      </c>
      <c r="B767" s="3">
        <v>46150</v>
      </c>
      <c r="C767" s="12">
        <f>YEAR(SalesDataTable[[#This Row],[Order Date]])</f>
        <v>2026</v>
      </c>
      <c r="D767" s="14" t="str">
        <f>"Q" &amp; ROUNDUP(MONTH(SalesDataTable[[#This Row],[Order Date]]) / 3,0)</f>
        <v>Q2</v>
      </c>
      <c r="E767" s="12">
        <f>MONTH(SalesDataTable[[#This Row],[Order Date]])</f>
        <v>5</v>
      </c>
      <c r="F767" s="12" t="str">
        <f>TEXT(SalesDataTable[[#This Row],[Order Date]], "MMM")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6">
      <c r="A768" s="2">
        <v>3754</v>
      </c>
      <c r="B768" s="3">
        <v>46150</v>
      </c>
      <c r="C768" s="12">
        <f>YEAR(SalesDataTable[[#This Row],[Order Date]])</f>
        <v>2026</v>
      </c>
      <c r="D768" s="14" t="str">
        <f>"Q" &amp; ROUNDUP(MONTH(SalesDataTable[[#This Row],[Order Date]]) / 3,0)</f>
        <v>Q2</v>
      </c>
      <c r="E768" s="12">
        <f>MONTH(SalesDataTable[[#This Row],[Order Date]])</f>
        <v>5</v>
      </c>
      <c r="F768" s="12" t="str">
        <f>TEXT(SalesDataTable[[#This Row],[Order Date]], "MMM")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6">
      <c r="A769" s="2">
        <v>4029</v>
      </c>
      <c r="B769" s="3">
        <v>46150</v>
      </c>
      <c r="C769" s="12">
        <f>YEAR(SalesDataTable[[#This Row],[Order Date]])</f>
        <v>2026</v>
      </c>
      <c r="D769" s="14" t="str">
        <f>"Q" &amp; ROUNDUP(MONTH(SalesDataTable[[#This Row],[Order Date]]) / 3,0)</f>
        <v>Q2</v>
      </c>
      <c r="E769" s="12">
        <f>MONTH(SalesDataTable[[#This Row],[Order Date]])</f>
        <v>5</v>
      </c>
      <c r="F769" s="12" t="str">
        <f>TEXT(SalesDataTable[[#This Row],[Order Date]], "MMM")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6">
      <c r="A770" s="2">
        <v>4651</v>
      </c>
      <c r="B770" s="3">
        <v>46150</v>
      </c>
      <c r="C770" s="12">
        <f>YEAR(SalesDataTable[[#This Row],[Order Date]])</f>
        <v>2026</v>
      </c>
      <c r="D770" s="14" t="str">
        <f>"Q" &amp; ROUNDUP(MONTH(SalesDataTable[[#This Row],[Order Date]]) / 3,0)</f>
        <v>Q2</v>
      </c>
      <c r="E770" s="12">
        <f>MONTH(SalesDataTable[[#This Row],[Order Date]])</f>
        <v>5</v>
      </c>
      <c r="F770" s="12" t="str">
        <f>TEXT(SalesDataTable[[#This Row],[Order Date]], "MMM")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6">
      <c r="A771" s="2">
        <v>4886</v>
      </c>
      <c r="B771" s="3">
        <v>46150</v>
      </c>
      <c r="C771" s="12">
        <f>YEAR(SalesDataTable[[#This Row],[Order Date]])</f>
        <v>2026</v>
      </c>
      <c r="D771" s="14" t="str">
        <f>"Q" &amp; ROUNDUP(MONTH(SalesDataTable[[#This Row],[Order Date]]) / 3,0)</f>
        <v>Q2</v>
      </c>
      <c r="E771" s="12">
        <f>MONTH(SalesDataTable[[#This Row],[Order Date]])</f>
        <v>5</v>
      </c>
      <c r="F771" s="12" t="str">
        <f>TEXT(SalesDataTable[[#This Row],[Order Date]], "MMM")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6">
      <c r="A772" s="2">
        <v>162</v>
      </c>
      <c r="B772" s="3">
        <v>46151</v>
      </c>
      <c r="C772" s="12">
        <f>YEAR(SalesDataTable[[#This Row],[Order Date]])</f>
        <v>2026</v>
      </c>
      <c r="D772" s="14" t="str">
        <f>"Q" &amp; ROUNDUP(MONTH(SalesDataTable[[#This Row],[Order Date]]) / 3,0)</f>
        <v>Q2</v>
      </c>
      <c r="E772" s="12">
        <f>MONTH(SalesDataTable[[#This Row],[Order Date]])</f>
        <v>5</v>
      </c>
      <c r="F772" s="12" t="str">
        <f>TEXT(SalesDataTable[[#This Row],[Order Date]], "MMM")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6">
      <c r="A773" s="2">
        <v>184</v>
      </c>
      <c r="B773" s="3">
        <v>46151</v>
      </c>
      <c r="C773" s="12">
        <f>YEAR(SalesDataTable[[#This Row],[Order Date]])</f>
        <v>2026</v>
      </c>
      <c r="D773" s="14" t="str">
        <f>"Q" &amp; ROUNDUP(MONTH(SalesDataTable[[#This Row],[Order Date]]) / 3,0)</f>
        <v>Q2</v>
      </c>
      <c r="E773" s="12">
        <f>MONTH(SalesDataTable[[#This Row],[Order Date]])</f>
        <v>5</v>
      </c>
      <c r="F773" s="12" t="str">
        <f>TEXT(SalesDataTable[[#This Row],[Order Date]], "MMM")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6">
      <c r="A774" s="2">
        <v>328</v>
      </c>
      <c r="B774" s="3">
        <v>46151</v>
      </c>
      <c r="C774" s="12">
        <f>YEAR(SalesDataTable[[#This Row],[Order Date]])</f>
        <v>2026</v>
      </c>
      <c r="D774" s="14" t="str">
        <f>"Q" &amp; ROUNDUP(MONTH(SalesDataTable[[#This Row],[Order Date]]) / 3,0)</f>
        <v>Q2</v>
      </c>
      <c r="E774" s="12">
        <f>MONTH(SalesDataTable[[#This Row],[Order Date]])</f>
        <v>5</v>
      </c>
      <c r="F774" s="12" t="str">
        <f>TEXT(SalesDataTable[[#This Row],[Order Date]], "MMM")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6">
      <c r="A775" s="2">
        <v>908</v>
      </c>
      <c r="B775" s="3">
        <v>46151</v>
      </c>
      <c r="C775" s="12">
        <f>YEAR(SalesDataTable[[#This Row],[Order Date]])</f>
        <v>2026</v>
      </c>
      <c r="D775" s="14" t="str">
        <f>"Q" &amp; ROUNDUP(MONTH(SalesDataTable[[#This Row],[Order Date]]) / 3,0)</f>
        <v>Q2</v>
      </c>
      <c r="E775" s="12">
        <f>MONTH(SalesDataTable[[#This Row],[Order Date]])</f>
        <v>5</v>
      </c>
      <c r="F775" s="12" t="str">
        <f>TEXT(SalesDataTable[[#This Row],[Order Date]], "MMM")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6">
      <c r="A776" s="2">
        <v>3159</v>
      </c>
      <c r="B776" s="3">
        <v>46151</v>
      </c>
      <c r="C776" s="12">
        <f>YEAR(SalesDataTable[[#This Row],[Order Date]])</f>
        <v>2026</v>
      </c>
      <c r="D776" s="14" t="str">
        <f>"Q" &amp; ROUNDUP(MONTH(SalesDataTable[[#This Row],[Order Date]]) / 3,0)</f>
        <v>Q2</v>
      </c>
      <c r="E776" s="12">
        <f>MONTH(SalesDataTable[[#This Row],[Order Date]])</f>
        <v>5</v>
      </c>
      <c r="F776" s="12" t="str">
        <f>TEXT(SalesDataTable[[#This Row],[Order Date]], "MMM")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6">
      <c r="A777" s="2">
        <v>4509</v>
      </c>
      <c r="B777" s="3">
        <v>46151</v>
      </c>
      <c r="C777" s="12">
        <f>YEAR(SalesDataTable[[#This Row],[Order Date]])</f>
        <v>2026</v>
      </c>
      <c r="D777" s="14" t="str">
        <f>"Q" &amp; ROUNDUP(MONTH(SalesDataTable[[#This Row],[Order Date]]) / 3,0)</f>
        <v>Q2</v>
      </c>
      <c r="E777" s="12">
        <f>MONTH(SalesDataTable[[#This Row],[Order Date]])</f>
        <v>5</v>
      </c>
      <c r="F777" s="12" t="str">
        <f>TEXT(SalesDataTable[[#This Row],[Order Date]], "MMM")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6">
      <c r="A778" s="2">
        <v>4677</v>
      </c>
      <c r="B778" s="3">
        <v>46151</v>
      </c>
      <c r="C778" s="12">
        <f>YEAR(SalesDataTable[[#This Row],[Order Date]])</f>
        <v>2026</v>
      </c>
      <c r="D778" s="14" t="str">
        <f>"Q" &amp; ROUNDUP(MONTH(SalesDataTable[[#This Row],[Order Date]]) / 3,0)</f>
        <v>Q2</v>
      </c>
      <c r="E778" s="12">
        <f>MONTH(SalesDataTable[[#This Row],[Order Date]])</f>
        <v>5</v>
      </c>
      <c r="F778" s="12" t="str">
        <f>TEXT(SalesDataTable[[#This Row],[Order Date]], "MMM")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6">
      <c r="A779" s="2">
        <v>4867</v>
      </c>
      <c r="B779" s="3">
        <v>46151</v>
      </c>
      <c r="C779" s="12">
        <f>YEAR(SalesDataTable[[#This Row],[Order Date]])</f>
        <v>2026</v>
      </c>
      <c r="D779" s="14" t="str">
        <f>"Q" &amp; ROUNDUP(MONTH(SalesDataTable[[#This Row],[Order Date]]) / 3,0)</f>
        <v>Q2</v>
      </c>
      <c r="E779" s="12">
        <f>MONTH(SalesDataTable[[#This Row],[Order Date]])</f>
        <v>5</v>
      </c>
      <c r="F779" s="12" t="str">
        <f>TEXT(SalesDataTable[[#This Row],[Order Date]], "MMM")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6">
      <c r="A780" s="2">
        <v>1615</v>
      </c>
      <c r="B780" s="3">
        <v>46152</v>
      </c>
      <c r="C780" s="12">
        <f>YEAR(SalesDataTable[[#This Row],[Order Date]])</f>
        <v>2026</v>
      </c>
      <c r="D780" s="14" t="str">
        <f>"Q" &amp; ROUNDUP(MONTH(SalesDataTable[[#This Row],[Order Date]]) / 3,0)</f>
        <v>Q2</v>
      </c>
      <c r="E780" s="12">
        <f>MONTH(SalesDataTable[[#This Row],[Order Date]])</f>
        <v>5</v>
      </c>
      <c r="F780" s="12" t="str">
        <f>TEXT(SalesDataTable[[#This Row],[Order Date]], "MMM")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6">
      <c r="A781" s="2">
        <v>1812</v>
      </c>
      <c r="B781" s="3">
        <v>46152</v>
      </c>
      <c r="C781" s="12">
        <f>YEAR(SalesDataTable[[#This Row],[Order Date]])</f>
        <v>2026</v>
      </c>
      <c r="D781" s="14" t="str">
        <f>"Q" &amp; ROUNDUP(MONTH(SalesDataTable[[#This Row],[Order Date]]) / 3,0)</f>
        <v>Q2</v>
      </c>
      <c r="E781" s="12">
        <f>MONTH(SalesDataTable[[#This Row],[Order Date]])</f>
        <v>5</v>
      </c>
      <c r="F781" s="12" t="str">
        <f>TEXT(SalesDataTable[[#This Row],[Order Date]], "MMM")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6">
      <c r="A782" s="2">
        <v>3645</v>
      </c>
      <c r="B782" s="3">
        <v>46152</v>
      </c>
      <c r="C782" s="12">
        <f>YEAR(SalesDataTable[[#This Row],[Order Date]])</f>
        <v>2026</v>
      </c>
      <c r="D782" s="14" t="str">
        <f>"Q" &amp; ROUNDUP(MONTH(SalesDataTable[[#This Row],[Order Date]]) / 3,0)</f>
        <v>Q2</v>
      </c>
      <c r="E782" s="12">
        <f>MONTH(SalesDataTable[[#This Row],[Order Date]])</f>
        <v>5</v>
      </c>
      <c r="F782" s="12" t="str">
        <f>TEXT(SalesDataTable[[#This Row],[Order Date]], "MMM")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6">
      <c r="A783" s="2">
        <v>3804</v>
      </c>
      <c r="B783" s="3">
        <v>46152</v>
      </c>
      <c r="C783" s="12">
        <f>YEAR(SalesDataTable[[#This Row],[Order Date]])</f>
        <v>2026</v>
      </c>
      <c r="D783" s="14" t="str">
        <f>"Q" &amp; ROUNDUP(MONTH(SalesDataTable[[#This Row],[Order Date]]) / 3,0)</f>
        <v>Q2</v>
      </c>
      <c r="E783" s="12">
        <f>MONTH(SalesDataTable[[#This Row],[Order Date]])</f>
        <v>5</v>
      </c>
      <c r="F783" s="12" t="str">
        <f>TEXT(SalesDataTable[[#This Row],[Order Date]], "MMM")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6">
      <c r="A784" s="2">
        <v>4367</v>
      </c>
      <c r="B784" s="3">
        <v>46152</v>
      </c>
      <c r="C784" s="12">
        <f>YEAR(SalesDataTable[[#This Row],[Order Date]])</f>
        <v>2026</v>
      </c>
      <c r="D784" s="14" t="str">
        <f>"Q" &amp; ROUNDUP(MONTH(SalesDataTable[[#This Row],[Order Date]]) / 3,0)</f>
        <v>Q2</v>
      </c>
      <c r="E784" s="12">
        <f>MONTH(SalesDataTable[[#This Row],[Order Date]])</f>
        <v>5</v>
      </c>
      <c r="F784" s="12" t="str">
        <f>TEXT(SalesDataTable[[#This Row],[Order Date]], "MMM")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6">
      <c r="A785" s="2">
        <v>4746</v>
      </c>
      <c r="B785" s="3">
        <v>46152</v>
      </c>
      <c r="C785" s="12">
        <f>YEAR(SalesDataTable[[#This Row],[Order Date]])</f>
        <v>2026</v>
      </c>
      <c r="D785" s="14" t="str">
        <f>"Q" &amp; ROUNDUP(MONTH(SalesDataTable[[#This Row],[Order Date]]) / 3,0)</f>
        <v>Q2</v>
      </c>
      <c r="E785" s="12">
        <f>MONTH(SalesDataTable[[#This Row],[Order Date]])</f>
        <v>5</v>
      </c>
      <c r="F785" s="12" t="str">
        <f>TEXT(SalesDataTable[[#This Row],[Order Date]], "MMM")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6">
      <c r="A786" s="2">
        <v>4795</v>
      </c>
      <c r="B786" s="3">
        <v>46152</v>
      </c>
      <c r="C786" s="12">
        <f>YEAR(SalesDataTable[[#This Row],[Order Date]])</f>
        <v>2026</v>
      </c>
      <c r="D786" s="14" t="str">
        <f>"Q" &amp; ROUNDUP(MONTH(SalesDataTable[[#This Row],[Order Date]]) / 3,0)</f>
        <v>Q2</v>
      </c>
      <c r="E786" s="12">
        <f>MONTH(SalesDataTable[[#This Row],[Order Date]])</f>
        <v>5</v>
      </c>
      <c r="F786" s="12" t="str">
        <f>TEXT(SalesDataTable[[#This Row],[Order Date]], "MMM")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6">
      <c r="A787" s="2">
        <v>4800</v>
      </c>
      <c r="B787" s="3">
        <v>46152</v>
      </c>
      <c r="C787" s="12">
        <f>YEAR(SalesDataTable[[#This Row],[Order Date]])</f>
        <v>2026</v>
      </c>
      <c r="D787" s="14" t="str">
        <f>"Q" &amp; ROUNDUP(MONTH(SalesDataTable[[#This Row],[Order Date]]) / 3,0)</f>
        <v>Q2</v>
      </c>
      <c r="E787" s="12">
        <f>MONTH(SalesDataTable[[#This Row],[Order Date]])</f>
        <v>5</v>
      </c>
      <c r="F787" s="12" t="str">
        <f>TEXT(SalesDataTable[[#This Row],[Order Date]], "MMM")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6">
      <c r="A788" s="2">
        <v>5018</v>
      </c>
      <c r="B788" s="3">
        <v>46152</v>
      </c>
      <c r="C788" s="12">
        <f>YEAR(SalesDataTable[[#This Row],[Order Date]])</f>
        <v>2026</v>
      </c>
      <c r="D788" s="14" t="str">
        <f>"Q" &amp; ROUNDUP(MONTH(SalesDataTable[[#This Row],[Order Date]]) / 3,0)</f>
        <v>Q2</v>
      </c>
      <c r="E788" s="12">
        <f>MONTH(SalesDataTable[[#This Row],[Order Date]])</f>
        <v>5</v>
      </c>
      <c r="F788" s="12" t="str">
        <f>TEXT(SalesDataTable[[#This Row],[Order Date]], "MMM")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6">
      <c r="A789" s="2">
        <v>474</v>
      </c>
      <c r="B789" s="3">
        <v>46153</v>
      </c>
      <c r="C789" s="12">
        <f>YEAR(SalesDataTable[[#This Row],[Order Date]])</f>
        <v>2026</v>
      </c>
      <c r="D789" s="14" t="str">
        <f>"Q" &amp; ROUNDUP(MONTH(SalesDataTable[[#This Row],[Order Date]]) / 3,0)</f>
        <v>Q2</v>
      </c>
      <c r="E789" s="12">
        <f>MONTH(SalesDataTable[[#This Row],[Order Date]])</f>
        <v>5</v>
      </c>
      <c r="F789" s="12" t="str">
        <f>TEXT(SalesDataTable[[#This Row],[Order Date]], "MMM")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6">
      <c r="A790" s="2">
        <v>1175</v>
      </c>
      <c r="B790" s="3">
        <v>46153</v>
      </c>
      <c r="C790" s="12">
        <f>YEAR(SalesDataTable[[#This Row],[Order Date]])</f>
        <v>2026</v>
      </c>
      <c r="D790" s="14" t="str">
        <f>"Q" &amp; ROUNDUP(MONTH(SalesDataTable[[#This Row],[Order Date]]) / 3,0)</f>
        <v>Q2</v>
      </c>
      <c r="E790" s="12">
        <f>MONTH(SalesDataTable[[#This Row],[Order Date]])</f>
        <v>5</v>
      </c>
      <c r="F790" s="12" t="str">
        <f>TEXT(SalesDataTable[[#This Row],[Order Date]], "MMM")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6">
      <c r="A791" s="2">
        <v>2015</v>
      </c>
      <c r="B791" s="3">
        <v>46153</v>
      </c>
      <c r="C791" s="12">
        <f>YEAR(SalesDataTable[[#This Row],[Order Date]])</f>
        <v>2026</v>
      </c>
      <c r="D791" s="14" t="str">
        <f>"Q" &amp; ROUNDUP(MONTH(SalesDataTable[[#This Row],[Order Date]]) / 3,0)</f>
        <v>Q2</v>
      </c>
      <c r="E791" s="12">
        <f>MONTH(SalesDataTable[[#This Row],[Order Date]])</f>
        <v>5</v>
      </c>
      <c r="F791" s="12" t="str">
        <f>TEXT(SalesDataTable[[#This Row],[Order Date]], "MMM")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6">
      <c r="A792" s="2">
        <v>2196</v>
      </c>
      <c r="B792" s="3">
        <v>46153</v>
      </c>
      <c r="C792" s="12">
        <f>YEAR(SalesDataTable[[#This Row],[Order Date]])</f>
        <v>2026</v>
      </c>
      <c r="D792" s="14" t="str">
        <f>"Q" &amp; ROUNDUP(MONTH(SalesDataTable[[#This Row],[Order Date]]) / 3,0)</f>
        <v>Q2</v>
      </c>
      <c r="E792" s="12">
        <f>MONTH(SalesDataTable[[#This Row],[Order Date]])</f>
        <v>5</v>
      </c>
      <c r="F792" s="12" t="str">
        <f>TEXT(SalesDataTable[[#This Row],[Order Date]], "MMM")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6">
      <c r="A793" s="2">
        <v>3508</v>
      </c>
      <c r="B793" s="3">
        <v>46153</v>
      </c>
      <c r="C793" s="12">
        <f>YEAR(SalesDataTable[[#This Row],[Order Date]])</f>
        <v>2026</v>
      </c>
      <c r="D793" s="14" t="str">
        <f>"Q" &amp; ROUNDUP(MONTH(SalesDataTable[[#This Row],[Order Date]]) / 3,0)</f>
        <v>Q2</v>
      </c>
      <c r="E793" s="12">
        <f>MONTH(SalesDataTable[[#This Row],[Order Date]])</f>
        <v>5</v>
      </c>
      <c r="F793" s="12" t="str">
        <f>TEXT(SalesDataTable[[#This Row],[Order Date]], "MMM")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6">
      <c r="A794" s="2">
        <v>3516</v>
      </c>
      <c r="B794" s="3">
        <v>46153</v>
      </c>
      <c r="C794" s="12">
        <f>YEAR(SalesDataTable[[#This Row],[Order Date]])</f>
        <v>2026</v>
      </c>
      <c r="D794" s="14" t="str">
        <f>"Q" &amp; ROUNDUP(MONTH(SalesDataTable[[#This Row],[Order Date]]) / 3,0)</f>
        <v>Q2</v>
      </c>
      <c r="E794" s="12">
        <f>MONTH(SalesDataTable[[#This Row],[Order Date]])</f>
        <v>5</v>
      </c>
      <c r="F794" s="12" t="str">
        <f>TEXT(SalesDataTable[[#This Row],[Order Date]], "MMM")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6">
      <c r="A795" s="2">
        <v>3570</v>
      </c>
      <c r="B795" s="3">
        <v>46153</v>
      </c>
      <c r="C795" s="12">
        <f>YEAR(SalesDataTable[[#This Row],[Order Date]])</f>
        <v>2026</v>
      </c>
      <c r="D795" s="14" t="str">
        <f>"Q" &amp; ROUNDUP(MONTH(SalesDataTable[[#This Row],[Order Date]]) / 3,0)</f>
        <v>Q2</v>
      </c>
      <c r="E795" s="12">
        <f>MONTH(SalesDataTable[[#This Row],[Order Date]])</f>
        <v>5</v>
      </c>
      <c r="F795" s="12" t="str">
        <f>TEXT(SalesDataTable[[#This Row],[Order Date]], "MMM")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6">
      <c r="A796" s="2">
        <v>4799</v>
      </c>
      <c r="B796" s="3">
        <v>46153</v>
      </c>
      <c r="C796" s="12">
        <f>YEAR(SalesDataTable[[#This Row],[Order Date]])</f>
        <v>2026</v>
      </c>
      <c r="D796" s="14" t="str">
        <f>"Q" &amp; ROUNDUP(MONTH(SalesDataTable[[#This Row],[Order Date]]) / 3,0)</f>
        <v>Q2</v>
      </c>
      <c r="E796" s="12">
        <f>MONTH(SalesDataTable[[#This Row],[Order Date]])</f>
        <v>5</v>
      </c>
      <c r="F796" s="12" t="str">
        <f>TEXT(SalesDataTable[[#This Row],[Order Date]], "MMM")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6">
      <c r="A797" s="2">
        <v>5156</v>
      </c>
      <c r="B797" s="3">
        <v>46153</v>
      </c>
      <c r="C797" s="12">
        <f>YEAR(SalesDataTable[[#This Row],[Order Date]])</f>
        <v>2026</v>
      </c>
      <c r="D797" s="14" t="str">
        <f>"Q" &amp; ROUNDUP(MONTH(SalesDataTable[[#This Row],[Order Date]]) / 3,0)</f>
        <v>Q2</v>
      </c>
      <c r="E797" s="12">
        <f>MONTH(SalesDataTable[[#This Row],[Order Date]])</f>
        <v>5</v>
      </c>
      <c r="F797" s="12" t="str">
        <f>TEXT(SalesDataTable[[#This Row],[Order Date]], "MMM")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6">
      <c r="A798" s="2">
        <v>526</v>
      </c>
      <c r="B798" s="3">
        <v>46154</v>
      </c>
      <c r="C798" s="12">
        <f>YEAR(SalesDataTable[[#This Row],[Order Date]])</f>
        <v>2026</v>
      </c>
      <c r="D798" s="14" t="str">
        <f>"Q" &amp; ROUNDUP(MONTH(SalesDataTable[[#This Row],[Order Date]]) / 3,0)</f>
        <v>Q2</v>
      </c>
      <c r="E798" s="12">
        <f>MONTH(SalesDataTable[[#This Row],[Order Date]])</f>
        <v>5</v>
      </c>
      <c r="F798" s="12" t="str">
        <f>TEXT(SalesDataTable[[#This Row],[Order Date]], "MMM")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6">
      <c r="A799" s="2">
        <v>712</v>
      </c>
      <c r="B799" s="3">
        <v>46154</v>
      </c>
      <c r="C799" s="12">
        <f>YEAR(SalesDataTable[[#This Row],[Order Date]])</f>
        <v>2026</v>
      </c>
      <c r="D799" s="14" t="str">
        <f>"Q" &amp; ROUNDUP(MONTH(SalesDataTable[[#This Row],[Order Date]]) / 3,0)</f>
        <v>Q2</v>
      </c>
      <c r="E799" s="12">
        <f>MONTH(SalesDataTable[[#This Row],[Order Date]])</f>
        <v>5</v>
      </c>
      <c r="F799" s="12" t="str">
        <f>TEXT(SalesDataTable[[#This Row],[Order Date]], "MMM")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6">
      <c r="A800" s="2">
        <v>1533</v>
      </c>
      <c r="B800" s="3">
        <v>46154</v>
      </c>
      <c r="C800" s="12">
        <f>YEAR(SalesDataTable[[#This Row],[Order Date]])</f>
        <v>2026</v>
      </c>
      <c r="D800" s="14" t="str">
        <f>"Q" &amp; ROUNDUP(MONTH(SalesDataTable[[#This Row],[Order Date]]) / 3,0)</f>
        <v>Q2</v>
      </c>
      <c r="E800" s="12">
        <f>MONTH(SalesDataTable[[#This Row],[Order Date]])</f>
        <v>5</v>
      </c>
      <c r="F800" s="12" t="str">
        <f>TEXT(SalesDataTable[[#This Row],[Order Date]], "MMM")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6">
      <c r="A801" s="2">
        <v>1933</v>
      </c>
      <c r="B801" s="3">
        <v>46154</v>
      </c>
      <c r="C801" s="12">
        <f>YEAR(SalesDataTable[[#This Row],[Order Date]])</f>
        <v>2026</v>
      </c>
      <c r="D801" s="14" t="str">
        <f>"Q" &amp; ROUNDUP(MONTH(SalesDataTable[[#This Row],[Order Date]]) / 3,0)</f>
        <v>Q2</v>
      </c>
      <c r="E801" s="12">
        <f>MONTH(SalesDataTable[[#This Row],[Order Date]])</f>
        <v>5</v>
      </c>
      <c r="F801" s="12" t="str">
        <f>TEXT(SalesDataTable[[#This Row],[Order Date]], "MMM")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6">
      <c r="A802" s="2">
        <v>3128</v>
      </c>
      <c r="B802" s="3">
        <v>46154</v>
      </c>
      <c r="C802" s="12">
        <f>YEAR(SalesDataTable[[#This Row],[Order Date]])</f>
        <v>2026</v>
      </c>
      <c r="D802" s="14" t="str">
        <f>"Q" &amp; ROUNDUP(MONTH(SalesDataTable[[#This Row],[Order Date]]) / 3,0)</f>
        <v>Q2</v>
      </c>
      <c r="E802" s="12">
        <f>MONTH(SalesDataTable[[#This Row],[Order Date]])</f>
        <v>5</v>
      </c>
      <c r="F802" s="12" t="str">
        <f>TEXT(SalesDataTable[[#This Row],[Order Date]], "MMM")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6">
      <c r="A803" s="2">
        <v>4922</v>
      </c>
      <c r="B803" s="3">
        <v>46154</v>
      </c>
      <c r="C803" s="12">
        <f>YEAR(SalesDataTable[[#This Row],[Order Date]])</f>
        <v>2026</v>
      </c>
      <c r="D803" s="14" t="str">
        <f>"Q" &amp; ROUNDUP(MONTH(SalesDataTable[[#This Row],[Order Date]]) / 3,0)</f>
        <v>Q2</v>
      </c>
      <c r="E803" s="12">
        <f>MONTH(SalesDataTable[[#This Row],[Order Date]])</f>
        <v>5</v>
      </c>
      <c r="F803" s="12" t="str">
        <f>TEXT(SalesDataTable[[#This Row],[Order Date]], "MMM")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6">
      <c r="A804" s="2">
        <v>5051</v>
      </c>
      <c r="B804" s="3">
        <v>46154</v>
      </c>
      <c r="C804" s="12">
        <f>YEAR(SalesDataTable[[#This Row],[Order Date]])</f>
        <v>2026</v>
      </c>
      <c r="D804" s="14" t="str">
        <f>"Q" &amp; ROUNDUP(MONTH(SalesDataTable[[#This Row],[Order Date]]) / 3,0)</f>
        <v>Q2</v>
      </c>
      <c r="E804" s="12">
        <f>MONTH(SalesDataTable[[#This Row],[Order Date]])</f>
        <v>5</v>
      </c>
      <c r="F804" s="12" t="str">
        <f>TEXT(SalesDataTable[[#This Row],[Order Date]], "MMM")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6">
      <c r="A805" s="2">
        <v>5182</v>
      </c>
      <c r="B805" s="3">
        <v>46154</v>
      </c>
      <c r="C805" s="12">
        <f>YEAR(SalesDataTable[[#This Row],[Order Date]])</f>
        <v>2026</v>
      </c>
      <c r="D805" s="14" t="str">
        <f>"Q" &amp; ROUNDUP(MONTH(SalesDataTable[[#This Row],[Order Date]]) / 3,0)</f>
        <v>Q2</v>
      </c>
      <c r="E805" s="12">
        <f>MONTH(SalesDataTable[[#This Row],[Order Date]])</f>
        <v>5</v>
      </c>
      <c r="F805" s="12" t="str">
        <f>TEXT(SalesDataTable[[#This Row],[Order Date]], "MMM")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6">
      <c r="A806" s="2">
        <v>1071</v>
      </c>
      <c r="B806" s="3">
        <v>46155</v>
      </c>
      <c r="C806" s="12">
        <f>YEAR(SalesDataTable[[#This Row],[Order Date]])</f>
        <v>2026</v>
      </c>
      <c r="D806" s="14" t="str">
        <f>"Q" &amp; ROUNDUP(MONTH(SalesDataTable[[#This Row],[Order Date]]) / 3,0)</f>
        <v>Q2</v>
      </c>
      <c r="E806" s="12">
        <f>MONTH(SalesDataTable[[#This Row],[Order Date]])</f>
        <v>5</v>
      </c>
      <c r="F806" s="12" t="str">
        <f>TEXT(SalesDataTable[[#This Row],[Order Date]], "MMM")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6">
      <c r="A807" s="2">
        <v>1210</v>
      </c>
      <c r="B807" s="3">
        <v>46155</v>
      </c>
      <c r="C807" s="12">
        <f>YEAR(SalesDataTable[[#This Row],[Order Date]])</f>
        <v>2026</v>
      </c>
      <c r="D807" s="14" t="str">
        <f>"Q" &amp; ROUNDUP(MONTH(SalesDataTable[[#This Row],[Order Date]]) / 3,0)</f>
        <v>Q2</v>
      </c>
      <c r="E807" s="12">
        <f>MONTH(SalesDataTable[[#This Row],[Order Date]])</f>
        <v>5</v>
      </c>
      <c r="F807" s="12" t="str">
        <f>TEXT(SalesDataTable[[#This Row],[Order Date]], "MMM")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6">
      <c r="A808" s="2">
        <v>1244</v>
      </c>
      <c r="B808" s="3">
        <v>46155</v>
      </c>
      <c r="C808" s="12">
        <f>YEAR(SalesDataTable[[#This Row],[Order Date]])</f>
        <v>2026</v>
      </c>
      <c r="D808" s="14" t="str">
        <f>"Q" &amp; ROUNDUP(MONTH(SalesDataTable[[#This Row],[Order Date]]) / 3,0)</f>
        <v>Q2</v>
      </c>
      <c r="E808" s="12">
        <f>MONTH(SalesDataTable[[#This Row],[Order Date]])</f>
        <v>5</v>
      </c>
      <c r="F808" s="12" t="str">
        <f>TEXT(SalesDataTable[[#This Row],[Order Date]], "MMM")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6">
      <c r="A809" s="2">
        <v>1403</v>
      </c>
      <c r="B809" s="3">
        <v>46155</v>
      </c>
      <c r="C809" s="12">
        <f>YEAR(SalesDataTable[[#This Row],[Order Date]])</f>
        <v>2026</v>
      </c>
      <c r="D809" s="14" t="str">
        <f>"Q" &amp; ROUNDUP(MONTH(SalesDataTable[[#This Row],[Order Date]]) / 3,0)</f>
        <v>Q2</v>
      </c>
      <c r="E809" s="12">
        <f>MONTH(SalesDataTable[[#This Row],[Order Date]])</f>
        <v>5</v>
      </c>
      <c r="F809" s="12" t="str">
        <f>TEXT(SalesDataTable[[#This Row],[Order Date]], "MMM")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6">
      <c r="A810" s="2">
        <v>1592</v>
      </c>
      <c r="B810" s="3">
        <v>46155</v>
      </c>
      <c r="C810" s="12">
        <f>YEAR(SalesDataTable[[#This Row],[Order Date]])</f>
        <v>2026</v>
      </c>
      <c r="D810" s="14" t="str">
        <f>"Q" &amp; ROUNDUP(MONTH(SalesDataTable[[#This Row],[Order Date]]) / 3,0)</f>
        <v>Q2</v>
      </c>
      <c r="E810" s="12">
        <f>MONTH(SalesDataTable[[#This Row],[Order Date]])</f>
        <v>5</v>
      </c>
      <c r="F810" s="12" t="str">
        <f>TEXT(SalesDataTable[[#This Row],[Order Date]], "MMM")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6">
      <c r="A811" s="2">
        <v>2581</v>
      </c>
      <c r="B811" s="3">
        <v>46155</v>
      </c>
      <c r="C811" s="12">
        <f>YEAR(SalesDataTable[[#This Row],[Order Date]])</f>
        <v>2026</v>
      </c>
      <c r="D811" s="14" t="str">
        <f>"Q" &amp; ROUNDUP(MONTH(SalesDataTable[[#This Row],[Order Date]]) / 3,0)</f>
        <v>Q2</v>
      </c>
      <c r="E811" s="12">
        <f>MONTH(SalesDataTable[[#This Row],[Order Date]])</f>
        <v>5</v>
      </c>
      <c r="F811" s="12" t="str">
        <f>TEXT(SalesDataTable[[#This Row],[Order Date]], "MMM")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6">
      <c r="A812" s="2">
        <v>3428</v>
      </c>
      <c r="B812" s="3">
        <v>46155</v>
      </c>
      <c r="C812" s="12">
        <f>YEAR(SalesDataTable[[#This Row],[Order Date]])</f>
        <v>2026</v>
      </c>
      <c r="D812" s="14" t="str">
        <f>"Q" &amp; ROUNDUP(MONTH(SalesDataTable[[#This Row],[Order Date]]) / 3,0)</f>
        <v>Q2</v>
      </c>
      <c r="E812" s="12">
        <f>MONTH(SalesDataTable[[#This Row],[Order Date]])</f>
        <v>5</v>
      </c>
      <c r="F812" s="12" t="str">
        <f>TEXT(SalesDataTable[[#This Row],[Order Date]], "MMM")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6">
      <c r="A813" s="2">
        <v>765</v>
      </c>
      <c r="B813" s="3">
        <v>46156</v>
      </c>
      <c r="C813" s="12">
        <f>YEAR(SalesDataTable[[#This Row],[Order Date]])</f>
        <v>2026</v>
      </c>
      <c r="D813" s="14" t="str">
        <f>"Q" &amp; ROUNDUP(MONTH(SalesDataTable[[#This Row],[Order Date]]) / 3,0)</f>
        <v>Q2</v>
      </c>
      <c r="E813" s="12">
        <f>MONTH(SalesDataTable[[#This Row],[Order Date]])</f>
        <v>5</v>
      </c>
      <c r="F813" s="12" t="str">
        <f>TEXT(SalesDataTable[[#This Row],[Order Date]], "MMM")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6">
      <c r="A814" s="2">
        <v>854</v>
      </c>
      <c r="B814" s="3">
        <v>46156</v>
      </c>
      <c r="C814" s="12">
        <f>YEAR(SalesDataTable[[#This Row],[Order Date]])</f>
        <v>2026</v>
      </c>
      <c r="D814" s="14" t="str">
        <f>"Q" &amp; ROUNDUP(MONTH(SalesDataTable[[#This Row],[Order Date]]) / 3,0)</f>
        <v>Q2</v>
      </c>
      <c r="E814" s="12">
        <f>MONTH(SalesDataTable[[#This Row],[Order Date]])</f>
        <v>5</v>
      </c>
      <c r="F814" s="12" t="str">
        <f>TEXT(SalesDataTable[[#This Row],[Order Date]], "MMM")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6">
      <c r="A815" s="2">
        <v>1087</v>
      </c>
      <c r="B815" s="3">
        <v>46156</v>
      </c>
      <c r="C815" s="12">
        <f>YEAR(SalesDataTable[[#This Row],[Order Date]])</f>
        <v>2026</v>
      </c>
      <c r="D815" s="14" t="str">
        <f>"Q" &amp; ROUNDUP(MONTH(SalesDataTable[[#This Row],[Order Date]]) / 3,0)</f>
        <v>Q2</v>
      </c>
      <c r="E815" s="12">
        <f>MONTH(SalesDataTable[[#This Row],[Order Date]])</f>
        <v>5</v>
      </c>
      <c r="F815" s="12" t="str">
        <f>TEXT(SalesDataTable[[#This Row],[Order Date]], "MMM")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6">
      <c r="A816" s="2">
        <v>1150</v>
      </c>
      <c r="B816" s="3">
        <v>46156</v>
      </c>
      <c r="C816" s="12">
        <f>YEAR(SalesDataTable[[#This Row],[Order Date]])</f>
        <v>2026</v>
      </c>
      <c r="D816" s="14" t="str">
        <f>"Q" &amp; ROUNDUP(MONTH(SalesDataTable[[#This Row],[Order Date]]) / 3,0)</f>
        <v>Q2</v>
      </c>
      <c r="E816" s="12">
        <f>MONTH(SalesDataTable[[#This Row],[Order Date]])</f>
        <v>5</v>
      </c>
      <c r="F816" s="12" t="str">
        <f>TEXT(SalesDataTable[[#This Row],[Order Date]], "MMM")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6">
      <c r="A817" s="2">
        <v>1902</v>
      </c>
      <c r="B817" s="3">
        <v>46156</v>
      </c>
      <c r="C817" s="12">
        <f>YEAR(SalesDataTable[[#This Row],[Order Date]])</f>
        <v>2026</v>
      </c>
      <c r="D817" s="14" t="str">
        <f>"Q" &amp; ROUNDUP(MONTH(SalesDataTable[[#This Row],[Order Date]]) / 3,0)</f>
        <v>Q2</v>
      </c>
      <c r="E817" s="12">
        <f>MONTH(SalesDataTable[[#This Row],[Order Date]])</f>
        <v>5</v>
      </c>
      <c r="F817" s="12" t="str">
        <f>TEXT(SalesDataTable[[#This Row],[Order Date]], "MMM")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6">
      <c r="A818" s="2">
        <v>3913</v>
      </c>
      <c r="B818" s="3">
        <v>46156</v>
      </c>
      <c r="C818" s="12">
        <f>YEAR(SalesDataTable[[#This Row],[Order Date]])</f>
        <v>2026</v>
      </c>
      <c r="D818" s="14" t="str">
        <f>"Q" &amp; ROUNDUP(MONTH(SalesDataTable[[#This Row],[Order Date]]) / 3,0)</f>
        <v>Q2</v>
      </c>
      <c r="E818" s="12">
        <f>MONTH(SalesDataTable[[#This Row],[Order Date]])</f>
        <v>5</v>
      </c>
      <c r="F818" s="12" t="str">
        <f>TEXT(SalesDataTable[[#This Row],[Order Date]], "MMM")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6">
      <c r="A819" s="2">
        <v>4378</v>
      </c>
      <c r="B819" s="3">
        <v>46156</v>
      </c>
      <c r="C819" s="12">
        <f>YEAR(SalesDataTable[[#This Row],[Order Date]])</f>
        <v>2026</v>
      </c>
      <c r="D819" s="14" t="str">
        <f>"Q" &amp; ROUNDUP(MONTH(SalesDataTable[[#This Row],[Order Date]]) / 3,0)</f>
        <v>Q2</v>
      </c>
      <c r="E819" s="12">
        <f>MONTH(SalesDataTable[[#This Row],[Order Date]])</f>
        <v>5</v>
      </c>
      <c r="F819" s="12" t="str">
        <f>TEXT(SalesDataTable[[#This Row],[Order Date]], "MMM")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6">
      <c r="A820" s="2">
        <v>4551</v>
      </c>
      <c r="B820" s="3">
        <v>46156</v>
      </c>
      <c r="C820" s="12">
        <f>YEAR(SalesDataTable[[#This Row],[Order Date]])</f>
        <v>2026</v>
      </c>
      <c r="D820" s="14" t="str">
        <f>"Q" &amp; ROUNDUP(MONTH(SalesDataTable[[#This Row],[Order Date]]) / 3,0)</f>
        <v>Q2</v>
      </c>
      <c r="E820" s="12">
        <f>MONTH(SalesDataTable[[#This Row],[Order Date]])</f>
        <v>5</v>
      </c>
      <c r="F820" s="12" t="str">
        <f>TEXT(SalesDataTable[[#This Row],[Order Date]], "MMM")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6">
      <c r="A821" s="2">
        <v>787</v>
      </c>
      <c r="B821" s="3">
        <v>46157</v>
      </c>
      <c r="C821" s="12">
        <f>YEAR(SalesDataTable[[#This Row],[Order Date]])</f>
        <v>2026</v>
      </c>
      <c r="D821" s="14" t="str">
        <f>"Q" &amp; ROUNDUP(MONTH(SalesDataTable[[#This Row],[Order Date]]) / 3,0)</f>
        <v>Q2</v>
      </c>
      <c r="E821" s="12">
        <f>MONTH(SalesDataTable[[#This Row],[Order Date]])</f>
        <v>5</v>
      </c>
      <c r="F821" s="12" t="str">
        <f>TEXT(SalesDataTable[[#This Row],[Order Date]], "MMM")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6">
      <c r="A822" s="2">
        <v>1133</v>
      </c>
      <c r="B822" s="3">
        <v>46157</v>
      </c>
      <c r="C822" s="12">
        <f>YEAR(SalesDataTable[[#This Row],[Order Date]])</f>
        <v>2026</v>
      </c>
      <c r="D822" s="14" t="str">
        <f>"Q" &amp; ROUNDUP(MONTH(SalesDataTable[[#This Row],[Order Date]]) / 3,0)</f>
        <v>Q2</v>
      </c>
      <c r="E822" s="12">
        <f>MONTH(SalesDataTable[[#This Row],[Order Date]])</f>
        <v>5</v>
      </c>
      <c r="F822" s="12" t="str">
        <f>TEXT(SalesDataTable[[#This Row],[Order Date]], "MMM")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6">
      <c r="A823" s="2">
        <v>2075</v>
      </c>
      <c r="B823" s="3">
        <v>46157</v>
      </c>
      <c r="C823" s="12">
        <f>YEAR(SalesDataTable[[#This Row],[Order Date]])</f>
        <v>2026</v>
      </c>
      <c r="D823" s="14" t="str">
        <f>"Q" &amp; ROUNDUP(MONTH(SalesDataTable[[#This Row],[Order Date]]) / 3,0)</f>
        <v>Q2</v>
      </c>
      <c r="E823" s="12">
        <f>MONTH(SalesDataTable[[#This Row],[Order Date]])</f>
        <v>5</v>
      </c>
      <c r="F823" s="12" t="str">
        <f>TEXT(SalesDataTable[[#This Row],[Order Date]], "MMM")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6">
      <c r="A824" s="2">
        <v>2172</v>
      </c>
      <c r="B824" s="3">
        <v>46157</v>
      </c>
      <c r="C824" s="12">
        <f>YEAR(SalesDataTable[[#This Row],[Order Date]])</f>
        <v>2026</v>
      </c>
      <c r="D824" s="14" t="str">
        <f>"Q" &amp; ROUNDUP(MONTH(SalesDataTable[[#This Row],[Order Date]]) / 3,0)</f>
        <v>Q2</v>
      </c>
      <c r="E824" s="12">
        <f>MONTH(SalesDataTable[[#This Row],[Order Date]])</f>
        <v>5</v>
      </c>
      <c r="F824" s="12" t="str">
        <f>TEXT(SalesDataTable[[#This Row],[Order Date]], "MMM")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6">
      <c r="A825" s="2">
        <v>2977</v>
      </c>
      <c r="B825" s="3">
        <v>46157</v>
      </c>
      <c r="C825" s="12">
        <f>YEAR(SalesDataTable[[#This Row],[Order Date]])</f>
        <v>2026</v>
      </c>
      <c r="D825" s="14" t="str">
        <f>"Q" &amp; ROUNDUP(MONTH(SalesDataTable[[#This Row],[Order Date]]) / 3,0)</f>
        <v>Q2</v>
      </c>
      <c r="E825" s="12">
        <f>MONTH(SalesDataTable[[#This Row],[Order Date]])</f>
        <v>5</v>
      </c>
      <c r="F825" s="12" t="str">
        <f>TEXT(SalesDataTable[[#This Row],[Order Date]], "MMM")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6">
      <c r="A826" s="2">
        <v>3531</v>
      </c>
      <c r="B826" s="3">
        <v>46157</v>
      </c>
      <c r="C826" s="12">
        <f>YEAR(SalesDataTable[[#This Row],[Order Date]])</f>
        <v>2026</v>
      </c>
      <c r="D826" s="14" t="str">
        <f>"Q" &amp; ROUNDUP(MONTH(SalesDataTable[[#This Row],[Order Date]]) / 3,0)</f>
        <v>Q2</v>
      </c>
      <c r="E826" s="12">
        <f>MONTH(SalesDataTable[[#This Row],[Order Date]])</f>
        <v>5</v>
      </c>
      <c r="F826" s="12" t="str">
        <f>TEXT(SalesDataTable[[#This Row],[Order Date]], "MMM")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6">
      <c r="A827" s="2">
        <v>3881</v>
      </c>
      <c r="B827" s="3">
        <v>46157</v>
      </c>
      <c r="C827" s="12">
        <f>YEAR(SalesDataTable[[#This Row],[Order Date]])</f>
        <v>2026</v>
      </c>
      <c r="D827" s="14" t="str">
        <f>"Q" &amp; ROUNDUP(MONTH(SalesDataTable[[#This Row],[Order Date]]) / 3,0)</f>
        <v>Q2</v>
      </c>
      <c r="E827" s="12">
        <f>MONTH(SalesDataTable[[#This Row],[Order Date]])</f>
        <v>5</v>
      </c>
      <c r="F827" s="12" t="str">
        <f>TEXT(SalesDataTable[[#This Row],[Order Date]], "MMM")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6">
      <c r="A828" s="2">
        <v>4469</v>
      </c>
      <c r="B828" s="3">
        <v>46157</v>
      </c>
      <c r="C828" s="12">
        <f>YEAR(SalesDataTable[[#This Row],[Order Date]])</f>
        <v>2026</v>
      </c>
      <c r="D828" s="14" t="str">
        <f>"Q" &amp; ROUNDUP(MONTH(SalesDataTable[[#This Row],[Order Date]]) / 3,0)</f>
        <v>Q2</v>
      </c>
      <c r="E828" s="12">
        <f>MONTH(SalesDataTable[[#This Row],[Order Date]])</f>
        <v>5</v>
      </c>
      <c r="F828" s="12" t="str">
        <f>TEXT(SalesDataTable[[#This Row],[Order Date]], "MMM")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6">
      <c r="A829" s="2">
        <v>5037</v>
      </c>
      <c r="B829" s="3">
        <v>46157</v>
      </c>
      <c r="C829" s="12">
        <f>YEAR(SalesDataTable[[#This Row],[Order Date]])</f>
        <v>2026</v>
      </c>
      <c r="D829" s="14" t="str">
        <f>"Q" &amp; ROUNDUP(MONTH(SalesDataTable[[#This Row],[Order Date]]) / 3,0)</f>
        <v>Q2</v>
      </c>
      <c r="E829" s="12">
        <f>MONTH(SalesDataTable[[#This Row],[Order Date]])</f>
        <v>5</v>
      </c>
      <c r="F829" s="12" t="str">
        <f>TEXT(SalesDataTable[[#This Row],[Order Date]], "MMM")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6">
      <c r="A830" s="2">
        <v>35</v>
      </c>
      <c r="B830" s="3">
        <v>46158</v>
      </c>
      <c r="C830" s="12">
        <f>YEAR(SalesDataTable[[#This Row],[Order Date]])</f>
        <v>2026</v>
      </c>
      <c r="D830" s="14" t="str">
        <f>"Q" &amp; ROUNDUP(MONTH(SalesDataTable[[#This Row],[Order Date]]) / 3,0)</f>
        <v>Q2</v>
      </c>
      <c r="E830" s="12">
        <f>MONTH(SalesDataTable[[#This Row],[Order Date]])</f>
        <v>5</v>
      </c>
      <c r="F830" s="12" t="str">
        <f>TEXT(SalesDataTable[[#This Row],[Order Date]], "MMM")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6">
      <c r="A831" s="2">
        <v>226</v>
      </c>
      <c r="B831" s="3">
        <v>46158</v>
      </c>
      <c r="C831" s="12">
        <f>YEAR(SalesDataTable[[#This Row],[Order Date]])</f>
        <v>2026</v>
      </c>
      <c r="D831" s="14" t="str">
        <f>"Q" &amp; ROUNDUP(MONTH(SalesDataTable[[#This Row],[Order Date]]) / 3,0)</f>
        <v>Q2</v>
      </c>
      <c r="E831" s="12">
        <f>MONTH(SalesDataTable[[#This Row],[Order Date]])</f>
        <v>5</v>
      </c>
      <c r="F831" s="12" t="str">
        <f>TEXT(SalesDataTable[[#This Row],[Order Date]], "MMM")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6">
      <c r="A832" s="2">
        <v>1713</v>
      </c>
      <c r="B832" s="3">
        <v>46158</v>
      </c>
      <c r="C832" s="12">
        <f>YEAR(SalesDataTable[[#This Row],[Order Date]])</f>
        <v>2026</v>
      </c>
      <c r="D832" s="14" t="str">
        <f>"Q" &amp; ROUNDUP(MONTH(SalesDataTable[[#This Row],[Order Date]]) / 3,0)</f>
        <v>Q2</v>
      </c>
      <c r="E832" s="12">
        <f>MONTH(SalesDataTable[[#This Row],[Order Date]])</f>
        <v>5</v>
      </c>
      <c r="F832" s="12" t="str">
        <f>TEXT(SalesDataTable[[#This Row],[Order Date]], "MMM")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6">
      <c r="A833" s="2">
        <v>2320</v>
      </c>
      <c r="B833" s="3">
        <v>46158</v>
      </c>
      <c r="C833" s="12">
        <f>YEAR(SalesDataTable[[#This Row],[Order Date]])</f>
        <v>2026</v>
      </c>
      <c r="D833" s="14" t="str">
        <f>"Q" &amp; ROUNDUP(MONTH(SalesDataTable[[#This Row],[Order Date]]) / 3,0)</f>
        <v>Q2</v>
      </c>
      <c r="E833" s="12">
        <f>MONTH(SalesDataTable[[#This Row],[Order Date]])</f>
        <v>5</v>
      </c>
      <c r="F833" s="12" t="str">
        <f>TEXT(SalesDataTable[[#This Row],[Order Date]], "MMM")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6">
      <c r="A834" s="2">
        <v>2496</v>
      </c>
      <c r="B834" s="3">
        <v>46158</v>
      </c>
      <c r="C834" s="12">
        <f>YEAR(SalesDataTable[[#This Row],[Order Date]])</f>
        <v>2026</v>
      </c>
      <c r="D834" s="14" t="str">
        <f>"Q" &amp; ROUNDUP(MONTH(SalesDataTable[[#This Row],[Order Date]]) / 3,0)</f>
        <v>Q2</v>
      </c>
      <c r="E834" s="12">
        <f>MONTH(SalesDataTable[[#This Row],[Order Date]])</f>
        <v>5</v>
      </c>
      <c r="F834" s="12" t="str">
        <f>TEXT(SalesDataTable[[#This Row],[Order Date]], "MMM")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6">
      <c r="A835" s="2">
        <v>2504</v>
      </c>
      <c r="B835" s="3">
        <v>46158</v>
      </c>
      <c r="C835" s="12">
        <f>YEAR(SalesDataTable[[#This Row],[Order Date]])</f>
        <v>2026</v>
      </c>
      <c r="D835" s="14" t="str">
        <f>"Q" &amp; ROUNDUP(MONTH(SalesDataTable[[#This Row],[Order Date]]) / 3,0)</f>
        <v>Q2</v>
      </c>
      <c r="E835" s="12">
        <f>MONTH(SalesDataTable[[#This Row],[Order Date]])</f>
        <v>5</v>
      </c>
      <c r="F835" s="12" t="str">
        <f>TEXT(SalesDataTable[[#This Row],[Order Date]], "MMM")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6">
      <c r="A836" s="2">
        <v>2598</v>
      </c>
      <c r="B836" s="3">
        <v>46158</v>
      </c>
      <c r="C836" s="12">
        <f>YEAR(SalesDataTable[[#This Row],[Order Date]])</f>
        <v>2026</v>
      </c>
      <c r="D836" s="14" t="str">
        <f>"Q" &amp; ROUNDUP(MONTH(SalesDataTable[[#This Row],[Order Date]]) / 3,0)</f>
        <v>Q2</v>
      </c>
      <c r="E836" s="12">
        <f>MONTH(SalesDataTable[[#This Row],[Order Date]])</f>
        <v>5</v>
      </c>
      <c r="F836" s="12" t="str">
        <f>TEXT(SalesDataTable[[#This Row],[Order Date]], "MMM")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6">
      <c r="A837" s="2">
        <v>2600</v>
      </c>
      <c r="B837" s="3">
        <v>46158</v>
      </c>
      <c r="C837" s="12">
        <f>YEAR(SalesDataTable[[#This Row],[Order Date]])</f>
        <v>2026</v>
      </c>
      <c r="D837" s="14" t="str">
        <f>"Q" &amp; ROUNDUP(MONTH(SalesDataTable[[#This Row],[Order Date]]) / 3,0)</f>
        <v>Q2</v>
      </c>
      <c r="E837" s="12">
        <f>MONTH(SalesDataTable[[#This Row],[Order Date]])</f>
        <v>5</v>
      </c>
      <c r="F837" s="12" t="str">
        <f>TEXT(SalesDataTable[[#This Row],[Order Date]], "MMM")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6">
      <c r="A838" s="2">
        <v>2856</v>
      </c>
      <c r="B838" s="3">
        <v>46158</v>
      </c>
      <c r="C838" s="12">
        <f>YEAR(SalesDataTable[[#This Row],[Order Date]])</f>
        <v>2026</v>
      </c>
      <c r="D838" s="14" t="str">
        <f>"Q" &amp; ROUNDUP(MONTH(SalesDataTable[[#This Row],[Order Date]]) / 3,0)</f>
        <v>Q2</v>
      </c>
      <c r="E838" s="12">
        <f>MONTH(SalesDataTable[[#This Row],[Order Date]])</f>
        <v>5</v>
      </c>
      <c r="F838" s="12" t="str">
        <f>TEXT(SalesDataTable[[#This Row],[Order Date]], "MMM")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6">
      <c r="A839" s="2">
        <v>3478</v>
      </c>
      <c r="B839" s="3">
        <v>46158</v>
      </c>
      <c r="C839" s="12">
        <f>YEAR(SalesDataTable[[#This Row],[Order Date]])</f>
        <v>2026</v>
      </c>
      <c r="D839" s="14" t="str">
        <f>"Q" &amp; ROUNDUP(MONTH(SalesDataTable[[#This Row],[Order Date]]) / 3,0)</f>
        <v>Q2</v>
      </c>
      <c r="E839" s="12">
        <f>MONTH(SalesDataTable[[#This Row],[Order Date]])</f>
        <v>5</v>
      </c>
      <c r="F839" s="12" t="str">
        <f>TEXT(SalesDataTable[[#This Row],[Order Date]], "MMM")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6">
      <c r="A840" s="2">
        <v>3599</v>
      </c>
      <c r="B840" s="3">
        <v>46158</v>
      </c>
      <c r="C840" s="12">
        <f>YEAR(SalesDataTable[[#This Row],[Order Date]])</f>
        <v>2026</v>
      </c>
      <c r="D840" s="14" t="str">
        <f>"Q" &amp; ROUNDUP(MONTH(SalesDataTable[[#This Row],[Order Date]]) / 3,0)</f>
        <v>Q2</v>
      </c>
      <c r="E840" s="12">
        <f>MONTH(SalesDataTable[[#This Row],[Order Date]])</f>
        <v>5</v>
      </c>
      <c r="F840" s="12" t="str">
        <f>TEXT(SalesDataTable[[#This Row],[Order Date]], "MMM")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6">
      <c r="A841" s="2">
        <v>282</v>
      </c>
      <c r="B841" s="3">
        <v>46159</v>
      </c>
      <c r="C841" s="12">
        <f>YEAR(SalesDataTable[[#This Row],[Order Date]])</f>
        <v>2026</v>
      </c>
      <c r="D841" s="14" t="str">
        <f>"Q" &amp; ROUNDUP(MONTH(SalesDataTable[[#This Row],[Order Date]]) / 3,0)</f>
        <v>Q2</v>
      </c>
      <c r="E841" s="12">
        <f>MONTH(SalesDataTable[[#This Row],[Order Date]])</f>
        <v>5</v>
      </c>
      <c r="F841" s="12" t="str">
        <f>TEXT(SalesDataTable[[#This Row],[Order Date]], "MMM")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6">
      <c r="A842" s="2">
        <v>980</v>
      </c>
      <c r="B842" s="3">
        <v>46159</v>
      </c>
      <c r="C842" s="12">
        <f>YEAR(SalesDataTable[[#This Row],[Order Date]])</f>
        <v>2026</v>
      </c>
      <c r="D842" s="14" t="str">
        <f>"Q" &amp; ROUNDUP(MONTH(SalesDataTable[[#This Row],[Order Date]]) / 3,0)</f>
        <v>Q2</v>
      </c>
      <c r="E842" s="12">
        <f>MONTH(SalesDataTable[[#This Row],[Order Date]])</f>
        <v>5</v>
      </c>
      <c r="F842" s="12" t="str">
        <f>TEXT(SalesDataTable[[#This Row],[Order Date]], "MMM")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6">
      <c r="A843" s="2">
        <v>1155</v>
      </c>
      <c r="B843" s="3">
        <v>46159</v>
      </c>
      <c r="C843" s="12">
        <f>YEAR(SalesDataTable[[#This Row],[Order Date]])</f>
        <v>2026</v>
      </c>
      <c r="D843" s="14" t="str">
        <f>"Q" &amp; ROUNDUP(MONTH(SalesDataTable[[#This Row],[Order Date]]) / 3,0)</f>
        <v>Q2</v>
      </c>
      <c r="E843" s="12">
        <f>MONTH(SalesDataTable[[#This Row],[Order Date]])</f>
        <v>5</v>
      </c>
      <c r="F843" s="12" t="str">
        <f>TEXT(SalesDataTable[[#This Row],[Order Date]], "MMM")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6">
      <c r="A844" s="2">
        <v>1816</v>
      </c>
      <c r="B844" s="3">
        <v>46159</v>
      </c>
      <c r="C844" s="12">
        <f>YEAR(SalesDataTable[[#This Row],[Order Date]])</f>
        <v>2026</v>
      </c>
      <c r="D844" s="14" t="str">
        <f>"Q" &amp; ROUNDUP(MONTH(SalesDataTable[[#This Row],[Order Date]]) / 3,0)</f>
        <v>Q2</v>
      </c>
      <c r="E844" s="12">
        <f>MONTH(SalesDataTable[[#This Row],[Order Date]])</f>
        <v>5</v>
      </c>
      <c r="F844" s="12" t="str">
        <f>TEXT(SalesDataTable[[#This Row],[Order Date]], "MMM")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6">
      <c r="A845" s="2">
        <v>2128</v>
      </c>
      <c r="B845" s="3">
        <v>46159</v>
      </c>
      <c r="C845" s="12">
        <f>YEAR(SalesDataTable[[#This Row],[Order Date]])</f>
        <v>2026</v>
      </c>
      <c r="D845" s="14" t="str">
        <f>"Q" &amp; ROUNDUP(MONTH(SalesDataTable[[#This Row],[Order Date]]) / 3,0)</f>
        <v>Q2</v>
      </c>
      <c r="E845" s="12">
        <f>MONTH(SalesDataTable[[#This Row],[Order Date]])</f>
        <v>5</v>
      </c>
      <c r="F845" s="12" t="str">
        <f>TEXT(SalesDataTable[[#This Row],[Order Date]], "MMM")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6">
      <c r="A846" s="2">
        <v>2296</v>
      </c>
      <c r="B846" s="3">
        <v>46159</v>
      </c>
      <c r="C846" s="12">
        <f>YEAR(SalesDataTable[[#This Row],[Order Date]])</f>
        <v>2026</v>
      </c>
      <c r="D846" s="14" t="str">
        <f>"Q" &amp; ROUNDUP(MONTH(SalesDataTable[[#This Row],[Order Date]]) / 3,0)</f>
        <v>Q2</v>
      </c>
      <c r="E846" s="12">
        <f>MONTH(SalesDataTable[[#This Row],[Order Date]])</f>
        <v>5</v>
      </c>
      <c r="F846" s="12" t="str">
        <f>TEXT(SalesDataTable[[#This Row],[Order Date]], "MMM")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6">
      <c r="A847" s="2">
        <v>2322</v>
      </c>
      <c r="B847" s="3">
        <v>46159</v>
      </c>
      <c r="C847" s="12">
        <f>YEAR(SalesDataTable[[#This Row],[Order Date]])</f>
        <v>2026</v>
      </c>
      <c r="D847" s="14" t="str">
        <f>"Q" &amp; ROUNDUP(MONTH(SalesDataTable[[#This Row],[Order Date]]) / 3,0)</f>
        <v>Q2</v>
      </c>
      <c r="E847" s="12">
        <f>MONTH(SalesDataTable[[#This Row],[Order Date]])</f>
        <v>5</v>
      </c>
      <c r="F847" s="12" t="str">
        <f>TEXT(SalesDataTable[[#This Row],[Order Date]], "MMM")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6">
      <c r="A848" s="2">
        <v>3480</v>
      </c>
      <c r="B848" s="3">
        <v>46159</v>
      </c>
      <c r="C848" s="12">
        <f>YEAR(SalesDataTable[[#This Row],[Order Date]])</f>
        <v>2026</v>
      </c>
      <c r="D848" s="14" t="str">
        <f>"Q" &amp; ROUNDUP(MONTH(SalesDataTable[[#This Row],[Order Date]]) / 3,0)</f>
        <v>Q2</v>
      </c>
      <c r="E848" s="12">
        <f>MONTH(SalesDataTable[[#This Row],[Order Date]])</f>
        <v>5</v>
      </c>
      <c r="F848" s="12" t="str">
        <f>TEXT(SalesDataTable[[#This Row],[Order Date]], "MMM")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6">
      <c r="A849" s="2">
        <v>4426</v>
      </c>
      <c r="B849" s="3">
        <v>46159</v>
      </c>
      <c r="C849" s="12">
        <f>YEAR(SalesDataTable[[#This Row],[Order Date]])</f>
        <v>2026</v>
      </c>
      <c r="D849" s="14" t="str">
        <f>"Q" &amp; ROUNDUP(MONTH(SalesDataTable[[#This Row],[Order Date]]) / 3,0)</f>
        <v>Q2</v>
      </c>
      <c r="E849" s="12">
        <f>MONTH(SalesDataTable[[#This Row],[Order Date]])</f>
        <v>5</v>
      </c>
      <c r="F849" s="12" t="str">
        <f>TEXT(SalesDataTable[[#This Row],[Order Date]], "MMM")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6">
      <c r="A850" s="2">
        <v>4938</v>
      </c>
      <c r="B850" s="3">
        <v>46159</v>
      </c>
      <c r="C850" s="12">
        <f>YEAR(SalesDataTable[[#This Row],[Order Date]])</f>
        <v>2026</v>
      </c>
      <c r="D850" s="14" t="str">
        <f>"Q" &amp; ROUNDUP(MONTH(SalesDataTable[[#This Row],[Order Date]]) / 3,0)</f>
        <v>Q2</v>
      </c>
      <c r="E850" s="12">
        <f>MONTH(SalesDataTable[[#This Row],[Order Date]])</f>
        <v>5</v>
      </c>
      <c r="F850" s="12" t="str">
        <f>TEXT(SalesDataTable[[#This Row],[Order Date]], "MMM")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6">
      <c r="A851" s="2">
        <v>915</v>
      </c>
      <c r="B851" s="3">
        <v>46160</v>
      </c>
      <c r="C851" s="12">
        <f>YEAR(SalesDataTable[[#This Row],[Order Date]])</f>
        <v>2026</v>
      </c>
      <c r="D851" s="14" t="str">
        <f>"Q" &amp; ROUNDUP(MONTH(SalesDataTable[[#This Row],[Order Date]]) / 3,0)</f>
        <v>Q2</v>
      </c>
      <c r="E851" s="12">
        <f>MONTH(SalesDataTable[[#This Row],[Order Date]])</f>
        <v>5</v>
      </c>
      <c r="F851" s="12" t="str">
        <f>TEXT(SalesDataTable[[#This Row],[Order Date]], "MMM")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6">
      <c r="A852" s="2">
        <v>1188</v>
      </c>
      <c r="B852" s="3">
        <v>46160</v>
      </c>
      <c r="C852" s="12">
        <f>YEAR(SalesDataTable[[#This Row],[Order Date]])</f>
        <v>2026</v>
      </c>
      <c r="D852" s="14" t="str">
        <f>"Q" &amp; ROUNDUP(MONTH(SalesDataTable[[#This Row],[Order Date]]) / 3,0)</f>
        <v>Q2</v>
      </c>
      <c r="E852" s="12">
        <f>MONTH(SalesDataTable[[#This Row],[Order Date]])</f>
        <v>5</v>
      </c>
      <c r="F852" s="12" t="str">
        <f>TEXT(SalesDataTable[[#This Row],[Order Date]], "MMM")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6">
      <c r="A853" s="2">
        <v>1594</v>
      </c>
      <c r="B853" s="3">
        <v>46160</v>
      </c>
      <c r="C853" s="12">
        <f>YEAR(SalesDataTable[[#This Row],[Order Date]])</f>
        <v>2026</v>
      </c>
      <c r="D853" s="14" t="str">
        <f>"Q" &amp; ROUNDUP(MONTH(SalesDataTable[[#This Row],[Order Date]]) / 3,0)</f>
        <v>Q2</v>
      </c>
      <c r="E853" s="12">
        <f>MONTH(SalesDataTable[[#This Row],[Order Date]])</f>
        <v>5</v>
      </c>
      <c r="F853" s="12" t="str">
        <f>TEXT(SalesDataTable[[#This Row],[Order Date]], "MMM")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6">
      <c r="A854" s="2">
        <v>3022</v>
      </c>
      <c r="B854" s="3">
        <v>46160</v>
      </c>
      <c r="C854" s="12">
        <f>YEAR(SalesDataTable[[#This Row],[Order Date]])</f>
        <v>2026</v>
      </c>
      <c r="D854" s="14" t="str">
        <f>"Q" &amp; ROUNDUP(MONTH(SalesDataTable[[#This Row],[Order Date]]) / 3,0)</f>
        <v>Q2</v>
      </c>
      <c r="E854" s="12">
        <f>MONTH(SalesDataTable[[#This Row],[Order Date]])</f>
        <v>5</v>
      </c>
      <c r="F854" s="12" t="str">
        <f>TEXT(SalesDataTable[[#This Row],[Order Date]], "MMM")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6">
      <c r="A855" s="2">
        <v>588</v>
      </c>
      <c r="B855" s="3">
        <v>46161</v>
      </c>
      <c r="C855" s="12">
        <f>YEAR(SalesDataTable[[#This Row],[Order Date]])</f>
        <v>2026</v>
      </c>
      <c r="D855" s="14" t="str">
        <f>"Q" &amp; ROUNDUP(MONTH(SalesDataTable[[#This Row],[Order Date]]) / 3,0)</f>
        <v>Q2</v>
      </c>
      <c r="E855" s="12">
        <f>MONTH(SalesDataTable[[#This Row],[Order Date]])</f>
        <v>5</v>
      </c>
      <c r="F855" s="12" t="str">
        <f>TEXT(SalesDataTable[[#This Row],[Order Date]], "MMM")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6">
      <c r="A856" s="2">
        <v>1016</v>
      </c>
      <c r="B856" s="3">
        <v>46161</v>
      </c>
      <c r="C856" s="12">
        <f>YEAR(SalesDataTable[[#This Row],[Order Date]])</f>
        <v>2026</v>
      </c>
      <c r="D856" s="14" t="str">
        <f>"Q" &amp; ROUNDUP(MONTH(SalesDataTable[[#This Row],[Order Date]]) / 3,0)</f>
        <v>Q2</v>
      </c>
      <c r="E856" s="12">
        <f>MONTH(SalesDataTable[[#This Row],[Order Date]])</f>
        <v>5</v>
      </c>
      <c r="F856" s="12" t="str">
        <f>TEXT(SalesDataTable[[#This Row],[Order Date]], "MMM")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6">
      <c r="A857" s="2">
        <v>1930</v>
      </c>
      <c r="B857" s="3">
        <v>46161</v>
      </c>
      <c r="C857" s="12">
        <f>YEAR(SalesDataTable[[#This Row],[Order Date]])</f>
        <v>2026</v>
      </c>
      <c r="D857" s="14" t="str">
        <f>"Q" &amp; ROUNDUP(MONTH(SalesDataTable[[#This Row],[Order Date]]) / 3,0)</f>
        <v>Q2</v>
      </c>
      <c r="E857" s="12">
        <f>MONTH(SalesDataTable[[#This Row],[Order Date]])</f>
        <v>5</v>
      </c>
      <c r="F857" s="12" t="str">
        <f>TEXT(SalesDataTable[[#This Row],[Order Date]], "MMM")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6">
      <c r="A858" s="2">
        <v>2658</v>
      </c>
      <c r="B858" s="3">
        <v>46161</v>
      </c>
      <c r="C858" s="12">
        <f>YEAR(SalesDataTable[[#This Row],[Order Date]])</f>
        <v>2026</v>
      </c>
      <c r="D858" s="14" t="str">
        <f>"Q" &amp; ROUNDUP(MONTH(SalesDataTable[[#This Row],[Order Date]]) / 3,0)</f>
        <v>Q2</v>
      </c>
      <c r="E858" s="12">
        <f>MONTH(SalesDataTable[[#This Row],[Order Date]])</f>
        <v>5</v>
      </c>
      <c r="F858" s="12" t="str">
        <f>TEXT(SalesDataTable[[#This Row],[Order Date]], "MMM")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6">
      <c r="A859" s="2">
        <v>2951</v>
      </c>
      <c r="B859" s="3">
        <v>46161</v>
      </c>
      <c r="C859" s="12">
        <f>YEAR(SalesDataTable[[#This Row],[Order Date]])</f>
        <v>2026</v>
      </c>
      <c r="D859" s="14" t="str">
        <f>"Q" &amp; ROUNDUP(MONTH(SalesDataTable[[#This Row],[Order Date]]) / 3,0)</f>
        <v>Q2</v>
      </c>
      <c r="E859" s="12">
        <f>MONTH(SalesDataTable[[#This Row],[Order Date]])</f>
        <v>5</v>
      </c>
      <c r="F859" s="12" t="str">
        <f>TEXT(SalesDataTable[[#This Row],[Order Date]], "MMM")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6">
      <c r="A860" s="2">
        <v>4328</v>
      </c>
      <c r="B860" s="3">
        <v>46161</v>
      </c>
      <c r="C860" s="12">
        <f>YEAR(SalesDataTable[[#This Row],[Order Date]])</f>
        <v>2026</v>
      </c>
      <c r="D860" s="14" t="str">
        <f>"Q" &amp; ROUNDUP(MONTH(SalesDataTable[[#This Row],[Order Date]]) / 3,0)</f>
        <v>Q2</v>
      </c>
      <c r="E860" s="12">
        <f>MONTH(SalesDataTable[[#This Row],[Order Date]])</f>
        <v>5</v>
      </c>
      <c r="F860" s="12" t="str">
        <f>TEXT(SalesDataTable[[#This Row],[Order Date]], "MMM")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6">
      <c r="A861" s="2">
        <v>4591</v>
      </c>
      <c r="B861" s="3">
        <v>46161</v>
      </c>
      <c r="C861" s="12">
        <f>YEAR(SalesDataTable[[#This Row],[Order Date]])</f>
        <v>2026</v>
      </c>
      <c r="D861" s="14" t="str">
        <f>"Q" &amp; ROUNDUP(MONTH(SalesDataTable[[#This Row],[Order Date]]) / 3,0)</f>
        <v>Q2</v>
      </c>
      <c r="E861" s="12">
        <f>MONTH(SalesDataTable[[#This Row],[Order Date]])</f>
        <v>5</v>
      </c>
      <c r="F861" s="12" t="str">
        <f>TEXT(SalesDataTable[[#This Row],[Order Date]], "MMM")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6">
      <c r="A862" s="2">
        <v>280</v>
      </c>
      <c r="B862" s="3">
        <v>46162</v>
      </c>
      <c r="C862" s="12">
        <f>YEAR(SalesDataTable[[#This Row],[Order Date]])</f>
        <v>2026</v>
      </c>
      <c r="D862" s="14" t="str">
        <f>"Q" &amp; ROUNDUP(MONTH(SalesDataTable[[#This Row],[Order Date]]) / 3,0)</f>
        <v>Q2</v>
      </c>
      <c r="E862" s="12">
        <f>MONTH(SalesDataTable[[#This Row],[Order Date]])</f>
        <v>5</v>
      </c>
      <c r="F862" s="12" t="str">
        <f>TEXT(SalesDataTable[[#This Row],[Order Date]], "MMM")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6">
      <c r="A863" s="2">
        <v>409</v>
      </c>
      <c r="B863" s="3">
        <v>46162</v>
      </c>
      <c r="C863" s="12">
        <f>YEAR(SalesDataTable[[#This Row],[Order Date]])</f>
        <v>2026</v>
      </c>
      <c r="D863" s="14" t="str">
        <f>"Q" &amp; ROUNDUP(MONTH(SalesDataTable[[#This Row],[Order Date]]) / 3,0)</f>
        <v>Q2</v>
      </c>
      <c r="E863" s="12">
        <f>MONTH(SalesDataTable[[#This Row],[Order Date]])</f>
        <v>5</v>
      </c>
      <c r="F863" s="12" t="str">
        <f>TEXT(SalesDataTable[[#This Row],[Order Date]], "MMM")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6">
      <c r="A864" s="2">
        <v>1372</v>
      </c>
      <c r="B864" s="3">
        <v>46162</v>
      </c>
      <c r="C864" s="12">
        <f>YEAR(SalesDataTable[[#This Row],[Order Date]])</f>
        <v>2026</v>
      </c>
      <c r="D864" s="14" t="str">
        <f>"Q" &amp; ROUNDUP(MONTH(SalesDataTable[[#This Row],[Order Date]]) / 3,0)</f>
        <v>Q2</v>
      </c>
      <c r="E864" s="12">
        <f>MONTH(SalesDataTable[[#This Row],[Order Date]])</f>
        <v>5</v>
      </c>
      <c r="F864" s="12" t="str">
        <f>TEXT(SalesDataTable[[#This Row],[Order Date]], "MMM")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6">
      <c r="A865" s="2">
        <v>2327</v>
      </c>
      <c r="B865" s="3">
        <v>46162</v>
      </c>
      <c r="C865" s="12">
        <f>YEAR(SalesDataTable[[#This Row],[Order Date]])</f>
        <v>2026</v>
      </c>
      <c r="D865" s="14" t="str">
        <f>"Q" &amp; ROUNDUP(MONTH(SalesDataTable[[#This Row],[Order Date]]) / 3,0)</f>
        <v>Q2</v>
      </c>
      <c r="E865" s="12">
        <f>MONTH(SalesDataTable[[#This Row],[Order Date]])</f>
        <v>5</v>
      </c>
      <c r="F865" s="12" t="str">
        <f>TEXT(SalesDataTable[[#This Row],[Order Date]], "MMM")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6">
      <c r="A866" s="2">
        <v>2703</v>
      </c>
      <c r="B866" s="3">
        <v>46162</v>
      </c>
      <c r="C866" s="12">
        <f>YEAR(SalesDataTable[[#This Row],[Order Date]])</f>
        <v>2026</v>
      </c>
      <c r="D866" s="14" t="str">
        <f>"Q" &amp; ROUNDUP(MONTH(SalesDataTable[[#This Row],[Order Date]]) / 3,0)</f>
        <v>Q2</v>
      </c>
      <c r="E866" s="12">
        <f>MONTH(SalesDataTable[[#This Row],[Order Date]])</f>
        <v>5</v>
      </c>
      <c r="F866" s="12" t="str">
        <f>TEXT(SalesDataTable[[#This Row],[Order Date]], "MMM")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6">
      <c r="A867" s="2">
        <v>2776</v>
      </c>
      <c r="B867" s="3">
        <v>46162</v>
      </c>
      <c r="C867" s="12">
        <f>YEAR(SalesDataTable[[#This Row],[Order Date]])</f>
        <v>2026</v>
      </c>
      <c r="D867" s="14" t="str">
        <f>"Q" &amp; ROUNDUP(MONTH(SalesDataTable[[#This Row],[Order Date]]) / 3,0)</f>
        <v>Q2</v>
      </c>
      <c r="E867" s="12">
        <f>MONTH(SalesDataTable[[#This Row],[Order Date]])</f>
        <v>5</v>
      </c>
      <c r="F867" s="12" t="str">
        <f>TEXT(SalesDataTable[[#This Row],[Order Date]], "MMM")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6">
      <c r="A868" s="2">
        <v>3411</v>
      </c>
      <c r="B868" s="3">
        <v>46162</v>
      </c>
      <c r="C868" s="12">
        <f>YEAR(SalesDataTable[[#This Row],[Order Date]])</f>
        <v>2026</v>
      </c>
      <c r="D868" s="14" t="str">
        <f>"Q" &amp; ROUNDUP(MONTH(SalesDataTable[[#This Row],[Order Date]]) / 3,0)</f>
        <v>Q2</v>
      </c>
      <c r="E868" s="12">
        <f>MONTH(SalesDataTable[[#This Row],[Order Date]])</f>
        <v>5</v>
      </c>
      <c r="F868" s="12" t="str">
        <f>TEXT(SalesDataTable[[#This Row],[Order Date]], "MMM")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6">
      <c r="A869" s="2">
        <v>3841</v>
      </c>
      <c r="B869" s="3">
        <v>46162</v>
      </c>
      <c r="C869" s="12">
        <f>YEAR(SalesDataTable[[#This Row],[Order Date]])</f>
        <v>2026</v>
      </c>
      <c r="D869" s="14" t="str">
        <f>"Q" &amp; ROUNDUP(MONTH(SalesDataTable[[#This Row],[Order Date]]) / 3,0)</f>
        <v>Q2</v>
      </c>
      <c r="E869" s="12">
        <f>MONTH(SalesDataTable[[#This Row],[Order Date]])</f>
        <v>5</v>
      </c>
      <c r="F869" s="12" t="str">
        <f>TEXT(SalesDataTable[[#This Row],[Order Date]], "MMM")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6">
      <c r="A870" s="2">
        <v>5121</v>
      </c>
      <c r="B870" s="3">
        <v>46162</v>
      </c>
      <c r="C870" s="12">
        <f>YEAR(SalesDataTable[[#This Row],[Order Date]])</f>
        <v>2026</v>
      </c>
      <c r="D870" s="14" t="str">
        <f>"Q" &amp; ROUNDUP(MONTH(SalesDataTable[[#This Row],[Order Date]]) / 3,0)</f>
        <v>Q2</v>
      </c>
      <c r="E870" s="12">
        <f>MONTH(SalesDataTable[[#This Row],[Order Date]])</f>
        <v>5</v>
      </c>
      <c r="F870" s="12" t="str">
        <f>TEXT(SalesDataTable[[#This Row],[Order Date]], "MMM")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6">
      <c r="A871" s="2">
        <v>53</v>
      </c>
      <c r="B871" s="3">
        <v>46163</v>
      </c>
      <c r="C871" s="12">
        <f>YEAR(SalesDataTable[[#This Row],[Order Date]])</f>
        <v>2026</v>
      </c>
      <c r="D871" s="14" t="str">
        <f>"Q" &amp; ROUNDUP(MONTH(SalesDataTable[[#This Row],[Order Date]]) / 3,0)</f>
        <v>Q2</v>
      </c>
      <c r="E871" s="12">
        <f>MONTH(SalesDataTable[[#This Row],[Order Date]])</f>
        <v>5</v>
      </c>
      <c r="F871" s="12" t="str">
        <f>TEXT(SalesDataTable[[#This Row],[Order Date]], "MMM")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6">
      <c r="A872" s="2">
        <v>127</v>
      </c>
      <c r="B872" s="3">
        <v>46163</v>
      </c>
      <c r="C872" s="12">
        <f>YEAR(SalesDataTable[[#This Row],[Order Date]])</f>
        <v>2026</v>
      </c>
      <c r="D872" s="14" t="str">
        <f>"Q" &amp; ROUNDUP(MONTH(SalesDataTable[[#This Row],[Order Date]]) / 3,0)</f>
        <v>Q2</v>
      </c>
      <c r="E872" s="12">
        <f>MONTH(SalesDataTable[[#This Row],[Order Date]])</f>
        <v>5</v>
      </c>
      <c r="F872" s="12" t="str">
        <f>TEXT(SalesDataTable[[#This Row],[Order Date]], "MMM")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6">
      <c r="A873" s="2">
        <v>1092</v>
      </c>
      <c r="B873" s="3">
        <v>46163</v>
      </c>
      <c r="C873" s="12">
        <f>YEAR(SalesDataTable[[#This Row],[Order Date]])</f>
        <v>2026</v>
      </c>
      <c r="D873" s="14" t="str">
        <f>"Q" &amp; ROUNDUP(MONTH(SalesDataTable[[#This Row],[Order Date]]) / 3,0)</f>
        <v>Q2</v>
      </c>
      <c r="E873" s="12">
        <f>MONTH(SalesDataTable[[#This Row],[Order Date]])</f>
        <v>5</v>
      </c>
      <c r="F873" s="12" t="str">
        <f>TEXT(SalesDataTable[[#This Row],[Order Date]], "MMM")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6">
      <c r="A874" s="2">
        <v>1213</v>
      </c>
      <c r="B874" s="3">
        <v>46163</v>
      </c>
      <c r="C874" s="12">
        <f>YEAR(SalesDataTable[[#This Row],[Order Date]])</f>
        <v>2026</v>
      </c>
      <c r="D874" s="14" t="str">
        <f>"Q" &amp; ROUNDUP(MONTH(SalesDataTable[[#This Row],[Order Date]]) / 3,0)</f>
        <v>Q2</v>
      </c>
      <c r="E874" s="12">
        <f>MONTH(SalesDataTable[[#This Row],[Order Date]])</f>
        <v>5</v>
      </c>
      <c r="F874" s="12" t="str">
        <f>TEXT(SalesDataTable[[#This Row],[Order Date]], "MMM")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6">
      <c r="A875" s="2">
        <v>1849</v>
      </c>
      <c r="B875" s="3">
        <v>46163</v>
      </c>
      <c r="C875" s="12">
        <f>YEAR(SalesDataTable[[#This Row],[Order Date]])</f>
        <v>2026</v>
      </c>
      <c r="D875" s="14" t="str">
        <f>"Q" &amp; ROUNDUP(MONTH(SalesDataTable[[#This Row],[Order Date]]) / 3,0)</f>
        <v>Q2</v>
      </c>
      <c r="E875" s="12">
        <f>MONTH(SalesDataTable[[#This Row],[Order Date]])</f>
        <v>5</v>
      </c>
      <c r="F875" s="12" t="str">
        <f>TEXT(SalesDataTable[[#This Row],[Order Date]], "MMM")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6">
      <c r="A876" s="2">
        <v>2395</v>
      </c>
      <c r="B876" s="3">
        <v>46163</v>
      </c>
      <c r="C876" s="12">
        <f>YEAR(SalesDataTable[[#This Row],[Order Date]])</f>
        <v>2026</v>
      </c>
      <c r="D876" s="14" t="str">
        <f>"Q" &amp; ROUNDUP(MONTH(SalesDataTable[[#This Row],[Order Date]]) / 3,0)</f>
        <v>Q2</v>
      </c>
      <c r="E876" s="12">
        <f>MONTH(SalesDataTable[[#This Row],[Order Date]])</f>
        <v>5</v>
      </c>
      <c r="F876" s="12" t="str">
        <f>TEXT(SalesDataTable[[#This Row],[Order Date]], "MMM")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6">
      <c r="A877" s="2">
        <v>4166</v>
      </c>
      <c r="B877" s="3">
        <v>46163</v>
      </c>
      <c r="C877" s="12">
        <f>YEAR(SalesDataTable[[#This Row],[Order Date]])</f>
        <v>2026</v>
      </c>
      <c r="D877" s="14" t="str">
        <f>"Q" &amp; ROUNDUP(MONTH(SalesDataTable[[#This Row],[Order Date]]) / 3,0)</f>
        <v>Q2</v>
      </c>
      <c r="E877" s="12">
        <f>MONTH(SalesDataTable[[#This Row],[Order Date]])</f>
        <v>5</v>
      </c>
      <c r="F877" s="12" t="str">
        <f>TEXT(SalesDataTable[[#This Row],[Order Date]], "MMM")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6">
      <c r="A878" s="2">
        <v>1004</v>
      </c>
      <c r="B878" s="3">
        <v>46164</v>
      </c>
      <c r="C878" s="12">
        <f>YEAR(SalesDataTable[[#This Row],[Order Date]])</f>
        <v>2026</v>
      </c>
      <c r="D878" s="14" t="str">
        <f>"Q" &amp; ROUNDUP(MONTH(SalesDataTable[[#This Row],[Order Date]]) / 3,0)</f>
        <v>Q2</v>
      </c>
      <c r="E878" s="12">
        <f>MONTH(SalesDataTable[[#This Row],[Order Date]])</f>
        <v>5</v>
      </c>
      <c r="F878" s="12" t="str">
        <f>TEXT(SalesDataTable[[#This Row],[Order Date]], "MMM")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6">
      <c r="A879" s="2">
        <v>1012</v>
      </c>
      <c r="B879" s="3">
        <v>46164</v>
      </c>
      <c r="C879" s="12">
        <f>YEAR(SalesDataTable[[#This Row],[Order Date]])</f>
        <v>2026</v>
      </c>
      <c r="D879" s="14" t="str">
        <f>"Q" &amp; ROUNDUP(MONTH(SalesDataTable[[#This Row],[Order Date]]) / 3,0)</f>
        <v>Q2</v>
      </c>
      <c r="E879" s="12">
        <f>MONTH(SalesDataTable[[#This Row],[Order Date]])</f>
        <v>5</v>
      </c>
      <c r="F879" s="12" t="str">
        <f>TEXT(SalesDataTable[[#This Row],[Order Date]], "MMM")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6">
      <c r="A880" s="2">
        <v>2180</v>
      </c>
      <c r="B880" s="3">
        <v>46164</v>
      </c>
      <c r="C880" s="12">
        <f>YEAR(SalesDataTable[[#This Row],[Order Date]])</f>
        <v>2026</v>
      </c>
      <c r="D880" s="14" t="str">
        <f>"Q" &amp; ROUNDUP(MONTH(SalesDataTable[[#This Row],[Order Date]]) / 3,0)</f>
        <v>Q2</v>
      </c>
      <c r="E880" s="12">
        <f>MONTH(SalesDataTable[[#This Row],[Order Date]])</f>
        <v>5</v>
      </c>
      <c r="F880" s="12" t="str">
        <f>TEXT(SalesDataTable[[#This Row],[Order Date]], "MMM")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6">
      <c r="A881" s="2">
        <v>3659</v>
      </c>
      <c r="B881" s="3">
        <v>46164</v>
      </c>
      <c r="C881" s="12">
        <f>YEAR(SalesDataTable[[#This Row],[Order Date]])</f>
        <v>2026</v>
      </c>
      <c r="D881" s="14" t="str">
        <f>"Q" &amp; ROUNDUP(MONTH(SalesDataTable[[#This Row],[Order Date]]) / 3,0)</f>
        <v>Q2</v>
      </c>
      <c r="E881" s="12">
        <f>MONTH(SalesDataTable[[#This Row],[Order Date]])</f>
        <v>5</v>
      </c>
      <c r="F881" s="12" t="str">
        <f>TEXT(SalesDataTable[[#This Row],[Order Date]], "MMM")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6">
      <c r="A882" s="2">
        <v>3775</v>
      </c>
      <c r="B882" s="3">
        <v>46164</v>
      </c>
      <c r="C882" s="12">
        <f>YEAR(SalesDataTable[[#This Row],[Order Date]])</f>
        <v>2026</v>
      </c>
      <c r="D882" s="14" t="str">
        <f>"Q" &amp; ROUNDUP(MONTH(SalesDataTable[[#This Row],[Order Date]]) / 3,0)</f>
        <v>Q2</v>
      </c>
      <c r="E882" s="12">
        <f>MONTH(SalesDataTable[[#This Row],[Order Date]])</f>
        <v>5</v>
      </c>
      <c r="F882" s="12" t="str">
        <f>TEXT(SalesDataTable[[#This Row],[Order Date]], "MMM")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6">
      <c r="A883" s="2">
        <v>4071</v>
      </c>
      <c r="B883" s="3">
        <v>46164</v>
      </c>
      <c r="C883" s="12">
        <f>YEAR(SalesDataTable[[#This Row],[Order Date]])</f>
        <v>2026</v>
      </c>
      <c r="D883" s="14" t="str">
        <f>"Q" &amp; ROUNDUP(MONTH(SalesDataTable[[#This Row],[Order Date]]) / 3,0)</f>
        <v>Q2</v>
      </c>
      <c r="E883" s="12">
        <f>MONTH(SalesDataTable[[#This Row],[Order Date]])</f>
        <v>5</v>
      </c>
      <c r="F883" s="12" t="str">
        <f>TEXT(SalesDataTable[[#This Row],[Order Date]], "MMM")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6">
      <c r="A884" s="2">
        <v>5137</v>
      </c>
      <c r="B884" s="3">
        <v>46164</v>
      </c>
      <c r="C884" s="12">
        <f>YEAR(SalesDataTable[[#This Row],[Order Date]])</f>
        <v>2026</v>
      </c>
      <c r="D884" s="14" t="str">
        <f>"Q" &amp; ROUNDUP(MONTH(SalesDataTable[[#This Row],[Order Date]]) / 3,0)</f>
        <v>Q2</v>
      </c>
      <c r="E884" s="12">
        <f>MONTH(SalesDataTable[[#This Row],[Order Date]])</f>
        <v>5</v>
      </c>
      <c r="F884" s="12" t="str">
        <f>TEXT(SalesDataTable[[#This Row],[Order Date]], "MMM")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6">
      <c r="A885" s="2">
        <v>133</v>
      </c>
      <c r="B885" s="3">
        <v>46165</v>
      </c>
      <c r="C885" s="12">
        <f>YEAR(SalesDataTable[[#This Row],[Order Date]])</f>
        <v>2026</v>
      </c>
      <c r="D885" s="14" t="str">
        <f>"Q" &amp; ROUNDUP(MONTH(SalesDataTable[[#This Row],[Order Date]]) / 3,0)</f>
        <v>Q2</v>
      </c>
      <c r="E885" s="12">
        <f>MONTH(SalesDataTable[[#This Row],[Order Date]])</f>
        <v>5</v>
      </c>
      <c r="F885" s="12" t="str">
        <f>TEXT(SalesDataTable[[#This Row],[Order Date]], "MMM")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6">
      <c r="A886" s="2">
        <v>1385</v>
      </c>
      <c r="B886" s="3">
        <v>46165</v>
      </c>
      <c r="C886" s="12">
        <f>YEAR(SalesDataTable[[#This Row],[Order Date]])</f>
        <v>2026</v>
      </c>
      <c r="D886" s="14" t="str">
        <f>"Q" &amp; ROUNDUP(MONTH(SalesDataTable[[#This Row],[Order Date]]) / 3,0)</f>
        <v>Q2</v>
      </c>
      <c r="E886" s="12">
        <f>MONTH(SalesDataTable[[#This Row],[Order Date]])</f>
        <v>5</v>
      </c>
      <c r="F886" s="12" t="str">
        <f>TEXT(SalesDataTable[[#This Row],[Order Date]], "MMM")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6">
      <c r="A887" s="2">
        <v>1597</v>
      </c>
      <c r="B887" s="3">
        <v>46165</v>
      </c>
      <c r="C887" s="12">
        <f>YEAR(SalesDataTable[[#This Row],[Order Date]])</f>
        <v>2026</v>
      </c>
      <c r="D887" s="14" t="str">
        <f>"Q" &amp; ROUNDUP(MONTH(SalesDataTable[[#This Row],[Order Date]]) / 3,0)</f>
        <v>Q2</v>
      </c>
      <c r="E887" s="12">
        <f>MONTH(SalesDataTable[[#This Row],[Order Date]])</f>
        <v>5</v>
      </c>
      <c r="F887" s="12" t="str">
        <f>TEXT(SalesDataTable[[#This Row],[Order Date]], "MMM")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6">
      <c r="A888" s="2">
        <v>2273</v>
      </c>
      <c r="B888" s="3">
        <v>46165</v>
      </c>
      <c r="C888" s="12">
        <f>YEAR(SalesDataTable[[#This Row],[Order Date]])</f>
        <v>2026</v>
      </c>
      <c r="D888" s="14" t="str">
        <f>"Q" &amp; ROUNDUP(MONTH(SalesDataTable[[#This Row],[Order Date]]) / 3,0)</f>
        <v>Q2</v>
      </c>
      <c r="E888" s="12">
        <f>MONTH(SalesDataTable[[#This Row],[Order Date]])</f>
        <v>5</v>
      </c>
      <c r="F888" s="12" t="str">
        <f>TEXT(SalesDataTable[[#This Row],[Order Date]], "MMM")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6">
      <c r="A889" s="2">
        <v>2931</v>
      </c>
      <c r="B889" s="3">
        <v>46165</v>
      </c>
      <c r="C889" s="12">
        <f>YEAR(SalesDataTable[[#This Row],[Order Date]])</f>
        <v>2026</v>
      </c>
      <c r="D889" s="14" t="str">
        <f>"Q" &amp; ROUNDUP(MONTH(SalesDataTable[[#This Row],[Order Date]]) / 3,0)</f>
        <v>Q2</v>
      </c>
      <c r="E889" s="12">
        <f>MONTH(SalesDataTable[[#This Row],[Order Date]])</f>
        <v>5</v>
      </c>
      <c r="F889" s="12" t="str">
        <f>TEXT(SalesDataTable[[#This Row],[Order Date]], "MMM")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6">
      <c r="A890" s="2">
        <v>4143</v>
      </c>
      <c r="B890" s="3">
        <v>46165</v>
      </c>
      <c r="C890" s="12">
        <f>YEAR(SalesDataTable[[#This Row],[Order Date]])</f>
        <v>2026</v>
      </c>
      <c r="D890" s="14" t="str">
        <f>"Q" &amp; ROUNDUP(MONTH(SalesDataTable[[#This Row],[Order Date]]) / 3,0)</f>
        <v>Q2</v>
      </c>
      <c r="E890" s="12">
        <f>MONTH(SalesDataTable[[#This Row],[Order Date]])</f>
        <v>5</v>
      </c>
      <c r="F890" s="12" t="str">
        <f>TEXT(SalesDataTable[[#This Row],[Order Date]], "MMM")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6">
      <c r="A891" s="2">
        <v>4504</v>
      </c>
      <c r="B891" s="3">
        <v>46165</v>
      </c>
      <c r="C891" s="12">
        <f>YEAR(SalesDataTable[[#This Row],[Order Date]])</f>
        <v>2026</v>
      </c>
      <c r="D891" s="14" t="str">
        <f>"Q" &amp; ROUNDUP(MONTH(SalesDataTable[[#This Row],[Order Date]]) / 3,0)</f>
        <v>Q2</v>
      </c>
      <c r="E891" s="12">
        <f>MONTH(SalesDataTable[[#This Row],[Order Date]])</f>
        <v>5</v>
      </c>
      <c r="F891" s="12" t="str">
        <f>TEXT(SalesDataTable[[#This Row],[Order Date]], "MMM")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6">
      <c r="A892" s="2">
        <v>656</v>
      </c>
      <c r="B892" s="3">
        <v>46166</v>
      </c>
      <c r="C892" s="12">
        <f>YEAR(SalesDataTable[[#This Row],[Order Date]])</f>
        <v>2026</v>
      </c>
      <c r="D892" s="14" t="str">
        <f>"Q" &amp; ROUNDUP(MONTH(SalesDataTable[[#This Row],[Order Date]]) / 3,0)</f>
        <v>Q2</v>
      </c>
      <c r="E892" s="12">
        <f>MONTH(SalesDataTable[[#This Row],[Order Date]])</f>
        <v>5</v>
      </c>
      <c r="F892" s="12" t="str">
        <f>TEXT(SalesDataTable[[#This Row],[Order Date]], "MMM")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6">
      <c r="A893" s="2">
        <v>979</v>
      </c>
      <c r="B893" s="3">
        <v>46166</v>
      </c>
      <c r="C893" s="12">
        <f>YEAR(SalesDataTable[[#This Row],[Order Date]])</f>
        <v>2026</v>
      </c>
      <c r="D893" s="14" t="str">
        <f>"Q" &amp; ROUNDUP(MONTH(SalesDataTable[[#This Row],[Order Date]]) / 3,0)</f>
        <v>Q2</v>
      </c>
      <c r="E893" s="12">
        <f>MONTH(SalesDataTable[[#This Row],[Order Date]])</f>
        <v>5</v>
      </c>
      <c r="F893" s="12" t="str">
        <f>TEXT(SalesDataTable[[#This Row],[Order Date]], "MMM")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6">
      <c r="A894" s="2">
        <v>1510</v>
      </c>
      <c r="B894" s="3">
        <v>46166</v>
      </c>
      <c r="C894" s="12">
        <f>YEAR(SalesDataTable[[#This Row],[Order Date]])</f>
        <v>2026</v>
      </c>
      <c r="D894" s="14" t="str">
        <f>"Q" &amp; ROUNDUP(MONTH(SalesDataTable[[#This Row],[Order Date]]) / 3,0)</f>
        <v>Q2</v>
      </c>
      <c r="E894" s="12">
        <f>MONTH(SalesDataTable[[#This Row],[Order Date]])</f>
        <v>5</v>
      </c>
      <c r="F894" s="12" t="str">
        <f>TEXT(SalesDataTable[[#This Row],[Order Date]], "MMM")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6">
      <c r="A895" s="2">
        <v>1959</v>
      </c>
      <c r="B895" s="3">
        <v>46166</v>
      </c>
      <c r="C895" s="12">
        <f>YEAR(SalesDataTable[[#This Row],[Order Date]])</f>
        <v>2026</v>
      </c>
      <c r="D895" s="14" t="str">
        <f>"Q" &amp; ROUNDUP(MONTH(SalesDataTable[[#This Row],[Order Date]]) / 3,0)</f>
        <v>Q2</v>
      </c>
      <c r="E895" s="12">
        <f>MONTH(SalesDataTable[[#This Row],[Order Date]])</f>
        <v>5</v>
      </c>
      <c r="F895" s="12" t="str">
        <f>TEXT(SalesDataTable[[#This Row],[Order Date]], "MMM")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6">
      <c r="A896" s="2">
        <v>2089</v>
      </c>
      <c r="B896" s="3">
        <v>46166</v>
      </c>
      <c r="C896" s="12">
        <f>YEAR(SalesDataTable[[#This Row],[Order Date]])</f>
        <v>2026</v>
      </c>
      <c r="D896" s="14" t="str">
        <f>"Q" &amp; ROUNDUP(MONTH(SalesDataTable[[#This Row],[Order Date]]) / 3,0)</f>
        <v>Q2</v>
      </c>
      <c r="E896" s="12">
        <f>MONTH(SalesDataTable[[#This Row],[Order Date]])</f>
        <v>5</v>
      </c>
      <c r="F896" s="12" t="str">
        <f>TEXT(SalesDataTable[[#This Row],[Order Date]], "MMM")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6">
      <c r="A897" s="2">
        <v>2446</v>
      </c>
      <c r="B897" s="3">
        <v>46166</v>
      </c>
      <c r="C897" s="12">
        <f>YEAR(SalesDataTable[[#This Row],[Order Date]])</f>
        <v>2026</v>
      </c>
      <c r="D897" s="14" t="str">
        <f>"Q" &amp; ROUNDUP(MONTH(SalesDataTable[[#This Row],[Order Date]]) / 3,0)</f>
        <v>Q2</v>
      </c>
      <c r="E897" s="12">
        <f>MONTH(SalesDataTable[[#This Row],[Order Date]])</f>
        <v>5</v>
      </c>
      <c r="F897" s="12" t="str">
        <f>TEXT(SalesDataTable[[#This Row],[Order Date]], "MMM")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6">
      <c r="A898" s="2">
        <v>2847</v>
      </c>
      <c r="B898" s="3">
        <v>46166</v>
      </c>
      <c r="C898" s="12">
        <f>YEAR(SalesDataTable[[#This Row],[Order Date]])</f>
        <v>2026</v>
      </c>
      <c r="D898" s="14" t="str">
        <f>"Q" &amp; ROUNDUP(MONTH(SalesDataTable[[#This Row],[Order Date]]) / 3,0)</f>
        <v>Q2</v>
      </c>
      <c r="E898" s="12">
        <f>MONTH(SalesDataTable[[#This Row],[Order Date]])</f>
        <v>5</v>
      </c>
      <c r="F898" s="12" t="str">
        <f>TEXT(SalesDataTable[[#This Row],[Order Date]], "MMM")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6">
      <c r="A899" s="2">
        <v>3454</v>
      </c>
      <c r="B899" s="3">
        <v>46166</v>
      </c>
      <c r="C899" s="12">
        <f>YEAR(SalesDataTable[[#This Row],[Order Date]])</f>
        <v>2026</v>
      </c>
      <c r="D899" s="14" t="str">
        <f>"Q" &amp; ROUNDUP(MONTH(SalesDataTable[[#This Row],[Order Date]]) / 3,0)</f>
        <v>Q2</v>
      </c>
      <c r="E899" s="12">
        <f>MONTH(SalesDataTable[[#This Row],[Order Date]])</f>
        <v>5</v>
      </c>
      <c r="F899" s="12" t="str">
        <f>TEXT(SalesDataTable[[#This Row],[Order Date]], "MMM")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6">
      <c r="A900" s="2">
        <v>4472</v>
      </c>
      <c r="B900" s="3">
        <v>46166</v>
      </c>
      <c r="C900" s="12">
        <f>YEAR(SalesDataTable[[#This Row],[Order Date]])</f>
        <v>2026</v>
      </c>
      <c r="D900" s="14" t="str">
        <f>"Q" &amp; ROUNDUP(MONTH(SalesDataTable[[#This Row],[Order Date]]) / 3,0)</f>
        <v>Q2</v>
      </c>
      <c r="E900" s="12">
        <f>MONTH(SalesDataTable[[#This Row],[Order Date]])</f>
        <v>5</v>
      </c>
      <c r="F900" s="12" t="str">
        <f>TEXT(SalesDataTable[[#This Row],[Order Date]], "MMM")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6">
      <c r="A901" s="2">
        <v>4852</v>
      </c>
      <c r="B901" s="3">
        <v>46166</v>
      </c>
      <c r="C901" s="12">
        <f>YEAR(SalesDataTable[[#This Row],[Order Date]])</f>
        <v>2026</v>
      </c>
      <c r="D901" s="14" t="str">
        <f>"Q" &amp; ROUNDUP(MONTH(SalesDataTable[[#This Row],[Order Date]]) / 3,0)</f>
        <v>Q2</v>
      </c>
      <c r="E901" s="12">
        <f>MONTH(SalesDataTable[[#This Row],[Order Date]])</f>
        <v>5</v>
      </c>
      <c r="F901" s="12" t="str">
        <f>TEXT(SalesDataTable[[#This Row],[Order Date]], "MMM")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6">
      <c r="A902" s="2">
        <v>4959</v>
      </c>
      <c r="B902" s="3">
        <v>46166</v>
      </c>
      <c r="C902" s="12">
        <f>YEAR(SalesDataTable[[#This Row],[Order Date]])</f>
        <v>2026</v>
      </c>
      <c r="D902" s="14" t="str">
        <f>"Q" &amp; ROUNDUP(MONTH(SalesDataTable[[#This Row],[Order Date]]) / 3,0)</f>
        <v>Q2</v>
      </c>
      <c r="E902" s="12">
        <f>MONTH(SalesDataTable[[#This Row],[Order Date]])</f>
        <v>5</v>
      </c>
      <c r="F902" s="12" t="str">
        <f>TEXT(SalesDataTable[[#This Row],[Order Date]], "MMM")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6">
      <c r="A903" s="2">
        <v>5056</v>
      </c>
      <c r="B903" s="3">
        <v>46166</v>
      </c>
      <c r="C903" s="12">
        <f>YEAR(SalesDataTable[[#This Row],[Order Date]])</f>
        <v>2026</v>
      </c>
      <c r="D903" s="14" t="str">
        <f>"Q" &amp; ROUNDUP(MONTH(SalesDataTable[[#This Row],[Order Date]]) / 3,0)</f>
        <v>Q2</v>
      </c>
      <c r="E903" s="12">
        <f>MONTH(SalesDataTable[[#This Row],[Order Date]])</f>
        <v>5</v>
      </c>
      <c r="F903" s="12" t="str">
        <f>TEXT(SalesDataTable[[#This Row],[Order Date]], "MMM")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6">
      <c r="A904" s="2">
        <v>1152</v>
      </c>
      <c r="B904" s="3">
        <v>46167</v>
      </c>
      <c r="C904" s="12">
        <f>YEAR(SalesDataTable[[#This Row],[Order Date]])</f>
        <v>2026</v>
      </c>
      <c r="D904" s="14" t="str">
        <f>"Q" &amp; ROUNDUP(MONTH(SalesDataTable[[#This Row],[Order Date]]) / 3,0)</f>
        <v>Q2</v>
      </c>
      <c r="E904" s="12">
        <f>MONTH(SalesDataTable[[#This Row],[Order Date]])</f>
        <v>5</v>
      </c>
      <c r="F904" s="12" t="str">
        <f>TEXT(SalesDataTable[[#This Row],[Order Date]], "MMM")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6">
      <c r="A905" s="2">
        <v>3919</v>
      </c>
      <c r="B905" s="3">
        <v>46167</v>
      </c>
      <c r="C905" s="12">
        <f>YEAR(SalesDataTable[[#This Row],[Order Date]])</f>
        <v>2026</v>
      </c>
      <c r="D905" s="14" t="str">
        <f>"Q" &amp; ROUNDUP(MONTH(SalesDataTable[[#This Row],[Order Date]]) / 3,0)</f>
        <v>Q2</v>
      </c>
      <c r="E905" s="12">
        <f>MONTH(SalesDataTable[[#This Row],[Order Date]])</f>
        <v>5</v>
      </c>
      <c r="F905" s="12" t="str">
        <f>TEXT(SalesDataTable[[#This Row],[Order Date]], "MMM")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6">
      <c r="A906" s="2">
        <v>4202</v>
      </c>
      <c r="B906" s="3">
        <v>46167</v>
      </c>
      <c r="C906" s="12">
        <f>YEAR(SalesDataTable[[#This Row],[Order Date]])</f>
        <v>2026</v>
      </c>
      <c r="D906" s="14" t="str">
        <f>"Q" &amp; ROUNDUP(MONTH(SalesDataTable[[#This Row],[Order Date]]) / 3,0)</f>
        <v>Q2</v>
      </c>
      <c r="E906" s="12">
        <f>MONTH(SalesDataTable[[#This Row],[Order Date]])</f>
        <v>5</v>
      </c>
      <c r="F906" s="12" t="str">
        <f>TEXT(SalesDataTable[[#This Row],[Order Date]], "MMM")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6">
      <c r="A907" s="2">
        <v>4274</v>
      </c>
      <c r="B907" s="3">
        <v>46167</v>
      </c>
      <c r="C907" s="12">
        <f>YEAR(SalesDataTable[[#This Row],[Order Date]])</f>
        <v>2026</v>
      </c>
      <c r="D907" s="14" t="str">
        <f>"Q" &amp; ROUNDUP(MONTH(SalesDataTable[[#This Row],[Order Date]]) / 3,0)</f>
        <v>Q2</v>
      </c>
      <c r="E907" s="12">
        <f>MONTH(SalesDataTable[[#This Row],[Order Date]])</f>
        <v>5</v>
      </c>
      <c r="F907" s="12" t="str">
        <f>TEXT(SalesDataTable[[#This Row],[Order Date]], "MMM")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6">
      <c r="A908" s="2">
        <v>4364</v>
      </c>
      <c r="B908" s="3">
        <v>46167</v>
      </c>
      <c r="C908" s="12">
        <f>YEAR(SalesDataTable[[#This Row],[Order Date]])</f>
        <v>2026</v>
      </c>
      <c r="D908" s="14" t="str">
        <f>"Q" &amp; ROUNDUP(MONTH(SalesDataTable[[#This Row],[Order Date]]) / 3,0)</f>
        <v>Q2</v>
      </c>
      <c r="E908" s="12">
        <f>MONTH(SalesDataTable[[#This Row],[Order Date]])</f>
        <v>5</v>
      </c>
      <c r="F908" s="12" t="str">
        <f>TEXT(SalesDataTable[[#This Row],[Order Date]], "MMM")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6">
      <c r="A909" s="2">
        <v>4896</v>
      </c>
      <c r="B909" s="3">
        <v>46167</v>
      </c>
      <c r="C909" s="12">
        <f>YEAR(SalesDataTable[[#This Row],[Order Date]])</f>
        <v>2026</v>
      </c>
      <c r="D909" s="14" t="str">
        <f>"Q" &amp; ROUNDUP(MONTH(SalesDataTable[[#This Row],[Order Date]]) / 3,0)</f>
        <v>Q2</v>
      </c>
      <c r="E909" s="12">
        <f>MONTH(SalesDataTable[[#This Row],[Order Date]])</f>
        <v>5</v>
      </c>
      <c r="F909" s="12" t="str">
        <f>TEXT(SalesDataTable[[#This Row],[Order Date]], "MMM")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6">
      <c r="A910" s="2">
        <v>5109</v>
      </c>
      <c r="B910" s="3">
        <v>46167</v>
      </c>
      <c r="C910" s="12">
        <f>YEAR(SalesDataTable[[#This Row],[Order Date]])</f>
        <v>2026</v>
      </c>
      <c r="D910" s="14" t="str">
        <f>"Q" &amp; ROUNDUP(MONTH(SalesDataTable[[#This Row],[Order Date]]) / 3,0)</f>
        <v>Q2</v>
      </c>
      <c r="E910" s="12">
        <f>MONTH(SalesDataTable[[#This Row],[Order Date]])</f>
        <v>5</v>
      </c>
      <c r="F910" s="12" t="str">
        <f>TEXT(SalesDataTable[[#This Row],[Order Date]], "MMM")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6">
      <c r="A911" s="2">
        <v>289</v>
      </c>
      <c r="B911" s="3">
        <v>46168</v>
      </c>
      <c r="C911" s="12">
        <f>YEAR(SalesDataTable[[#This Row],[Order Date]])</f>
        <v>2026</v>
      </c>
      <c r="D911" s="14" t="str">
        <f>"Q" &amp; ROUNDUP(MONTH(SalesDataTable[[#This Row],[Order Date]]) / 3,0)</f>
        <v>Q2</v>
      </c>
      <c r="E911" s="12">
        <f>MONTH(SalesDataTable[[#This Row],[Order Date]])</f>
        <v>5</v>
      </c>
      <c r="F911" s="12" t="str">
        <f>TEXT(SalesDataTable[[#This Row],[Order Date]], "MMM")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6">
      <c r="A912" s="2">
        <v>4092</v>
      </c>
      <c r="B912" s="3">
        <v>46168</v>
      </c>
      <c r="C912" s="12">
        <f>YEAR(SalesDataTable[[#This Row],[Order Date]])</f>
        <v>2026</v>
      </c>
      <c r="D912" s="14" t="str">
        <f>"Q" &amp; ROUNDUP(MONTH(SalesDataTable[[#This Row],[Order Date]]) / 3,0)</f>
        <v>Q2</v>
      </c>
      <c r="E912" s="12">
        <f>MONTH(SalesDataTable[[#This Row],[Order Date]])</f>
        <v>5</v>
      </c>
      <c r="F912" s="12" t="str">
        <f>TEXT(SalesDataTable[[#This Row],[Order Date]], "MMM")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6">
      <c r="A913" s="2">
        <v>4727</v>
      </c>
      <c r="B913" s="3">
        <v>46168</v>
      </c>
      <c r="C913" s="12">
        <f>YEAR(SalesDataTable[[#This Row],[Order Date]])</f>
        <v>2026</v>
      </c>
      <c r="D913" s="14" t="str">
        <f>"Q" &amp; ROUNDUP(MONTH(SalesDataTable[[#This Row],[Order Date]]) / 3,0)</f>
        <v>Q2</v>
      </c>
      <c r="E913" s="12">
        <f>MONTH(SalesDataTable[[#This Row],[Order Date]])</f>
        <v>5</v>
      </c>
      <c r="F913" s="12" t="str">
        <f>TEXT(SalesDataTable[[#This Row],[Order Date]], "MMM")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6">
      <c r="A914" s="2">
        <v>4753</v>
      </c>
      <c r="B914" s="3">
        <v>46168</v>
      </c>
      <c r="C914" s="12">
        <f>YEAR(SalesDataTable[[#This Row],[Order Date]])</f>
        <v>2026</v>
      </c>
      <c r="D914" s="14" t="str">
        <f>"Q" &amp; ROUNDUP(MONTH(SalesDataTable[[#This Row],[Order Date]]) / 3,0)</f>
        <v>Q2</v>
      </c>
      <c r="E914" s="12">
        <f>MONTH(SalesDataTable[[#This Row],[Order Date]])</f>
        <v>5</v>
      </c>
      <c r="F914" s="12" t="str">
        <f>TEXT(SalesDataTable[[#This Row],[Order Date]], "MMM")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6">
      <c r="A915" s="2">
        <v>942</v>
      </c>
      <c r="B915" s="3">
        <v>46169</v>
      </c>
      <c r="C915" s="12">
        <f>YEAR(SalesDataTable[[#This Row],[Order Date]])</f>
        <v>2026</v>
      </c>
      <c r="D915" s="14" t="str">
        <f>"Q" &amp; ROUNDUP(MONTH(SalesDataTable[[#This Row],[Order Date]]) / 3,0)</f>
        <v>Q2</v>
      </c>
      <c r="E915" s="12">
        <f>MONTH(SalesDataTable[[#This Row],[Order Date]])</f>
        <v>5</v>
      </c>
      <c r="F915" s="12" t="str">
        <f>TEXT(SalesDataTable[[#This Row],[Order Date]], "MMM")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6">
      <c r="A916" s="2">
        <v>1755</v>
      </c>
      <c r="B916" s="3">
        <v>46169</v>
      </c>
      <c r="C916" s="12">
        <f>YEAR(SalesDataTable[[#This Row],[Order Date]])</f>
        <v>2026</v>
      </c>
      <c r="D916" s="14" t="str">
        <f>"Q" &amp; ROUNDUP(MONTH(SalesDataTable[[#This Row],[Order Date]]) / 3,0)</f>
        <v>Q2</v>
      </c>
      <c r="E916" s="12">
        <f>MONTH(SalesDataTable[[#This Row],[Order Date]])</f>
        <v>5</v>
      </c>
      <c r="F916" s="12" t="str">
        <f>TEXT(SalesDataTable[[#This Row],[Order Date]], "MMM")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6">
      <c r="A917" s="2">
        <v>3073</v>
      </c>
      <c r="B917" s="3">
        <v>46169</v>
      </c>
      <c r="C917" s="12">
        <f>YEAR(SalesDataTable[[#This Row],[Order Date]])</f>
        <v>2026</v>
      </c>
      <c r="D917" s="14" t="str">
        <f>"Q" &amp; ROUNDUP(MONTH(SalesDataTable[[#This Row],[Order Date]]) / 3,0)</f>
        <v>Q2</v>
      </c>
      <c r="E917" s="12">
        <f>MONTH(SalesDataTable[[#This Row],[Order Date]])</f>
        <v>5</v>
      </c>
      <c r="F917" s="12" t="str">
        <f>TEXT(SalesDataTable[[#This Row],[Order Date]], "MMM")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6">
      <c r="A918" s="2">
        <v>4230</v>
      </c>
      <c r="B918" s="3">
        <v>46169</v>
      </c>
      <c r="C918" s="12">
        <f>YEAR(SalesDataTable[[#This Row],[Order Date]])</f>
        <v>2026</v>
      </c>
      <c r="D918" s="14" t="str">
        <f>"Q" &amp; ROUNDUP(MONTH(SalesDataTable[[#This Row],[Order Date]]) / 3,0)</f>
        <v>Q2</v>
      </c>
      <c r="E918" s="12">
        <f>MONTH(SalesDataTable[[#This Row],[Order Date]])</f>
        <v>5</v>
      </c>
      <c r="F918" s="12" t="str">
        <f>TEXT(SalesDataTable[[#This Row],[Order Date]], "MMM")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6">
      <c r="A919" s="2">
        <v>644</v>
      </c>
      <c r="B919" s="3">
        <v>46170</v>
      </c>
      <c r="C919" s="12">
        <f>YEAR(SalesDataTable[[#This Row],[Order Date]])</f>
        <v>2026</v>
      </c>
      <c r="D919" s="14" t="str">
        <f>"Q" &amp; ROUNDUP(MONTH(SalesDataTable[[#This Row],[Order Date]]) / 3,0)</f>
        <v>Q2</v>
      </c>
      <c r="E919" s="12">
        <f>MONTH(SalesDataTable[[#This Row],[Order Date]])</f>
        <v>5</v>
      </c>
      <c r="F919" s="12" t="str">
        <f>TEXT(SalesDataTable[[#This Row],[Order Date]], "MMM")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6">
      <c r="A920" s="2">
        <v>1122</v>
      </c>
      <c r="B920" s="3">
        <v>46170</v>
      </c>
      <c r="C920" s="12">
        <f>YEAR(SalesDataTable[[#This Row],[Order Date]])</f>
        <v>2026</v>
      </c>
      <c r="D920" s="14" t="str">
        <f>"Q" &amp; ROUNDUP(MONTH(SalesDataTable[[#This Row],[Order Date]]) / 3,0)</f>
        <v>Q2</v>
      </c>
      <c r="E920" s="12">
        <f>MONTH(SalesDataTable[[#This Row],[Order Date]])</f>
        <v>5</v>
      </c>
      <c r="F920" s="12" t="str">
        <f>TEXT(SalesDataTable[[#This Row],[Order Date]], "MMM")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6">
      <c r="A921" s="2">
        <v>2019</v>
      </c>
      <c r="B921" s="3">
        <v>46170</v>
      </c>
      <c r="C921" s="12">
        <f>YEAR(SalesDataTable[[#This Row],[Order Date]])</f>
        <v>2026</v>
      </c>
      <c r="D921" s="14" t="str">
        <f>"Q" &amp; ROUNDUP(MONTH(SalesDataTable[[#This Row],[Order Date]]) / 3,0)</f>
        <v>Q2</v>
      </c>
      <c r="E921" s="12">
        <f>MONTH(SalesDataTable[[#This Row],[Order Date]])</f>
        <v>5</v>
      </c>
      <c r="F921" s="12" t="str">
        <f>TEXT(SalesDataTable[[#This Row],[Order Date]], "MMM")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6">
      <c r="A922" s="2">
        <v>2432</v>
      </c>
      <c r="B922" s="3">
        <v>46170</v>
      </c>
      <c r="C922" s="12">
        <f>YEAR(SalesDataTable[[#This Row],[Order Date]])</f>
        <v>2026</v>
      </c>
      <c r="D922" s="14" t="str">
        <f>"Q" &amp; ROUNDUP(MONTH(SalesDataTable[[#This Row],[Order Date]]) / 3,0)</f>
        <v>Q2</v>
      </c>
      <c r="E922" s="12">
        <f>MONTH(SalesDataTable[[#This Row],[Order Date]])</f>
        <v>5</v>
      </c>
      <c r="F922" s="12" t="str">
        <f>TEXT(SalesDataTable[[#This Row],[Order Date]], "MMM")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6">
      <c r="A923" s="2">
        <v>2989</v>
      </c>
      <c r="B923" s="3">
        <v>46170</v>
      </c>
      <c r="C923" s="12">
        <f>YEAR(SalesDataTable[[#This Row],[Order Date]])</f>
        <v>2026</v>
      </c>
      <c r="D923" s="14" t="str">
        <f>"Q" &amp; ROUNDUP(MONTH(SalesDataTable[[#This Row],[Order Date]]) / 3,0)</f>
        <v>Q2</v>
      </c>
      <c r="E923" s="12">
        <f>MONTH(SalesDataTable[[#This Row],[Order Date]])</f>
        <v>5</v>
      </c>
      <c r="F923" s="12" t="str">
        <f>TEXT(SalesDataTable[[#This Row],[Order Date]], "MMM")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6">
      <c r="A924" s="2">
        <v>3019</v>
      </c>
      <c r="B924" s="3">
        <v>46170</v>
      </c>
      <c r="C924" s="12">
        <f>YEAR(SalesDataTable[[#This Row],[Order Date]])</f>
        <v>2026</v>
      </c>
      <c r="D924" s="14" t="str">
        <f>"Q" &amp; ROUNDUP(MONTH(SalesDataTable[[#This Row],[Order Date]]) / 3,0)</f>
        <v>Q2</v>
      </c>
      <c r="E924" s="12">
        <f>MONTH(SalesDataTable[[#This Row],[Order Date]])</f>
        <v>5</v>
      </c>
      <c r="F924" s="12" t="str">
        <f>TEXT(SalesDataTable[[#This Row],[Order Date]], "MMM")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6">
      <c r="A925" s="2">
        <v>3798</v>
      </c>
      <c r="B925" s="3">
        <v>46170</v>
      </c>
      <c r="C925" s="12">
        <f>YEAR(SalesDataTable[[#This Row],[Order Date]])</f>
        <v>2026</v>
      </c>
      <c r="D925" s="14" t="str">
        <f>"Q" &amp; ROUNDUP(MONTH(SalesDataTable[[#This Row],[Order Date]]) / 3,0)</f>
        <v>Q2</v>
      </c>
      <c r="E925" s="12">
        <f>MONTH(SalesDataTable[[#This Row],[Order Date]])</f>
        <v>5</v>
      </c>
      <c r="F925" s="12" t="str">
        <f>TEXT(SalesDataTable[[#This Row],[Order Date]], "MMM")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6">
      <c r="A926" s="2">
        <v>3862</v>
      </c>
      <c r="B926" s="3">
        <v>46170</v>
      </c>
      <c r="C926" s="12">
        <f>YEAR(SalesDataTable[[#This Row],[Order Date]])</f>
        <v>2026</v>
      </c>
      <c r="D926" s="14" t="str">
        <f>"Q" &amp; ROUNDUP(MONTH(SalesDataTable[[#This Row],[Order Date]]) / 3,0)</f>
        <v>Q2</v>
      </c>
      <c r="E926" s="12">
        <f>MONTH(SalesDataTable[[#This Row],[Order Date]])</f>
        <v>5</v>
      </c>
      <c r="F926" s="12" t="str">
        <f>TEXT(SalesDataTable[[#This Row],[Order Date]], "MMM")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6">
      <c r="A927" s="2">
        <v>4281</v>
      </c>
      <c r="B927" s="3">
        <v>46170</v>
      </c>
      <c r="C927" s="12">
        <f>YEAR(SalesDataTable[[#This Row],[Order Date]])</f>
        <v>2026</v>
      </c>
      <c r="D927" s="14" t="str">
        <f>"Q" &amp; ROUNDUP(MONTH(SalesDataTable[[#This Row],[Order Date]]) / 3,0)</f>
        <v>Q2</v>
      </c>
      <c r="E927" s="12">
        <f>MONTH(SalesDataTable[[#This Row],[Order Date]])</f>
        <v>5</v>
      </c>
      <c r="F927" s="12" t="str">
        <f>TEXT(SalesDataTable[[#This Row],[Order Date]], "MMM")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6">
      <c r="A928" s="2">
        <v>191</v>
      </c>
      <c r="B928" s="3">
        <v>46171</v>
      </c>
      <c r="C928" s="12">
        <f>YEAR(SalesDataTable[[#This Row],[Order Date]])</f>
        <v>2026</v>
      </c>
      <c r="D928" s="14" t="str">
        <f>"Q" &amp; ROUNDUP(MONTH(SalesDataTable[[#This Row],[Order Date]]) / 3,0)</f>
        <v>Q2</v>
      </c>
      <c r="E928" s="12">
        <f>MONTH(SalesDataTable[[#This Row],[Order Date]])</f>
        <v>5</v>
      </c>
      <c r="F928" s="12" t="str">
        <f>TEXT(SalesDataTable[[#This Row],[Order Date]], "MMM")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6">
      <c r="A929" s="2">
        <v>1039</v>
      </c>
      <c r="B929" s="3">
        <v>46171</v>
      </c>
      <c r="C929" s="12">
        <f>YEAR(SalesDataTable[[#This Row],[Order Date]])</f>
        <v>2026</v>
      </c>
      <c r="D929" s="14" t="str">
        <f>"Q" &amp; ROUNDUP(MONTH(SalesDataTable[[#This Row],[Order Date]]) / 3,0)</f>
        <v>Q2</v>
      </c>
      <c r="E929" s="12">
        <f>MONTH(SalesDataTable[[#This Row],[Order Date]])</f>
        <v>5</v>
      </c>
      <c r="F929" s="12" t="str">
        <f>TEXT(SalesDataTable[[#This Row],[Order Date]], "MMM")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6">
      <c r="A930" s="2">
        <v>2641</v>
      </c>
      <c r="B930" s="3">
        <v>46171</v>
      </c>
      <c r="C930" s="12">
        <f>YEAR(SalesDataTable[[#This Row],[Order Date]])</f>
        <v>2026</v>
      </c>
      <c r="D930" s="14" t="str">
        <f>"Q" &amp; ROUNDUP(MONTH(SalesDataTable[[#This Row],[Order Date]]) / 3,0)</f>
        <v>Q2</v>
      </c>
      <c r="E930" s="12">
        <f>MONTH(SalesDataTable[[#This Row],[Order Date]])</f>
        <v>5</v>
      </c>
      <c r="F930" s="12" t="str">
        <f>TEXT(SalesDataTable[[#This Row],[Order Date]], "MMM")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6">
      <c r="A931" s="2">
        <v>3058</v>
      </c>
      <c r="B931" s="3">
        <v>46171</v>
      </c>
      <c r="C931" s="12">
        <f>YEAR(SalesDataTable[[#This Row],[Order Date]])</f>
        <v>2026</v>
      </c>
      <c r="D931" s="14" t="str">
        <f>"Q" &amp; ROUNDUP(MONTH(SalesDataTable[[#This Row],[Order Date]]) / 3,0)</f>
        <v>Q2</v>
      </c>
      <c r="E931" s="12">
        <f>MONTH(SalesDataTable[[#This Row],[Order Date]])</f>
        <v>5</v>
      </c>
      <c r="F931" s="12" t="str">
        <f>TEXT(SalesDataTable[[#This Row],[Order Date]], "MMM")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6">
      <c r="A932" s="2">
        <v>3110</v>
      </c>
      <c r="B932" s="3">
        <v>46171</v>
      </c>
      <c r="C932" s="12">
        <f>YEAR(SalesDataTable[[#This Row],[Order Date]])</f>
        <v>2026</v>
      </c>
      <c r="D932" s="14" t="str">
        <f>"Q" &amp; ROUNDUP(MONTH(SalesDataTable[[#This Row],[Order Date]]) / 3,0)</f>
        <v>Q2</v>
      </c>
      <c r="E932" s="12">
        <f>MONTH(SalesDataTable[[#This Row],[Order Date]])</f>
        <v>5</v>
      </c>
      <c r="F932" s="12" t="str">
        <f>TEXT(SalesDataTable[[#This Row],[Order Date]], "MMM")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6">
      <c r="A933" s="2">
        <v>3981</v>
      </c>
      <c r="B933" s="3">
        <v>46171</v>
      </c>
      <c r="C933" s="12">
        <f>YEAR(SalesDataTable[[#This Row],[Order Date]])</f>
        <v>2026</v>
      </c>
      <c r="D933" s="14" t="str">
        <f>"Q" &amp; ROUNDUP(MONTH(SalesDataTable[[#This Row],[Order Date]]) / 3,0)</f>
        <v>Q2</v>
      </c>
      <c r="E933" s="12">
        <f>MONTH(SalesDataTable[[#This Row],[Order Date]])</f>
        <v>5</v>
      </c>
      <c r="F933" s="12" t="str">
        <f>TEXT(SalesDataTable[[#This Row],[Order Date]], "MMM")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6">
      <c r="A934" s="2">
        <v>4663</v>
      </c>
      <c r="B934" s="3">
        <v>46171</v>
      </c>
      <c r="C934" s="12">
        <f>YEAR(SalesDataTable[[#This Row],[Order Date]])</f>
        <v>2026</v>
      </c>
      <c r="D934" s="14" t="str">
        <f>"Q" &amp; ROUNDUP(MONTH(SalesDataTable[[#This Row],[Order Date]]) / 3,0)</f>
        <v>Q2</v>
      </c>
      <c r="E934" s="12">
        <f>MONTH(SalesDataTable[[#This Row],[Order Date]])</f>
        <v>5</v>
      </c>
      <c r="F934" s="12" t="str">
        <f>TEXT(SalesDataTable[[#This Row],[Order Date]], "MMM")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6">
      <c r="A935" s="2">
        <v>5021</v>
      </c>
      <c r="B935" s="3">
        <v>46171</v>
      </c>
      <c r="C935" s="12">
        <f>YEAR(SalesDataTable[[#This Row],[Order Date]])</f>
        <v>2026</v>
      </c>
      <c r="D935" s="14" t="str">
        <f>"Q" &amp; ROUNDUP(MONTH(SalesDataTable[[#This Row],[Order Date]]) / 3,0)</f>
        <v>Q2</v>
      </c>
      <c r="E935" s="12">
        <f>MONTH(SalesDataTable[[#This Row],[Order Date]])</f>
        <v>5</v>
      </c>
      <c r="F935" s="12" t="str">
        <f>TEXT(SalesDataTable[[#This Row],[Order Date]], "MMM")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6">
      <c r="A936" s="2">
        <v>5107</v>
      </c>
      <c r="B936" s="3">
        <v>46171</v>
      </c>
      <c r="C936" s="12">
        <f>YEAR(SalesDataTable[[#This Row],[Order Date]])</f>
        <v>2026</v>
      </c>
      <c r="D936" s="14" t="str">
        <f>"Q" &amp; ROUNDUP(MONTH(SalesDataTable[[#This Row],[Order Date]]) / 3,0)</f>
        <v>Q2</v>
      </c>
      <c r="E936" s="12">
        <f>MONTH(SalesDataTable[[#This Row],[Order Date]])</f>
        <v>5</v>
      </c>
      <c r="F936" s="12" t="str">
        <f>TEXT(SalesDataTable[[#This Row],[Order Date]], "MMM")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6">
      <c r="A937" s="2">
        <v>454</v>
      </c>
      <c r="B937" s="3">
        <v>46172</v>
      </c>
      <c r="C937" s="12">
        <f>YEAR(SalesDataTable[[#This Row],[Order Date]])</f>
        <v>2026</v>
      </c>
      <c r="D937" s="14" t="str">
        <f>"Q" &amp; ROUNDUP(MONTH(SalesDataTable[[#This Row],[Order Date]]) / 3,0)</f>
        <v>Q2</v>
      </c>
      <c r="E937" s="12">
        <f>MONTH(SalesDataTable[[#This Row],[Order Date]])</f>
        <v>5</v>
      </c>
      <c r="F937" s="12" t="str">
        <f>TEXT(SalesDataTable[[#This Row],[Order Date]], "MMM")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6">
      <c r="A938" s="2">
        <v>873</v>
      </c>
      <c r="B938" s="3">
        <v>46172</v>
      </c>
      <c r="C938" s="12">
        <f>YEAR(SalesDataTable[[#This Row],[Order Date]])</f>
        <v>2026</v>
      </c>
      <c r="D938" s="14" t="str">
        <f>"Q" &amp; ROUNDUP(MONTH(SalesDataTable[[#This Row],[Order Date]]) / 3,0)</f>
        <v>Q2</v>
      </c>
      <c r="E938" s="12">
        <f>MONTH(SalesDataTable[[#This Row],[Order Date]])</f>
        <v>5</v>
      </c>
      <c r="F938" s="12" t="str">
        <f>TEXT(SalesDataTable[[#This Row],[Order Date]], "MMM")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6">
      <c r="A939" s="2">
        <v>1116</v>
      </c>
      <c r="B939" s="3">
        <v>46172</v>
      </c>
      <c r="C939" s="12">
        <f>YEAR(SalesDataTable[[#This Row],[Order Date]])</f>
        <v>2026</v>
      </c>
      <c r="D939" s="14" t="str">
        <f>"Q" &amp; ROUNDUP(MONTH(SalesDataTable[[#This Row],[Order Date]]) / 3,0)</f>
        <v>Q2</v>
      </c>
      <c r="E939" s="12">
        <f>MONTH(SalesDataTable[[#This Row],[Order Date]])</f>
        <v>5</v>
      </c>
      <c r="F939" s="12" t="str">
        <f>TEXT(SalesDataTable[[#This Row],[Order Date]], "MMM")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6">
      <c r="A940" s="2">
        <v>1206</v>
      </c>
      <c r="B940" s="3">
        <v>46172</v>
      </c>
      <c r="C940" s="12">
        <f>YEAR(SalesDataTable[[#This Row],[Order Date]])</f>
        <v>2026</v>
      </c>
      <c r="D940" s="14" t="str">
        <f>"Q" &amp; ROUNDUP(MONTH(SalesDataTable[[#This Row],[Order Date]]) / 3,0)</f>
        <v>Q2</v>
      </c>
      <c r="E940" s="12">
        <f>MONTH(SalesDataTable[[#This Row],[Order Date]])</f>
        <v>5</v>
      </c>
      <c r="F940" s="12" t="str">
        <f>TEXT(SalesDataTable[[#This Row],[Order Date]], "MMM")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6">
      <c r="A941" s="2">
        <v>1576</v>
      </c>
      <c r="B941" s="3">
        <v>46172</v>
      </c>
      <c r="C941" s="12">
        <f>YEAR(SalesDataTable[[#This Row],[Order Date]])</f>
        <v>2026</v>
      </c>
      <c r="D941" s="14" t="str">
        <f>"Q" &amp; ROUNDUP(MONTH(SalesDataTable[[#This Row],[Order Date]]) / 3,0)</f>
        <v>Q2</v>
      </c>
      <c r="E941" s="12">
        <f>MONTH(SalesDataTable[[#This Row],[Order Date]])</f>
        <v>5</v>
      </c>
      <c r="F941" s="12" t="str">
        <f>TEXT(SalesDataTable[[#This Row],[Order Date]], "MMM")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6">
      <c r="A942" s="2">
        <v>2634</v>
      </c>
      <c r="B942" s="3">
        <v>46172</v>
      </c>
      <c r="C942" s="12">
        <f>YEAR(SalesDataTable[[#This Row],[Order Date]])</f>
        <v>2026</v>
      </c>
      <c r="D942" s="14" t="str">
        <f>"Q" &amp; ROUNDUP(MONTH(SalesDataTable[[#This Row],[Order Date]]) / 3,0)</f>
        <v>Q2</v>
      </c>
      <c r="E942" s="12">
        <f>MONTH(SalesDataTable[[#This Row],[Order Date]])</f>
        <v>5</v>
      </c>
      <c r="F942" s="12" t="str">
        <f>TEXT(SalesDataTable[[#This Row],[Order Date]], "MMM")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6">
      <c r="A943" s="2">
        <v>2649</v>
      </c>
      <c r="B943" s="3">
        <v>46172</v>
      </c>
      <c r="C943" s="12">
        <f>YEAR(SalesDataTable[[#This Row],[Order Date]])</f>
        <v>2026</v>
      </c>
      <c r="D943" s="14" t="str">
        <f>"Q" &amp; ROUNDUP(MONTH(SalesDataTable[[#This Row],[Order Date]]) / 3,0)</f>
        <v>Q2</v>
      </c>
      <c r="E943" s="12">
        <f>MONTH(SalesDataTable[[#This Row],[Order Date]])</f>
        <v>5</v>
      </c>
      <c r="F943" s="12" t="str">
        <f>TEXT(SalesDataTable[[#This Row],[Order Date]], "MMM")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6">
      <c r="A944" s="2">
        <v>2774</v>
      </c>
      <c r="B944" s="3">
        <v>46172</v>
      </c>
      <c r="C944" s="12">
        <f>YEAR(SalesDataTable[[#This Row],[Order Date]])</f>
        <v>2026</v>
      </c>
      <c r="D944" s="14" t="str">
        <f>"Q" &amp; ROUNDUP(MONTH(SalesDataTable[[#This Row],[Order Date]]) / 3,0)</f>
        <v>Q2</v>
      </c>
      <c r="E944" s="12">
        <f>MONTH(SalesDataTable[[#This Row],[Order Date]])</f>
        <v>5</v>
      </c>
      <c r="F944" s="12" t="str">
        <f>TEXT(SalesDataTable[[#This Row],[Order Date]], "MMM")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6">
      <c r="A945" s="2">
        <v>3037</v>
      </c>
      <c r="B945" s="3">
        <v>46172</v>
      </c>
      <c r="C945" s="12">
        <f>YEAR(SalesDataTable[[#This Row],[Order Date]])</f>
        <v>2026</v>
      </c>
      <c r="D945" s="14" t="str">
        <f>"Q" &amp; ROUNDUP(MONTH(SalesDataTable[[#This Row],[Order Date]]) / 3,0)</f>
        <v>Q2</v>
      </c>
      <c r="E945" s="12">
        <f>MONTH(SalesDataTable[[#This Row],[Order Date]])</f>
        <v>5</v>
      </c>
      <c r="F945" s="12" t="str">
        <f>TEXT(SalesDataTable[[#This Row],[Order Date]], "MMM")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6">
      <c r="A946" s="2">
        <v>3138</v>
      </c>
      <c r="B946" s="3">
        <v>46172</v>
      </c>
      <c r="C946" s="12">
        <f>YEAR(SalesDataTable[[#This Row],[Order Date]])</f>
        <v>2026</v>
      </c>
      <c r="D946" s="14" t="str">
        <f>"Q" &amp; ROUNDUP(MONTH(SalesDataTable[[#This Row],[Order Date]]) / 3,0)</f>
        <v>Q2</v>
      </c>
      <c r="E946" s="12">
        <f>MONTH(SalesDataTable[[#This Row],[Order Date]])</f>
        <v>5</v>
      </c>
      <c r="F946" s="12" t="str">
        <f>TEXT(SalesDataTable[[#This Row],[Order Date]], "MMM")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6">
      <c r="A947" s="2">
        <v>3228</v>
      </c>
      <c r="B947" s="3">
        <v>46172</v>
      </c>
      <c r="C947" s="12">
        <f>YEAR(SalesDataTable[[#This Row],[Order Date]])</f>
        <v>2026</v>
      </c>
      <c r="D947" s="14" t="str">
        <f>"Q" &amp; ROUNDUP(MONTH(SalesDataTable[[#This Row],[Order Date]]) / 3,0)</f>
        <v>Q2</v>
      </c>
      <c r="E947" s="12">
        <f>MONTH(SalesDataTable[[#This Row],[Order Date]])</f>
        <v>5</v>
      </c>
      <c r="F947" s="12" t="str">
        <f>TEXT(SalesDataTable[[#This Row],[Order Date]], "MMM")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6">
      <c r="A948" s="2">
        <v>3401</v>
      </c>
      <c r="B948" s="3">
        <v>46172</v>
      </c>
      <c r="C948" s="12">
        <f>YEAR(SalesDataTable[[#This Row],[Order Date]])</f>
        <v>2026</v>
      </c>
      <c r="D948" s="14" t="str">
        <f>"Q" &amp; ROUNDUP(MONTH(SalesDataTable[[#This Row],[Order Date]]) / 3,0)</f>
        <v>Q2</v>
      </c>
      <c r="E948" s="12">
        <f>MONTH(SalesDataTable[[#This Row],[Order Date]])</f>
        <v>5</v>
      </c>
      <c r="F948" s="12" t="str">
        <f>TEXT(SalesDataTable[[#This Row],[Order Date]], "MMM")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6">
      <c r="A949" s="2">
        <v>3511</v>
      </c>
      <c r="B949" s="3">
        <v>46172</v>
      </c>
      <c r="C949" s="12">
        <f>YEAR(SalesDataTable[[#This Row],[Order Date]])</f>
        <v>2026</v>
      </c>
      <c r="D949" s="14" t="str">
        <f>"Q" &amp; ROUNDUP(MONTH(SalesDataTable[[#This Row],[Order Date]]) / 3,0)</f>
        <v>Q2</v>
      </c>
      <c r="E949" s="12">
        <f>MONTH(SalesDataTable[[#This Row],[Order Date]])</f>
        <v>5</v>
      </c>
      <c r="F949" s="12" t="str">
        <f>TEXT(SalesDataTable[[#This Row],[Order Date]], "MMM")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6">
      <c r="A950" s="2">
        <v>4485</v>
      </c>
      <c r="B950" s="3">
        <v>46172</v>
      </c>
      <c r="C950" s="12">
        <f>YEAR(SalesDataTable[[#This Row],[Order Date]])</f>
        <v>2026</v>
      </c>
      <c r="D950" s="14" t="str">
        <f>"Q" &amp; ROUNDUP(MONTH(SalesDataTable[[#This Row],[Order Date]]) / 3,0)</f>
        <v>Q2</v>
      </c>
      <c r="E950" s="12">
        <f>MONTH(SalesDataTable[[#This Row],[Order Date]])</f>
        <v>5</v>
      </c>
      <c r="F950" s="12" t="str">
        <f>TEXT(SalesDataTable[[#This Row],[Order Date]], "MMM")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6">
      <c r="A951" s="2">
        <v>447</v>
      </c>
      <c r="B951" s="3">
        <v>46173</v>
      </c>
      <c r="C951" s="12">
        <f>YEAR(SalesDataTable[[#This Row],[Order Date]])</f>
        <v>2026</v>
      </c>
      <c r="D951" s="14" t="str">
        <f>"Q" &amp; ROUNDUP(MONTH(SalesDataTable[[#This Row],[Order Date]]) / 3,0)</f>
        <v>Q2</v>
      </c>
      <c r="E951" s="12">
        <f>MONTH(SalesDataTable[[#This Row],[Order Date]])</f>
        <v>5</v>
      </c>
      <c r="F951" s="12" t="str">
        <f>TEXT(SalesDataTable[[#This Row],[Order Date]], "MMM")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6">
      <c r="A952" s="2">
        <v>1208</v>
      </c>
      <c r="B952" s="3">
        <v>46173</v>
      </c>
      <c r="C952" s="12">
        <f>YEAR(SalesDataTable[[#This Row],[Order Date]])</f>
        <v>2026</v>
      </c>
      <c r="D952" s="14" t="str">
        <f>"Q" &amp; ROUNDUP(MONTH(SalesDataTable[[#This Row],[Order Date]]) / 3,0)</f>
        <v>Q2</v>
      </c>
      <c r="E952" s="12">
        <f>MONTH(SalesDataTable[[#This Row],[Order Date]])</f>
        <v>5</v>
      </c>
      <c r="F952" s="12" t="str">
        <f>TEXT(SalesDataTable[[#This Row],[Order Date]], "MMM")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6">
      <c r="A953" s="2">
        <v>1355</v>
      </c>
      <c r="B953" s="3">
        <v>46173</v>
      </c>
      <c r="C953" s="12">
        <f>YEAR(SalesDataTable[[#This Row],[Order Date]])</f>
        <v>2026</v>
      </c>
      <c r="D953" s="14" t="str">
        <f>"Q" &amp; ROUNDUP(MONTH(SalesDataTable[[#This Row],[Order Date]]) / 3,0)</f>
        <v>Q2</v>
      </c>
      <c r="E953" s="12">
        <f>MONTH(SalesDataTable[[#This Row],[Order Date]])</f>
        <v>5</v>
      </c>
      <c r="F953" s="12" t="str">
        <f>TEXT(SalesDataTable[[#This Row],[Order Date]], "MMM")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6">
      <c r="A954" s="2">
        <v>1474</v>
      </c>
      <c r="B954" s="3">
        <v>46173</v>
      </c>
      <c r="C954" s="12">
        <f>YEAR(SalesDataTable[[#This Row],[Order Date]])</f>
        <v>2026</v>
      </c>
      <c r="D954" s="14" t="str">
        <f>"Q" &amp; ROUNDUP(MONTH(SalesDataTable[[#This Row],[Order Date]]) / 3,0)</f>
        <v>Q2</v>
      </c>
      <c r="E954" s="12">
        <f>MONTH(SalesDataTable[[#This Row],[Order Date]])</f>
        <v>5</v>
      </c>
      <c r="F954" s="12" t="str">
        <f>TEXT(SalesDataTable[[#This Row],[Order Date]], "MMM")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6">
      <c r="A955" s="2">
        <v>1625</v>
      </c>
      <c r="B955" s="3">
        <v>46173</v>
      </c>
      <c r="C955" s="12">
        <f>YEAR(SalesDataTable[[#This Row],[Order Date]])</f>
        <v>2026</v>
      </c>
      <c r="D955" s="14" t="str">
        <f>"Q" &amp; ROUNDUP(MONTH(SalesDataTable[[#This Row],[Order Date]]) / 3,0)</f>
        <v>Q2</v>
      </c>
      <c r="E955" s="12">
        <f>MONTH(SalesDataTable[[#This Row],[Order Date]])</f>
        <v>5</v>
      </c>
      <c r="F955" s="12" t="str">
        <f>TEXT(SalesDataTable[[#This Row],[Order Date]], "MMM")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6">
      <c r="A956" s="2">
        <v>1877</v>
      </c>
      <c r="B956" s="3">
        <v>46173</v>
      </c>
      <c r="C956" s="12">
        <f>YEAR(SalesDataTable[[#This Row],[Order Date]])</f>
        <v>2026</v>
      </c>
      <c r="D956" s="14" t="str">
        <f>"Q" &amp; ROUNDUP(MONTH(SalesDataTable[[#This Row],[Order Date]]) / 3,0)</f>
        <v>Q2</v>
      </c>
      <c r="E956" s="12">
        <f>MONTH(SalesDataTable[[#This Row],[Order Date]])</f>
        <v>5</v>
      </c>
      <c r="F956" s="12" t="str">
        <f>TEXT(SalesDataTable[[#This Row],[Order Date]], "MMM")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6">
      <c r="A957" s="2">
        <v>1978</v>
      </c>
      <c r="B957" s="3">
        <v>46173</v>
      </c>
      <c r="C957" s="12">
        <f>YEAR(SalesDataTable[[#This Row],[Order Date]])</f>
        <v>2026</v>
      </c>
      <c r="D957" s="14" t="str">
        <f>"Q" &amp; ROUNDUP(MONTH(SalesDataTable[[#This Row],[Order Date]]) / 3,0)</f>
        <v>Q2</v>
      </c>
      <c r="E957" s="12">
        <f>MONTH(SalesDataTable[[#This Row],[Order Date]])</f>
        <v>5</v>
      </c>
      <c r="F957" s="12" t="str">
        <f>TEXT(SalesDataTable[[#This Row],[Order Date]], "MMM")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6">
      <c r="A958" s="2">
        <v>3616</v>
      </c>
      <c r="B958" s="3">
        <v>46173</v>
      </c>
      <c r="C958" s="12">
        <f>YEAR(SalesDataTable[[#This Row],[Order Date]])</f>
        <v>2026</v>
      </c>
      <c r="D958" s="14" t="str">
        <f>"Q" &amp; ROUNDUP(MONTH(SalesDataTable[[#This Row],[Order Date]]) / 3,0)</f>
        <v>Q2</v>
      </c>
      <c r="E958" s="12">
        <f>MONTH(SalesDataTable[[#This Row],[Order Date]])</f>
        <v>5</v>
      </c>
      <c r="F958" s="12" t="str">
        <f>TEXT(SalesDataTable[[#This Row],[Order Date]], "MMM")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6">
      <c r="A959" s="2">
        <v>3992</v>
      </c>
      <c r="B959" s="3">
        <v>46173</v>
      </c>
      <c r="C959" s="12">
        <f>YEAR(SalesDataTable[[#This Row],[Order Date]])</f>
        <v>2026</v>
      </c>
      <c r="D959" s="14" t="str">
        <f>"Q" &amp; ROUNDUP(MONTH(SalesDataTable[[#This Row],[Order Date]]) / 3,0)</f>
        <v>Q2</v>
      </c>
      <c r="E959" s="12">
        <f>MONTH(SalesDataTable[[#This Row],[Order Date]])</f>
        <v>5</v>
      </c>
      <c r="F959" s="12" t="str">
        <f>TEXT(SalesDataTable[[#This Row],[Order Date]], "MMM")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6">
      <c r="A960" s="2">
        <v>4091</v>
      </c>
      <c r="B960" s="3">
        <v>46173</v>
      </c>
      <c r="C960" s="12">
        <f>YEAR(SalesDataTable[[#This Row],[Order Date]])</f>
        <v>2026</v>
      </c>
      <c r="D960" s="14" t="str">
        <f>"Q" &amp; ROUNDUP(MONTH(SalesDataTable[[#This Row],[Order Date]]) / 3,0)</f>
        <v>Q2</v>
      </c>
      <c r="E960" s="12">
        <f>MONTH(SalesDataTable[[#This Row],[Order Date]])</f>
        <v>5</v>
      </c>
      <c r="F960" s="12" t="str">
        <f>TEXT(SalesDataTable[[#This Row],[Order Date]], "MMM")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6">
      <c r="A961" s="2">
        <v>4204</v>
      </c>
      <c r="B961" s="3">
        <v>46173</v>
      </c>
      <c r="C961" s="12">
        <f>YEAR(SalesDataTable[[#This Row],[Order Date]])</f>
        <v>2026</v>
      </c>
      <c r="D961" s="14" t="str">
        <f>"Q" &amp; ROUNDUP(MONTH(SalesDataTable[[#This Row],[Order Date]]) / 3,0)</f>
        <v>Q2</v>
      </c>
      <c r="E961" s="12">
        <f>MONTH(SalesDataTable[[#This Row],[Order Date]])</f>
        <v>5</v>
      </c>
      <c r="F961" s="12" t="str">
        <f>TEXT(SalesDataTable[[#This Row],[Order Date]], "MMM")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6">
      <c r="A962" s="2">
        <v>4234</v>
      </c>
      <c r="B962" s="3">
        <v>46173</v>
      </c>
      <c r="C962" s="12">
        <f>YEAR(SalesDataTable[[#This Row],[Order Date]])</f>
        <v>2026</v>
      </c>
      <c r="D962" s="14" t="str">
        <f>"Q" &amp; ROUNDUP(MONTH(SalesDataTable[[#This Row],[Order Date]]) / 3,0)</f>
        <v>Q2</v>
      </c>
      <c r="E962" s="12">
        <f>MONTH(SalesDataTable[[#This Row],[Order Date]])</f>
        <v>5</v>
      </c>
      <c r="F962" s="12" t="str">
        <f>TEXT(SalesDataTable[[#This Row],[Order Date]], "MMM")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6">
      <c r="A963" s="2">
        <v>4696</v>
      </c>
      <c r="B963" s="3">
        <v>46173</v>
      </c>
      <c r="C963" s="12">
        <f>YEAR(SalesDataTable[[#This Row],[Order Date]])</f>
        <v>2026</v>
      </c>
      <c r="D963" s="14" t="str">
        <f>"Q" &amp; ROUNDUP(MONTH(SalesDataTable[[#This Row],[Order Date]]) / 3,0)</f>
        <v>Q2</v>
      </c>
      <c r="E963" s="12">
        <f>MONTH(SalesDataTable[[#This Row],[Order Date]])</f>
        <v>5</v>
      </c>
      <c r="F963" s="12" t="str">
        <f>TEXT(SalesDataTable[[#This Row],[Order Date]], "MMM")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6">
      <c r="A964" s="2">
        <v>4755</v>
      </c>
      <c r="B964" s="3">
        <v>46173</v>
      </c>
      <c r="C964" s="12">
        <f>YEAR(SalesDataTable[[#This Row],[Order Date]])</f>
        <v>2026</v>
      </c>
      <c r="D964" s="14" t="str">
        <f>"Q" &amp; ROUNDUP(MONTH(SalesDataTable[[#This Row],[Order Date]]) / 3,0)</f>
        <v>Q2</v>
      </c>
      <c r="E964" s="12">
        <f>MONTH(SalesDataTable[[#This Row],[Order Date]])</f>
        <v>5</v>
      </c>
      <c r="F964" s="12" t="str">
        <f>TEXT(SalesDataTable[[#This Row],[Order Date]], "MMM")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6">
      <c r="A965" s="2">
        <v>5090</v>
      </c>
      <c r="B965" s="3">
        <v>46173</v>
      </c>
      <c r="C965" s="12">
        <f>YEAR(SalesDataTable[[#This Row],[Order Date]])</f>
        <v>2026</v>
      </c>
      <c r="D965" s="14" t="str">
        <f>"Q" &amp; ROUNDUP(MONTH(SalesDataTable[[#This Row],[Order Date]]) / 3,0)</f>
        <v>Q2</v>
      </c>
      <c r="E965" s="12">
        <f>MONTH(SalesDataTable[[#This Row],[Order Date]])</f>
        <v>5</v>
      </c>
      <c r="F965" s="12" t="str">
        <f>TEXT(SalesDataTable[[#This Row],[Order Date]], "MMM")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6">
      <c r="A966" s="2">
        <v>27</v>
      </c>
      <c r="B966" s="3">
        <v>46174</v>
      </c>
      <c r="C966" s="12">
        <f>YEAR(SalesDataTable[[#This Row],[Order Date]])</f>
        <v>2026</v>
      </c>
      <c r="D966" s="14" t="str">
        <f>"Q" &amp; ROUNDUP(MONTH(SalesDataTable[[#This Row],[Order Date]]) / 3,0)</f>
        <v>Q2</v>
      </c>
      <c r="E966" s="12">
        <f>MONTH(SalesDataTable[[#This Row],[Order Date]])</f>
        <v>6</v>
      </c>
      <c r="F966" s="12" t="str">
        <f>TEXT(SalesDataTable[[#This Row],[Order Date]], "MMM")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6">
      <c r="A967" s="2">
        <v>463</v>
      </c>
      <c r="B967" s="3">
        <v>46174</v>
      </c>
      <c r="C967" s="12">
        <f>YEAR(SalesDataTable[[#This Row],[Order Date]])</f>
        <v>2026</v>
      </c>
      <c r="D967" s="14" t="str">
        <f>"Q" &amp; ROUNDUP(MONTH(SalesDataTable[[#This Row],[Order Date]]) / 3,0)</f>
        <v>Q2</v>
      </c>
      <c r="E967" s="12">
        <f>MONTH(SalesDataTable[[#This Row],[Order Date]])</f>
        <v>6</v>
      </c>
      <c r="F967" s="12" t="str">
        <f>TEXT(SalesDataTable[[#This Row],[Order Date]], "MMM")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6">
      <c r="A968" s="2">
        <v>653</v>
      </c>
      <c r="B968" s="3">
        <v>46174</v>
      </c>
      <c r="C968" s="12">
        <f>YEAR(SalesDataTable[[#This Row],[Order Date]])</f>
        <v>2026</v>
      </c>
      <c r="D968" s="14" t="str">
        <f>"Q" &amp; ROUNDUP(MONTH(SalesDataTable[[#This Row],[Order Date]]) / 3,0)</f>
        <v>Q2</v>
      </c>
      <c r="E968" s="12">
        <f>MONTH(SalesDataTable[[#This Row],[Order Date]])</f>
        <v>6</v>
      </c>
      <c r="F968" s="12" t="str">
        <f>TEXT(SalesDataTable[[#This Row],[Order Date]], "MMM")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6">
      <c r="A969" s="2">
        <v>1485</v>
      </c>
      <c r="B969" s="3">
        <v>46174</v>
      </c>
      <c r="C969" s="12">
        <f>YEAR(SalesDataTable[[#This Row],[Order Date]])</f>
        <v>2026</v>
      </c>
      <c r="D969" s="14" t="str">
        <f>"Q" &amp; ROUNDUP(MONTH(SalesDataTable[[#This Row],[Order Date]]) / 3,0)</f>
        <v>Q2</v>
      </c>
      <c r="E969" s="12">
        <f>MONTH(SalesDataTable[[#This Row],[Order Date]])</f>
        <v>6</v>
      </c>
      <c r="F969" s="12" t="str">
        <f>TEXT(SalesDataTable[[#This Row],[Order Date]], "MMM")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6">
      <c r="A970" s="2">
        <v>1925</v>
      </c>
      <c r="B970" s="3">
        <v>46174</v>
      </c>
      <c r="C970" s="12">
        <f>YEAR(SalesDataTable[[#This Row],[Order Date]])</f>
        <v>2026</v>
      </c>
      <c r="D970" s="14" t="str">
        <f>"Q" &amp; ROUNDUP(MONTH(SalesDataTable[[#This Row],[Order Date]]) / 3,0)</f>
        <v>Q2</v>
      </c>
      <c r="E970" s="12">
        <f>MONTH(SalesDataTable[[#This Row],[Order Date]])</f>
        <v>6</v>
      </c>
      <c r="F970" s="12" t="str">
        <f>TEXT(SalesDataTable[[#This Row],[Order Date]], "MMM")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6">
      <c r="A971" s="2">
        <v>1952</v>
      </c>
      <c r="B971" s="3">
        <v>46174</v>
      </c>
      <c r="C971" s="12">
        <f>YEAR(SalesDataTable[[#This Row],[Order Date]])</f>
        <v>2026</v>
      </c>
      <c r="D971" s="14" t="str">
        <f>"Q" &amp; ROUNDUP(MONTH(SalesDataTable[[#This Row],[Order Date]]) / 3,0)</f>
        <v>Q2</v>
      </c>
      <c r="E971" s="12">
        <f>MONTH(SalesDataTable[[#This Row],[Order Date]])</f>
        <v>6</v>
      </c>
      <c r="F971" s="12" t="str">
        <f>TEXT(SalesDataTable[[#This Row],[Order Date]], "MMM")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6">
      <c r="A972" s="2">
        <v>2010</v>
      </c>
      <c r="B972" s="3">
        <v>46174</v>
      </c>
      <c r="C972" s="12">
        <f>YEAR(SalesDataTable[[#This Row],[Order Date]])</f>
        <v>2026</v>
      </c>
      <c r="D972" s="14" t="str">
        <f>"Q" &amp; ROUNDUP(MONTH(SalesDataTable[[#This Row],[Order Date]]) / 3,0)</f>
        <v>Q2</v>
      </c>
      <c r="E972" s="12">
        <f>MONTH(SalesDataTable[[#This Row],[Order Date]])</f>
        <v>6</v>
      </c>
      <c r="F972" s="12" t="str">
        <f>TEXT(SalesDataTable[[#This Row],[Order Date]], "MMM")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6">
      <c r="A973" s="2">
        <v>2114</v>
      </c>
      <c r="B973" s="3">
        <v>46174</v>
      </c>
      <c r="C973" s="12">
        <f>YEAR(SalesDataTable[[#This Row],[Order Date]])</f>
        <v>2026</v>
      </c>
      <c r="D973" s="14" t="str">
        <f>"Q" &amp; ROUNDUP(MONTH(SalesDataTable[[#This Row],[Order Date]]) / 3,0)</f>
        <v>Q2</v>
      </c>
      <c r="E973" s="12">
        <f>MONTH(SalesDataTable[[#This Row],[Order Date]])</f>
        <v>6</v>
      </c>
      <c r="F973" s="12" t="str">
        <f>TEXT(SalesDataTable[[#This Row],[Order Date]], "MMM")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6">
      <c r="A974" s="2">
        <v>3104</v>
      </c>
      <c r="B974" s="3">
        <v>46174</v>
      </c>
      <c r="C974" s="12">
        <f>YEAR(SalesDataTable[[#This Row],[Order Date]])</f>
        <v>2026</v>
      </c>
      <c r="D974" s="14" t="str">
        <f>"Q" &amp; ROUNDUP(MONTH(SalesDataTable[[#This Row],[Order Date]]) / 3,0)</f>
        <v>Q2</v>
      </c>
      <c r="E974" s="12">
        <f>MONTH(SalesDataTable[[#This Row],[Order Date]])</f>
        <v>6</v>
      </c>
      <c r="F974" s="12" t="str">
        <f>TEXT(SalesDataTable[[#This Row],[Order Date]], "MMM")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6">
      <c r="A975" s="2">
        <v>3230</v>
      </c>
      <c r="B975" s="3">
        <v>46174</v>
      </c>
      <c r="C975" s="12">
        <f>YEAR(SalesDataTable[[#This Row],[Order Date]])</f>
        <v>2026</v>
      </c>
      <c r="D975" s="14" t="str">
        <f>"Q" &amp; ROUNDUP(MONTH(SalesDataTable[[#This Row],[Order Date]]) / 3,0)</f>
        <v>Q2</v>
      </c>
      <c r="E975" s="12">
        <f>MONTH(SalesDataTable[[#This Row],[Order Date]])</f>
        <v>6</v>
      </c>
      <c r="F975" s="12" t="str">
        <f>TEXT(SalesDataTable[[#This Row],[Order Date]], "MMM")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6">
      <c r="A976" s="2">
        <v>3415</v>
      </c>
      <c r="B976" s="3">
        <v>46174</v>
      </c>
      <c r="C976" s="12">
        <f>YEAR(SalesDataTable[[#This Row],[Order Date]])</f>
        <v>2026</v>
      </c>
      <c r="D976" s="14" t="str">
        <f>"Q" &amp; ROUNDUP(MONTH(SalesDataTable[[#This Row],[Order Date]]) / 3,0)</f>
        <v>Q2</v>
      </c>
      <c r="E976" s="12">
        <f>MONTH(SalesDataTable[[#This Row],[Order Date]])</f>
        <v>6</v>
      </c>
      <c r="F976" s="12" t="str">
        <f>TEXT(SalesDataTable[[#This Row],[Order Date]], "MMM")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6">
      <c r="A977" s="2">
        <v>4130</v>
      </c>
      <c r="B977" s="3">
        <v>46174</v>
      </c>
      <c r="C977" s="12">
        <f>YEAR(SalesDataTable[[#This Row],[Order Date]])</f>
        <v>2026</v>
      </c>
      <c r="D977" s="14" t="str">
        <f>"Q" &amp; ROUNDUP(MONTH(SalesDataTable[[#This Row],[Order Date]]) / 3,0)</f>
        <v>Q2</v>
      </c>
      <c r="E977" s="12">
        <f>MONTH(SalesDataTable[[#This Row],[Order Date]])</f>
        <v>6</v>
      </c>
      <c r="F977" s="12" t="str">
        <f>TEXT(SalesDataTable[[#This Row],[Order Date]], "MMM")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6">
      <c r="A978" s="2">
        <v>4314</v>
      </c>
      <c r="B978" s="3">
        <v>46174</v>
      </c>
      <c r="C978" s="12">
        <f>YEAR(SalesDataTable[[#This Row],[Order Date]])</f>
        <v>2026</v>
      </c>
      <c r="D978" s="14" t="str">
        <f>"Q" &amp; ROUNDUP(MONTH(SalesDataTable[[#This Row],[Order Date]]) / 3,0)</f>
        <v>Q2</v>
      </c>
      <c r="E978" s="12">
        <f>MONTH(SalesDataTable[[#This Row],[Order Date]])</f>
        <v>6</v>
      </c>
      <c r="F978" s="12" t="str">
        <f>TEXT(SalesDataTable[[#This Row],[Order Date]], "MMM")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6">
      <c r="A979" s="2">
        <v>998</v>
      </c>
      <c r="B979" s="3">
        <v>46175</v>
      </c>
      <c r="C979" s="12">
        <f>YEAR(SalesDataTable[[#This Row],[Order Date]])</f>
        <v>2026</v>
      </c>
      <c r="D979" s="14" t="str">
        <f>"Q" &amp; ROUNDUP(MONTH(SalesDataTable[[#This Row],[Order Date]]) / 3,0)</f>
        <v>Q2</v>
      </c>
      <c r="E979" s="12">
        <f>MONTH(SalesDataTable[[#This Row],[Order Date]])</f>
        <v>6</v>
      </c>
      <c r="F979" s="12" t="str">
        <f>TEXT(SalesDataTable[[#This Row],[Order Date]], "MMM")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6">
      <c r="A980" s="2">
        <v>1172</v>
      </c>
      <c r="B980" s="3">
        <v>46175</v>
      </c>
      <c r="C980" s="12">
        <f>YEAR(SalesDataTable[[#This Row],[Order Date]])</f>
        <v>2026</v>
      </c>
      <c r="D980" s="14" t="str">
        <f>"Q" &amp; ROUNDUP(MONTH(SalesDataTable[[#This Row],[Order Date]]) / 3,0)</f>
        <v>Q2</v>
      </c>
      <c r="E980" s="12">
        <f>MONTH(SalesDataTable[[#This Row],[Order Date]])</f>
        <v>6</v>
      </c>
      <c r="F980" s="12" t="str">
        <f>TEXT(SalesDataTable[[#This Row],[Order Date]], "MMM")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6">
      <c r="A981" s="2">
        <v>1261</v>
      </c>
      <c r="B981" s="3">
        <v>46175</v>
      </c>
      <c r="C981" s="12">
        <f>YEAR(SalesDataTable[[#This Row],[Order Date]])</f>
        <v>2026</v>
      </c>
      <c r="D981" s="14" t="str">
        <f>"Q" &amp; ROUNDUP(MONTH(SalesDataTable[[#This Row],[Order Date]]) / 3,0)</f>
        <v>Q2</v>
      </c>
      <c r="E981" s="12">
        <f>MONTH(SalesDataTable[[#This Row],[Order Date]])</f>
        <v>6</v>
      </c>
      <c r="F981" s="12" t="str">
        <f>TEXT(SalesDataTable[[#This Row],[Order Date]], "MMM")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6">
      <c r="A982" s="2">
        <v>1762</v>
      </c>
      <c r="B982" s="3">
        <v>46175</v>
      </c>
      <c r="C982" s="12">
        <f>YEAR(SalesDataTable[[#This Row],[Order Date]])</f>
        <v>2026</v>
      </c>
      <c r="D982" s="14" t="str">
        <f>"Q" &amp; ROUNDUP(MONTH(SalesDataTable[[#This Row],[Order Date]]) / 3,0)</f>
        <v>Q2</v>
      </c>
      <c r="E982" s="12">
        <f>MONTH(SalesDataTable[[#This Row],[Order Date]])</f>
        <v>6</v>
      </c>
      <c r="F982" s="12" t="str">
        <f>TEXT(SalesDataTable[[#This Row],[Order Date]], "MMM")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6">
      <c r="A983" s="2">
        <v>1851</v>
      </c>
      <c r="B983" s="3">
        <v>46175</v>
      </c>
      <c r="C983" s="12">
        <f>YEAR(SalesDataTable[[#This Row],[Order Date]])</f>
        <v>2026</v>
      </c>
      <c r="D983" s="14" t="str">
        <f>"Q" &amp; ROUNDUP(MONTH(SalesDataTable[[#This Row],[Order Date]]) / 3,0)</f>
        <v>Q2</v>
      </c>
      <c r="E983" s="12">
        <f>MONTH(SalesDataTable[[#This Row],[Order Date]])</f>
        <v>6</v>
      </c>
      <c r="F983" s="12" t="str">
        <f>TEXT(SalesDataTable[[#This Row],[Order Date]], "MMM")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6">
      <c r="A984" s="2">
        <v>3205</v>
      </c>
      <c r="B984" s="3">
        <v>46175</v>
      </c>
      <c r="C984" s="12">
        <f>YEAR(SalesDataTable[[#This Row],[Order Date]])</f>
        <v>2026</v>
      </c>
      <c r="D984" s="14" t="str">
        <f>"Q" &amp; ROUNDUP(MONTH(SalesDataTable[[#This Row],[Order Date]]) / 3,0)</f>
        <v>Q2</v>
      </c>
      <c r="E984" s="12">
        <f>MONTH(SalesDataTable[[#This Row],[Order Date]])</f>
        <v>6</v>
      </c>
      <c r="F984" s="12" t="str">
        <f>TEXT(SalesDataTable[[#This Row],[Order Date]], "MMM")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6">
      <c r="A985" s="2">
        <v>1396</v>
      </c>
      <c r="B985" s="3">
        <v>46176</v>
      </c>
      <c r="C985" s="12">
        <f>YEAR(SalesDataTable[[#This Row],[Order Date]])</f>
        <v>2026</v>
      </c>
      <c r="D985" s="14" t="str">
        <f>"Q" &amp; ROUNDUP(MONTH(SalesDataTable[[#This Row],[Order Date]]) / 3,0)</f>
        <v>Q2</v>
      </c>
      <c r="E985" s="12">
        <f>MONTH(SalesDataTable[[#This Row],[Order Date]])</f>
        <v>6</v>
      </c>
      <c r="F985" s="12" t="str">
        <f>TEXT(SalesDataTable[[#This Row],[Order Date]], "MMM")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6">
      <c r="A986" s="2">
        <v>1441</v>
      </c>
      <c r="B986" s="3">
        <v>46176</v>
      </c>
      <c r="C986" s="12">
        <f>YEAR(SalesDataTable[[#This Row],[Order Date]])</f>
        <v>2026</v>
      </c>
      <c r="D986" s="14" t="str">
        <f>"Q" &amp; ROUNDUP(MONTH(SalesDataTable[[#This Row],[Order Date]]) / 3,0)</f>
        <v>Q2</v>
      </c>
      <c r="E986" s="12">
        <f>MONTH(SalesDataTable[[#This Row],[Order Date]])</f>
        <v>6</v>
      </c>
      <c r="F986" s="12" t="str">
        <f>TEXT(SalesDataTable[[#This Row],[Order Date]], "MMM")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6">
      <c r="A987" s="2">
        <v>1511</v>
      </c>
      <c r="B987" s="3">
        <v>46176</v>
      </c>
      <c r="C987" s="12">
        <f>YEAR(SalesDataTable[[#This Row],[Order Date]])</f>
        <v>2026</v>
      </c>
      <c r="D987" s="14" t="str">
        <f>"Q" &amp; ROUNDUP(MONTH(SalesDataTable[[#This Row],[Order Date]]) / 3,0)</f>
        <v>Q2</v>
      </c>
      <c r="E987" s="12">
        <f>MONTH(SalesDataTable[[#This Row],[Order Date]])</f>
        <v>6</v>
      </c>
      <c r="F987" s="12" t="str">
        <f>TEXT(SalesDataTable[[#This Row],[Order Date]], "MMM")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6">
      <c r="A988" s="2">
        <v>1701</v>
      </c>
      <c r="B988" s="3">
        <v>46176</v>
      </c>
      <c r="C988" s="12">
        <f>YEAR(SalesDataTable[[#This Row],[Order Date]])</f>
        <v>2026</v>
      </c>
      <c r="D988" s="14" t="str">
        <f>"Q" &amp; ROUNDUP(MONTH(SalesDataTable[[#This Row],[Order Date]]) / 3,0)</f>
        <v>Q2</v>
      </c>
      <c r="E988" s="12">
        <f>MONTH(SalesDataTable[[#This Row],[Order Date]])</f>
        <v>6</v>
      </c>
      <c r="F988" s="12" t="str">
        <f>TEXT(SalesDataTable[[#This Row],[Order Date]], "MMM")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6">
      <c r="A989" s="2">
        <v>1984</v>
      </c>
      <c r="B989" s="3">
        <v>46176</v>
      </c>
      <c r="C989" s="12">
        <f>YEAR(SalesDataTable[[#This Row],[Order Date]])</f>
        <v>2026</v>
      </c>
      <c r="D989" s="14" t="str">
        <f>"Q" &amp; ROUNDUP(MONTH(SalesDataTable[[#This Row],[Order Date]]) / 3,0)</f>
        <v>Q2</v>
      </c>
      <c r="E989" s="12">
        <f>MONTH(SalesDataTable[[#This Row],[Order Date]])</f>
        <v>6</v>
      </c>
      <c r="F989" s="12" t="str">
        <f>TEXT(SalesDataTable[[#This Row],[Order Date]], "MMM")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6">
      <c r="A990" s="2">
        <v>2572</v>
      </c>
      <c r="B990" s="3">
        <v>46176</v>
      </c>
      <c r="C990" s="12">
        <f>YEAR(SalesDataTable[[#This Row],[Order Date]])</f>
        <v>2026</v>
      </c>
      <c r="D990" s="14" t="str">
        <f>"Q" &amp; ROUNDUP(MONTH(SalesDataTable[[#This Row],[Order Date]]) / 3,0)</f>
        <v>Q2</v>
      </c>
      <c r="E990" s="12">
        <f>MONTH(SalesDataTable[[#This Row],[Order Date]])</f>
        <v>6</v>
      </c>
      <c r="F990" s="12" t="str">
        <f>TEXT(SalesDataTable[[#This Row],[Order Date]], "MMM")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6">
      <c r="A991" s="2">
        <v>2833</v>
      </c>
      <c r="B991" s="3">
        <v>46176</v>
      </c>
      <c r="C991" s="12">
        <f>YEAR(SalesDataTable[[#This Row],[Order Date]])</f>
        <v>2026</v>
      </c>
      <c r="D991" s="14" t="str">
        <f>"Q" &amp; ROUNDUP(MONTH(SalesDataTable[[#This Row],[Order Date]]) / 3,0)</f>
        <v>Q2</v>
      </c>
      <c r="E991" s="12">
        <f>MONTH(SalesDataTable[[#This Row],[Order Date]])</f>
        <v>6</v>
      </c>
      <c r="F991" s="12" t="str">
        <f>TEXT(SalesDataTable[[#This Row],[Order Date]], "MMM")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6">
      <c r="A992" s="2">
        <v>3522</v>
      </c>
      <c r="B992" s="3">
        <v>46176</v>
      </c>
      <c r="C992" s="12">
        <f>YEAR(SalesDataTable[[#This Row],[Order Date]])</f>
        <v>2026</v>
      </c>
      <c r="D992" s="14" t="str">
        <f>"Q" &amp; ROUNDUP(MONTH(SalesDataTable[[#This Row],[Order Date]]) / 3,0)</f>
        <v>Q2</v>
      </c>
      <c r="E992" s="12">
        <f>MONTH(SalesDataTable[[#This Row],[Order Date]])</f>
        <v>6</v>
      </c>
      <c r="F992" s="12" t="str">
        <f>TEXT(SalesDataTable[[#This Row],[Order Date]], "MMM")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6">
      <c r="A993" s="2">
        <v>146</v>
      </c>
      <c r="B993" s="3">
        <v>46177</v>
      </c>
      <c r="C993" s="12">
        <f>YEAR(SalesDataTable[[#This Row],[Order Date]])</f>
        <v>2026</v>
      </c>
      <c r="D993" s="14" t="str">
        <f>"Q" &amp; ROUNDUP(MONTH(SalesDataTable[[#This Row],[Order Date]]) / 3,0)</f>
        <v>Q2</v>
      </c>
      <c r="E993" s="12">
        <f>MONTH(SalesDataTable[[#This Row],[Order Date]])</f>
        <v>6</v>
      </c>
      <c r="F993" s="12" t="str">
        <f>TEXT(SalesDataTable[[#This Row],[Order Date]], "MMM")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6">
      <c r="A994" s="2">
        <v>161</v>
      </c>
      <c r="B994" s="3">
        <v>46177</v>
      </c>
      <c r="C994" s="12">
        <f>YEAR(SalesDataTable[[#This Row],[Order Date]])</f>
        <v>2026</v>
      </c>
      <c r="D994" s="14" t="str">
        <f>"Q" &amp; ROUNDUP(MONTH(SalesDataTable[[#This Row],[Order Date]]) / 3,0)</f>
        <v>Q2</v>
      </c>
      <c r="E994" s="12">
        <f>MONTH(SalesDataTable[[#This Row],[Order Date]])</f>
        <v>6</v>
      </c>
      <c r="F994" s="12" t="str">
        <f>TEXT(SalesDataTable[[#This Row],[Order Date]], "MMM")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6">
      <c r="A995" s="2">
        <v>819</v>
      </c>
      <c r="B995" s="3">
        <v>46177</v>
      </c>
      <c r="C995" s="12">
        <f>YEAR(SalesDataTable[[#This Row],[Order Date]])</f>
        <v>2026</v>
      </c>
      <c r="D995" s="14" t="str">
        <f>"Q" &amp; ROUNDUP(MONTH(SalesDataTable[[#This Row],[Order Date]]) / 3,0)</f>
        <v>Q2</v>
      </c>
      <c r="E995" s="12">
        <f>MONTH(SalesDataTable[[#This Row],[Order Date]])</f>
        <v>6</v>
      </c>
      <c r="F995" s="12" t="str">
        <f>TEXT(SalesDataTable[[#This Row],[Order Date]], "MMM")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6">
      <c r="A996" s="2">
        <v>2104</v>
      </c>
      <c r="B996" s="3">
        <v>46177</v>
      </c>
      <c r="C996" s="12">
        <f>YEAR(SalesDataTable[[#This Row],[Order Date]])</f>
        <v>2026</v>
      </c>
      <c r="D996" s="14" t="str">
        <f>"Q" &amp; ROUNDUP(MONTH(SalesDataTable[[#This Row],[Order Date]]) / 3,0)</f>
        <v>Q2</v>
      </c>
      <c r="E996" s="12">
        <f>MONTH(SalesDataTable[[#This Row],[Order Date]])</f>
        <v>6</v>
      </c>
      <c r="F996" s="12" t="str">
        <f>TEXT(SalesDataTable[[#This Row],[Order Date]], "MMM")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6">
      <c r="A997" s="2">
        <v>2678</v>
      </c>
      <c r="B997" s="3">
        <v>46177</v>
      </c>
      <c r="C997" s="12">
        <f>YEAR(SalesDataTable[[#This Row],[Order Date]])</f>
        <v>2026</v>
      </c>
      <c r="D997" s="14" t="str">
        <f>"Q" &amp; ROUNDUP(MONTH(SalesDataTable[[#This Row],[Order Date]]) / 3,0)</f>
        <v>Q2</v>
      </c>
      <c r="E997" s="12">
        <f>MONTH(SalesDataTable[[#This Row],[Order Date]])</f>
        <v>6</v>
      </c>
      <c r="F997" s="12" t="str">
        <f>TEXT(SalesDataTable[[#This Row],[Order Date]], "MMM")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6">
      <c r="A998" s="2">
        <v>3015</v>
      </c>
      <c r="B998" s="3">
        <v>46177</v>
      </c>
      <c r="C998" s="12">
        <f>YEAR(SalesDataTable[[#This Row],[Order Date]])</f>
        <v>2026</v>
      </c>
      <c r="D998" s="14" t="str">
        <f>"Q" &amp; ROUNDUP(MONTH(SalesDataTable[[#This Row],[Order Date]]) / 3,0)</f>
        <v>Q2</v>
      </c>
      <c r="E998" s="12">
        <f>MONTH(SalesDataTable[[#This Row],[Order Date]])</f>
        <v>6</v>
      </c>
      <c r="F998" s="12" t="str">
        <f>TEXT(SalesDataTable[[#This Row],[Order Date]], "MMM")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6">
      <c r="A999" s="2">
        <v>3243</v>
      </c>
      <c r="B999" s="3">
        <v>46177</v>
      </c>
      <c r="C999" s="12">
        <f>YEAR(SalesDataTable[[#This Row],[Order Date]])</f>
        <v>2026</v>
      </c>
      <c r="D999" s="14" t="str">
        <f>"Q" &amp; ROUNDUP(MONTH(SalesDataTable[[#This Row],[Order Date]]) / 3,0)</f>
        <v>Q2</v>
      </c>
      <c r="E999" s="12">
        <f>MONTH(SalesDataTable[[#This Row],[Order Date]])</f>
        <v>6</v>
      </c>
      <c r="F999" s="12" t="str">
        <f>TEXT(SalesDataTable[[#This Row],[Order Date]], "MMM")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6">
      <c r="A1000" s="2">
        <v>3283</v>
      </c>
      <c r="B1000" s="3">
        <v>46177</v>
      </c>
      <c r="C1000" s="12">
        <f>YEAR(SalesDataTable[[#This Row],[Order Date]])</f>
        <v>2026</v>
      </c>
      <c r="D1000" s="14" t="str">
        <f>"Q" &amp; ROUNDUP(MONTH(SalesDataTable[[#This Row],[Order Date]]) / 3,0)</f>
        <v>Q2</v>
      </c>
      <c r="E1000" s="12">
        <f>MONTH(SalesDataTable[[#This Row],[Order Date]])</f>
        <v>6</v>
      </c>
      <c r="F1000" s="12" t="str">
        <f>TEXT(SalesDataTable[[#This Row],[Order Date]], "MMM")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6">
      <c r="A1001" s="2">
        <v>3966</v>
      </c>
      <c r="B1001" s="3">
        <v>46177</v>
      </c>
      <c r="C1001" s="12">
        <f>YEAR(SalesDataTable[[#This Row],[Order Date]])</f>
        <v>2026</v>
      </c>
      <c r="D1001" s="14" t="str">
        <f>"Q" &amp; ROUNDUP(MONTH(SalesDataTable[[#This Row],[Order Date]]) / 3,0)</f>
        <v>Q2</v>
      </c>
      <c r="E1001" s="12">
        <f>MONTH(SalesDataTable[[#This Row],[Order Date]])</f>
        <v>6</v>
      </c>
      <c r="F1001" s="12" t="str">
        <f>TEXT(SalesDataTable[[#This Row],[Order Date]], "MMM")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6">
      <c r="A1002" s="2">
        <v>1349</v>
      </c>
      <c r="B1002" s="3">
        <v>46178</v>
      </c>
      <c r="C1002" s="12">
        <f>YEAR(SalesDataTable[[#This Row],[Order Date]])</f>
        <v>2026</v>
      </c>
      <c r="D1002" s="14" t="str">
        <f>"Q" &amp; ROUNDUP(MONTH(SalesDataTable[[#This Row],[Order Date]]) / 3,0)</f>
        <v>Q2</v>
      </c>
      <c r="E1002" s="12">
        <f>MONTH(SalesDataTable[[#This Row],[Order Date]])</f>
        <v>6</v>
      </c>
      <c r="F1002" s="12" t="str">
        <f>TEXT(SalesDataTable[[#This Row],[Order Date]], "MMM")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6">
      <c r="A1003" s="2">
        <v>2333</v>
      </c>
      <c r="B1003" s="3">
        <v>46178</v>
      </c>
      <c r="C1003" s="12">
        <f>YEAR(SalesDataTable[[#This Row],[Order Date]])</f>
        <v>2026</v>
      </c>
      <c r="D1003" s="14" t="str">
        <f>"Q" &amp; ROUNDUP(MONTH(SalesDataTable[[#This Row],[Order Date]]) / 3,0)</f>
        <v>Q2</v>
      </c>
      <c r="E1003" s="12">
        <f>MONTH(SalesDataTable[[#This Row],[Order Date]])</f>
        <v>6</v>
      </c>
      <c r="F1003" s="12" t="str">
        <f>TEXT(SalesDataTable[[#This Row],[Order Date]], "MMM")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6">
      <c r="A1004" s="2">
        <v>2628</v>
      </c>
      <c r="B1004" s="3">
        <v>46178</v>
      </c>
      <c r="C1004" s="12">
        <f>YEAR(SalesDataTable[[#This Row],[Order Date]])</f>
        <v>2026</v>
      </c>
      <c r="D1004" s="14" t="str">
        <f>"Q" &amp; ROUNDUP(MONTH(SalesDataTable[[#This Row],[Order Date]]) / 3,0)</f>
        <v>Q2</v>
      </c>
      <c r="E1004" s="12">
        <f>MONTH(SalesDataTable[[#This Row],[Order Date]])</f>
        <v>6</v>
      </c>
      <c r="F1004" s="12" t="str">
        <f>TEXT(SalesDataTable[[#This Row],[Order Date]], "MMM")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6">
      <c r="A1005" s="2">
        <v>2718</v>
      </c>
      <c r="B1005" s="3">
        <v>46178</v>
      </c>
      <c r="C1005" s="12">
        <f>YEAR(SalesDataTable[[#This Row],[Order Date]])</f>
        <v>2026</v>
      </c>
      <c r="D1005" s="14" t="str">
        <f>"Q" &amp; ROUNDUP(MONTH(SalesDataTable[[#This Row],[Order Date]]) / 3,0)</f>
        <v>Q2</v>
      </c>
      <c r="E1005" s="12">
        <f>MONTH(SalesDataTable[[#This Row],[Order Date]])</f>
        <v>6</v>
      </c>
      <c r="F1005" s="12" t="str">
        <f>TEXT(SalesDataTable[[#This Row],[Order Date]], "MMM")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6">
      <c r="A1006" s="2">
        <v>3185</v>
      </c>
      <c r="B1006" s="3">
        <v>46178</v>
      </c>
      <c r="C1006" s="12">
        <f>YEAR(SalesDataTable[[#This Row],[Order Date]])</f>
        <v>2026</v>
      </c>
      <c r="D1006" s="14" t="str">
        <f>"Q" &amp; ROUNDUP(MONTH(SalesDataTable[[#This Row],[Order Date]]) / 3,0)</f>
        <v>Q2</v>
      </c>
      <c r="E1006" s="12">
        <f>MONTH(SalesDataTable[[#This Row],[Order Date]])</f>
        <v>6</v>
      </c>
      <c r="F1006" s="12" t="str">
        <f>TEXT(SalesDataTable[[#This Row],[Order Date]], "MMM")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6">
      <c r="A1007" s="2">
        <v>4495</v>
      </c>
      <c r="B1007" s="3">
        <v>46178</v>
      </c>
      <c r="C1007" s="12">
        <f>YEAR(SalesDataTable[[#This Row],[Order Date]])</f>
        <v>2026</v>
      </c>
      <c r="D1007" s="14" t="str">
        <f>"Q" &amp; ROUNDUP(MONTH(SalesDataTable[[#This Row],[Order Date]]) / 3,0)</f>
        <v>Q2</v>
      </c>
      <c r="E1007" s="12">
        <f>MONTH(SalesDataTable[[#This Row],[Order Date]])</f>
        <v>6</v>
      </c>
      <c r="F1007" s="12" t="str">
        <f>TEXT(SalesDataTable[[#This Row],[Order Date]], "MMM")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6">
      <c r="A1008" s="2">
        <v>815</v>
      </c>
      <c r="B1008" s="3">
        <v>46179</v>
      </c>
      <c r="C1008" s="12">
        <f>YEAR(SalesDataTable[[#This Row],[Order Date]])</f>
        <v>2026</v>
      </c>
      <c r="D1008" s="14" t="str">
        <f>"Q" &amp; ROUNDUP(MONTH(SalesDataTable[[#This Row],[Order Date]]) / 3,0)</f>
        <v>Q2</v>
      </c>
      <c r="E1008" s="12">
        <f>MONTH(SalesDataTable[[#This Row],[Order Date]])</f>
        <v>6</v>
      </c>
      <c r="F1008" s="12" t="str">
        <f>TEXT(SalesDataTable[[#This Row],[Order Date]], "MMM")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6">
      <c r="A1009" s="2">
        <v>1140</v>
      </c>
      <c r="B1009" s="3">
        <v>46179</v>
      </c>
      <c r="C1009" s="12">
        <f>YEAR(SalesDataTable[[#This Row],[Order Date]])</f>
        <v>2026</v>
      </c>
      <c r="D1009" s="14" t="str">
        <f>"Q" &amp; ROUNDUP(MONTH(SalesDataTable[[#This Row],[Order Date]]) / 3,0)</f>
        <v>Q2</v>
      </c>
      <c r="E1009" s="12">
        <f>MONTH(SalesDataTable[[#This Row],[Order Date]])</f>
        <v>6</v>
      </c>
      <c r="F1009" s="12" t="str">
        <f>TEXT(SalesDataTable[[#This Row],[Order Date]], "MMM")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6">
      <c r="A1010" s="2">
        <v>1544</v>
      </c>
      <c r="B1010" s="3">
        <v>46179</v>
      </c>
      <c r="C1010" s="12">
        <f>YEAR(SalesDataTable[[#This Row],[Order Date]])</f>
        <v>2026</v>
      </c>
      <c r="D1010" s="14" t="str">
        <f>"Q" &amp; ROUNDUP(MONTH(SalesDataTable[[#This Row],[Order Date]]) / 3,0)</f>
        <v>Q2</v>
      </c>
      <c r="E1010" s="12">
        <f>MONTH(SalesDataTable[[#This Row],[Order Date]])</f>
        <v>6</v>
      </c>
      <c r="F1010" s="12" t="str">
        <f>TEXT(SalesDataTable[[#This Row],[Order Date]], "MMM")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6">
      <c r="A1011" s="2">
        <v>2420</v>
      </c>
      <c r="B1011" s="3">
        <v>46179</v>
      </c>
      <c r="C1011" s="12">
        <f>YEAR(SalesDataTable[[#This Row],[Order Date]])</f>
        <v>2026</v>
      </c>
      <c r="D1011" s="14" t="str">
        <f>"Q" &amp; ROUNDUP(MONTH(SalesDataTable[[#This Row],[Order Date]]) / 3,0)</f>
        <v>Q2</v>
      </c>
      <c r="E1011" s="12">
        <f>MONTH(SalesDataTable[[#This Row],[Order Date]])</f>
        <v>6</v>
      </c>
      <c r="F1011" s="12" t="str">
        <f>TEXT(SalesDataTable[[#This Row],[Order Date]], "MMM")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6">
      <c r="A1012" s="2">
        <v>2805</v>
      </c>
      <c r="B1012" s="3">
        <v>46179</v>
      </c>
      <c r="C1012" s="12">
        <f>YEAR(SalesDataTable[[#This Row],[Order Date]])</f>
        <v>2026</v>
      </c>
      <c r="D1012" s="14" t="str">
        <f>"Q" &amp; ROUNDUP(MONTH(SalesDataTable[[#This Row],[Order Date]]) / 3,0)</f>
        <v>Q2</v>
      </c>
      <c r="E1012" s="12">
        <f>MONTH(SalesDataTable[[#This Row],[Order Date]])</f>
        <v>6</v>
      </c>
      <c r="F1012" s="12" t="str">
        <f>TEXT(SalesDataTable[[#This Row],[Order Date]], "MMM")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6">
      <c r="A1013" s="2">
        <v>3160</v>
      </c>
      <c r="B1013" s="3">
        <v>46179</v>
      </c>
      <c r="C1013" s="12">
        <f>YEAR(SalesDataTable[[#This Row],[Order Date]])</f>
        <v>2026</v>
      </c>
      <c r="D1013" s="14" t="str">
        <f>"Q" &amp; ROUNDUP(MONTH(SalesDataTable[[#This Row],[Order Date]]) / 3,0)</f>
        <v>Q2</v>
      </c>
      <c r="E1013" s="12">
        <f>MONTH(SalesDataTable[[#This Row],[Order Date]])</f>
        <v>6</v>
      </c>
      <c r="F1013" s="12" t="str">
        <f>TEXT(SalesDataTable[[#This Row],[Order Date]], "MMM")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6">
      <c r="A1014" s="2">
        <v>3278</v>
      </c>
      <c r="B1014" s="3">
        <v>46179</v>
      </c>
      <c r="C1014" s="12">
        <f>YEAR(SalesDataTable[[#This Row],[Order Date]])</f>
        <v>2026</v>
      </c>
      <c r="D1014" s="14" t="str">
        <f>"Q" &amp; ROUNDUP(MONTH(SalesDataTable[[#This Row],[Order Date]]) / 3,0)</f>
        <v>Q2</v>
      </c>
      <c r="E1014" s="12">
        <f>MONTH(SalesDataTable[[#This Row],[Order Date]])</f>
        <v>6</v>
      </c>
      <c r="F1014" s="12" t="str">
        <f>TEXT(SalesDataTable[[#This Row],[Order Date]], "MMM")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6">
      <c r="A1015" s="2">
        <v>3555</v>
      </c>
      <c r="B1015" s="3">
        <v>46179</v>
      </c>
      <c r="C1015" s="12">
        <f>YEAR(SalesDataTable[[#This Row],[Order Date]])</f>
        <v>2026</v>
      </c>
      <c r="D1015" s="14" t="str">
        <f>"Q" &amp; ROUNDUP(MONTH(SalesDataTable[[#This Row],[Order Date]]) / 3,0)</f>
        <v>Q2</v>
      </c>
      <c r="E1015" s="12">
        <f>MONTH(SalesDataTable[[#This Row],[Order Date]])</f>
        <v>6</v>
      </c>
      <c r="F1015" s="12" t="str">
        <f>TEXT(SalesDataTable[[#This Row],[Order Date]], "MMM")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6">
      <c r="A1016" s="2">
        <v>3702</v>
      </c>
      <c r="B1016" s="3">
        <v>46179</v>
      </c>
      <c r="C1016" s="12">
        <f>YEAR(SalesDataTable[[#This Row],[Order Date]])</f>
        <v>2026</v>
      </c>
      <c r="D1016" s="14" t="str">
        <f>"Q" &amp; ROUNDUP(MONTH(SalesDataTable[[#This Row],[Order Date]]) / 3,0)</f>
        <v>Q2</v>
      </c>
      <c r="E1016" s="12">
        <f>MONTH(SalesDataTable[[#This Row],[Order Date]])</f>
        <v>6</v>
      </c>
      <c r="F1016" s="12" t="str">
        <f>TEXT(SalesDataTable[[#This Row],[Order Date]], "MMM")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6">
      <c r="A1017" s="2">
        <v>4349</v>
      </c>
      <c r="B1017" s="3">
        <v>46179</v>
      </c>
      <c r="C1017" s="12">
        <f>YEAR(SalesDataTable[[#This Row],[Order Date]])</f>
        <v>2026</v>
      </c>
      <c r="D1017" s="14" t="str">
        <f>"Q" &amp; ROUNDUP(MONTH(SalesDataTable[[#This Row],[Order Date]]) / 3,0)</f>
        <v>Q2</v>
      </c>
      <c r="E1017" s="12">
        <f>MONTH(SalesDataTable[[#This Row],[Order Date]])</f>
        <v>6</v>
      </c>
      <c r="F1017" s="12" t="str">
        <f>TEXT(SalesDataTable[[#This Row],[Order Date]], "MMM")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6">
      <c r="A1018" s="2">
        <v>4989</v>
      </c>
      <c r="B1018" s="3">
        <v>46179</v>
      </c>
      <c r="C1018" s="12">
        <f>YEAR(SalesDataTable[[#This Row],[Order Date]])</f>
        <v>2026</v>
      </c>
      <c r="D1018" s="14" t="str">
        <f>"Q" &amp; ROUNDUP(MONTH(SalesDataTable[[#This Row],[Order Date]]) / 3,0)</f>
        <v>Q2</v>
      </c>
      <c r="E1018" s="12">
        <f>MONTH(SalesDataTable[[#This Row],[Order Date]])</f>
        <v>6</v>
      </c>
      <c r="F1018" s="12" t="str">
        <f>TEXT(SalesDataTable[[#This Row],[Order Date]], "MMM")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6">
      <c r="A1019" s="2">
        <v>713</v>
      </c>
      <c r="B1019" s="3">
        <v>46180</v>
      </c>
      <c r="C1019" s="12">
        <f>YEAR(SalesDataTable[[#This Row],[Order Date]])</f>
        <v>2026</v>
      </c>
      <c r="D1019" s="14" t="str">
        <f>"Q" &amp; ROUNDUP(MONTH(SalesDataTable[[#This Row],[Order Date]]) / 3,0)</f>
        <v>Q2</v>
      </c>
      <c r="E1019" s="12">
        <f>MONTH(SalesDataTable[[#This Row],[Order Date]])</f>
        <v>6</v>
      </c>
      <c r="F1019" s="12" t="str">
        <f>TEXT(SalesDataTable[[#This Row],[Order Date]], "MMM")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6">
      <c r="A1020" s="2">
        <v>3355</v>
      </c>
      <c r="B1020" s="3">
        <v>46180</v>
      </c>
      <c r="C1020" s="12">
        <f>YEAR(SalesDataTable[[#This Row],[Order Date]])</f>
        <v>2026</v>
      </c>
      <c r="D1020" s="14" t="str">
        <f>"Q" &amp; ROUNDUP(MONTH(SalesDataTable[[#This Row],[Order Date]]) / 3,0)</f>
        <v>Q2</v>
      </c>
      <c r="E1020" s="12">
        <f>MONTH(SalesDataTable[[#This Row],[Order Date]])</f>
        <v>6</v>
      </c>
      <c r="F1020" s="12" t="str">
        <f>TEXT(SalesDataTable[[#This Row],[Order Date]], "MMM")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6">
      <c r="A1021" s="2">
        <v>3879</v>
      </c>
      <c r="B1021" s="3">
        <v>46180</v>
      </c>
      <c r="C1021" s="12">
        <f>YEAR(SalesDataTable[[#This Row],[Order Date]])</f>
        <v>2026</v>
      </c>
      <c r="D1021" s="14" t="str">
        <f>"Q" &amp; ROUNDUP(MONTH(SalesDataTable[[#This Row],[Order Date]]) / 3,0)</f>
        <v>Q2</v>
      </c>
      <c r="E1021" s="12">
        <f>MONTH(SalesDataTable[[#This Row],[Order Date]])</f>
        <v>6</v>
      </c>
      <c r="F1021" s="12" t="str">
        <f>TEXT(SalesDataTable[[#This Row],[Order Date]], "MMM")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6">
      <c r="A1022" s="2">
        <v>3989</v>
      </c>
      <c r="B1022" s="3">
        <v>46180</v>
      </c>
      <c r="C1022" s="12">
        <f>YEAR(SalesDataTable[[#This Row],[Order Date]])</f>
        <v>2026</v>
      </c>
      <c r="D1022" s="14" t="str">
        <f>"Q" &amp; ROUNDUP(MONTH(SalesDataTable[[#This Row],[Order Date]]) / 3,0)</f>
        <v>Q2</v>
      </c>
      <c r="E1022" s="12">
        <f>MONTH(SalesDataTable[[#This Row],[Order Date]])</f>
        <v>6</v>
      </c>
      <c r="F1022" s="12" t="str">
        <f>TEXT(SalesDataTable[[#This Row],[Order Date]], "MMM")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6">
      <c r="A1023" s="2">
        <v>4193</v>
      </c>
      <c r="B1023" s="3">
        <v>46180</v>
      </c>
      <c r="C1023" s="12">
        <f>YEAR(SalesDataTable[[#This Row],[Order Date]])</f>
        <v>2026</v>
      </c>
      <c r="D1023" s="14" t="str">
        <f>"Q" &amp; ROUNDUP(MONTH(SalesDataTable[[#This Row],[Order Date]]) / 3,0)</f>
        <v>Q2</v>
      </c>
      <c r="E1023" s="12">
        <f>MONTH(SalesDataTable[[#This Row],[Order Date]])</f>
        <v>6</v>
      </c>
      <c r="F1023" s="12" t="str">
        <f>TEXT(SalesDataTable[[#This Row],[Order Date]], "MMM")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6">
      <c r="A1024" s="2">
        <v>4413</v>
      </c>
      <c r="B1024" s="3">
        <v>46180</v>
      </c>
      <c r="C1024" s="12">
        <f>YEAR(SalesDataTable[[#This Row],[Order Date]])</f>
        <v>2026</v>
      </c>
      <c r="D1024" s="14" t="str">
        <f>"Q" &amp; ROUNDUP(MONTH(SalesDataTable[[#This Row],[Order Date]]) / 3,0)</f>
        <v>Q2</v>
      </c>
      <c r="E1024" s="12">
        <f>MONTH(SalesDataTable[[#This Row],[Order Date]])</f>
        <v>6</v>
      </c>
      <c r="F1024" s="12" t="str">
        <f>TEXT(SalesDataTable[[#This Row],[Order Date]], "MMM")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6">
      <c r="A1025" s="2">
        <v>4598</v>
      </c>
      <c r="B1025" s="3">
        <v>46180</v>
      </c>
      <c r="C1025" s="12">
        <f>YEAR(SalesDataTable[[#This Row],[Order Date]])</f>
        <v>2026</v>
      </c>
      <c r="D1025" s="14" t="str">
        <f>"Q" &amp; ROUNDUP(MONTH(SalesDataTable[[#This Row],[Order Date]]) / 3,0)</f>
        <v>Q2</v>
      </c>
      <c r="E1025" s="12">
        <f>MONTH(SalesDataTable[[#This Row],[Order Date]])</f>
        <v>6</v>
      </c>
      <c r="F1025" s="12" t="str">
        <f>TEXT(SalesDataTable[[#This Row],[Order Date]], "MMM")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6">
      <c r="A1026" s="2">
        <v>72</v>
      </c>
      <c r="B1026" s="3">
        <v>46181</v>
      </c>
      <c r="C1026" s="12">
        <f>YEAR(SalesDataTable[[#This Row],[Order Date]])</f>
        <v>2026</v>
      </c>
      <c r="D1026" s="14" t="str">
        <f>"Q" &amp; ROUNDUP(MONTH(SalesDataTable[[#This Row],[Order Date]]) / 3,0)</f>
        <v>Q2</v>
      </c>
      <c r="E1026" s="12">
        <f>MONTH(SalesDataTable[[#This Row],[Order Date]])</f>
        <v>6</v>
      </c>
      <c r="F1026" s="12" t="str">
        <f>TEXT(SalesDataTable[[#This Row],[Order Date]], "MMM")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6">
      <c r="A1027" s="2">
        <v>176</v>
      </c>
      <c r="B1027" s="3">
        <v>46181</v>
      </c>
      <c r="C1027" s="12">
        <f>YEAR(SalesDataTable[[#This Row],[Order Date]])</f>
        <v>2026</v>
      </c>
      <c r="D1027" s="14" t="str">
        <f>"Q" &amp; ROUNDUP(MONTH(SalesDataTable[[#This Row],[Order Date]]) / 3,0)</f>
        <v>Q2</v>
      </c>
      <c r="E1027" s="12">
        <f>MONTH(SalesDataTable[[#This Row],[Order Date]])</f>
        <v>6</v>
      </c>
      <c r="F1027" s="12" t="str">
        <f>TEXT(SalesDataTable[[#This Row],[Order Date]], "MMM")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6">
      <c r="A1028" s="2">
        <v>205</v>
      </c>
      <c r="B1028" s="3">
        <v>46181</v>
      </c>
      <c r="C1028" s="12">
        <f>YEAR(SalesDataTable[[#This Row],[Order Date]])</f>
        <v>2026</v>
      </c>
      <c r="D1028" s="14" t="str">
        <f>"Q" &amp; ROUNDUP(MONTH(SalesDataTable[[#This Row],[Order Date]]) / 3,0)</f>
        <v>Q2</v>
      </c>
      <c r="E1028" s="12">
        <f>MONTH(SalesDataTable[[#This Row],[Order Date]])</f>
        <v>6</v>
      </c>
      <c r="F1028" s="12" t="str">
        <f>TEXT(SalesDataTable[[#This Row],[Order Date]], "MMM")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6">
      <c r="A1029" s="2">
        <v>896</v>
      </c>
      <c r="B1029" s="3">
        <v>46181</v>
      </c>
      <c r="C1029" s="12">
        <f>YEAR(SalesDataTable[[#This Row],[Order Date]])</f>
        <v>2026</v>
      </c>
      <c r="D1029" s="14" t="str">
        <f>"Q" &amp; ROUNDUP(MONTH(SalesDataTable[[#This Row],[Order Date]]) / 3,0)</f>
        <v>Q2</v>
      </c>
      <c r="E1029" s="12">
        <f>MONTH(SalesDataTable[[#This Row],[Order Date]])</f>
        <v>6</v>
      </c>
      <c r="F1029" s="12" t="str">
        <f>TEXT(SalesDataTable[[#This Row],[Order Date]], "MMM")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6">
      <c r="A1030" s="2">
        <v>1697</v>
      </c>
      <c r="B1030" s="3">
        <v>46181</v>
      </c>
      <c r="C1030" s="12">
        <f>YEAR(SalesDataTable[[#This Row],[Order Date]])</f>
        <v>2026</v>
      </c>
      <c r="D1030" s="14" t="str">
        <f>"Q" &amp; ROUNDUP(MONTH(SalesDataTable[[#This Row],[Order Date]]) / 3,0)</f>
        <v>Q2</v>
      </c>
      <c r="E1030" s="12">
        <f>MONTH(SalesDataTable[[#This Row],[Order Date]])</f>
        <v>6</v>
      </c>
      <c r="F1030" s="12" t="str">
        <f>TEXT(SalesDataTable[[#This Row],[Order Date]], "MMM")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6">
      <c r="A1031" s="2">
        <v>2159</v>
      </c>
      <c r="B1031" s="3">
        <v>46181</v>
      </c>
      <c r="C1031" s="12">
        <f>YEAR(SalesDataTable[[#This Row],[Order Date]])</f>
        <v>2026</v>
      </c>
      <c r="D1031" s="14" t="str">
        <f>"Q" &amp; ROUNDUP(MONTH(SalesDataTable[[#This Row],[Order Date]]) / 3,0)</f>
        <v>Q2</v>
      </c>
      <c r="E1031" s="12">
        <f>MONTH(SalesDataTable[[#This Row],[Order Date]])</f>
        <v>6</v>
      </c>
      <c r="F1031" s="12" t="str">
        <f>TEXT(SalesDataTable[[#This Row],[Order Date]], "MMM")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6">
      <c r="A1032" s="2">
        <v>2772</v>
      </c>
      <c r="B1032" s="3">
        <v>46181</v>
      </c>
      <c r="C1032" s="12">
        <f>YEAR(SalesDataTable[[#This Row],[Order Date]])</f>
        <v>2026</v>
      </c>
      <c r="D1032" s="14" t="str">
        <f>"Q" &amp; ROUNDUP(MONTH(SalesDataTable[[#This Row],[Order Date]]) / 3,0)</f>
        <v>Q2</v>
      </c>
      <c r="E1032" s="12">
        <f>MONTH(SalesDataTable[[#This Row],[Order Date]])</f>
        <v>6</v>
      </c>
      <c r="F1032" s="12" t="str">
        <f>TEXT(SalesDataTable[[#This Row],[Order Date]], "MMM")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6">
      <c r="A1033" s="2">
        <v>3091</v>
      </c>
      <c r="B1033" s="3">
        <v>46181</v>
      </c>
      <c r="C1033" s="12">
        <f>YEAR(SalesDataTable[[#This Row],[Order Date]])</f>
        <v>2026</v>
      </c>
      <c r="D1033" s="14" t="str">
        <f>"Q" &amp; ROUNDUP(MONTH(SalesDataTable[[#This Row],[Order Date]]) / 3,0)</f>
        <v>Q2</v>
      </c>
      <c r="E1033" s="12">
        <f>MONTH(SalesDataTable[[#This Row],[Order Date]])</f>
        <v>6</v>
      </c>
      <c r="F1033" s="12" t="str">
        <f>TEXT(SalesDataTable[[#This Row],[Order Date]], "MMM")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6">
      <c r="A1034" s="2">
        <v>4241</v>
      </c>
      <c r="B1034" s="3">
        <v>46181</v>
      </c>
      <c r="C1034" s="12">
        <f>YEAR(SalesDataTable[[#This Row],[Order Date]])</f>
        <v>2026</v>
      </c>
      <c r="D1034" s="14" t="str">
        <f>"Q" &amp; ROUNDUP(MONTH(SalesDataTable[[#This Row],[Order Date]]) / 3,0)</f>
        <v>Q2</v>
      </c>
      <c r="E1034" s="12">
        <f>MONTH(SalesDataTable[[#This Row],[Order Date]])</f>
        <v>6</v>
      </c>
      <c r="F1034" s="12" t="str">
        <f>TEXT(SalesDataTable[[#This Row],[Order Date]], "MMM")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6">
      <c r="A1035" s="2">
        <v>5185</v>
      </c>
      <c r="B1035" s="3">
        <v>46181</v>
      </c>
      <c r="C1035" s="12">
        <f>YEAR(SalesDataTable[[#This Row],[Order Date]])</f>
        <v>2026</v>
      </c>
      <c r="D1035" s="14" t="str">
        <f>"Q" &amp; ROUNDUP(MONTH(SalesDataTable[[#This Row],[Order Date]]) / 3,0)</f>
        <v>Q2</v>
      </c>
      <c r="E1035" s="12">
        <f>MONTH(SalesDataTable[[#This Row],[Order Date]])</f>
        <v>6</v>
      </c>
      <c r="F1035" s="12" t="str">
        <f>TEXT(SalesDataTable[[#This Row],[Order Date]], "MMM")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6">
      <c r="A1036" s="2">
        <v>1437</v>
      </c>
      <c r="B1036" s="3">
        <v>46182</v>
      </c>
      <c r="C1036" s="12">
        <f>YEAR(SalesDataTable[[#This Row],[Order Date]])</f>
        <v>2026</v>
      </c>
      <c r="D1036" s="14" t="str">
        <f>"Q" &amp; ROUNDUP(MONTH(SalesDataTable[[#This Row],[Order Date]]) / 3,0)</f>
        <v>Q2</v>
      </c>
      <c r="E1036" s="12">
        <f>MONTH(SalesDataTable[[#This Row],[Order Date]])</f>
        <v>6</v>
      </c>
      <c r="F1036" s="12" t="str">
        <f>TEXT(SalesDataTable[[#This Row],[Order Date]], "MMM")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6">
      <c r="A1037" s="2">
        <v>2316</v>
      </c>
      <c r="B1037" s="3">
        <v>46182</v>
      </c>
      <c r="C1037" s="12">
        <f>YEAR(SalesDataTable[[#This Row],[Order Date]])</f>
        <v>2026</v>
      </c>
      <c r="D1037" s="14" t="str">
        <f>"Q" &amp; ROUNDUP(MONTH(SalesDataTable[[#This Row],[Order Date]]) / 3,0)</f>
        <v>Q2</v>
      </c>
      <c r="E1037" s="12">
        <f>MONTH(SalesDataTable[[#This Row],[Order Date]])</f>
        <v>6</v>
      </c>
      <c r="F1037" s="12" t="str">
        <f>TEXT(SalesDataTable[[#This Row],[Order Date]], "MMM")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6">
      <c r="A1038" s="2">
        <v>2329</v>
      </c>
      <c r="B1038" s="3">
        <v>46182</v>
      </c>
      <c r="C1038" s="12">
        <f>YEAR(SalesDataTable[[#This Row],[Order Date]])</f>
        <v>2026</v>
      </c>
      <c r="D1038" s="14" t="str">
        <f>"Q" &amp; ROUNDUP(MONTH(SalesDataTable[[#This Row],[Order Date]]) / 3,0)</f>
        <v>Q2</v>
      </c>
      <c r="E1038" s="12">
        <f>MONTH(SalesDataTable[[#This Row],[Order Date]])</f>
        <v>6</v>
      </c>
      <c r="F1038" s="12" t="str">
        <f>TEXT(SalesDataTable[[#This Row],[Order Date]], "MMM")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6">
      <c r="A1039" s="2">
        <v>3036</v>
      </c>
      <c r="B1039" s="3">
        <v>46182</v>
      </c>
      <c r="C1039" s="12">
        <f>YEAR(SalesDataTable[[#This Row],[Order Date]])</f>
        <v>2026</v>
      </c>
      <c r="D1039" s="14" t="str">
        <f>"Q" &amp; ROUNDUP(MONTH(SalesDataTable[[#This Row],[Order Date]]) / 3,0)</f>
        <v>Q2</v>
      </c>
      <c r="E1039" s="12">
        <f>MONTH(SalesDataTable[[#This Row],[Order Date]])</f>
        <v>6</v>
      </c>
      <c r="F1039" s="12" t="str">
        <f>TEXT(SalesDataTable[[#This Row],[Order Date]], "MMM")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6">
      <c r="A1040" s="2">
        <v>3429</v>
      </c>
      <c r="B1040" s="3">
        <v>46182</v>
      </c>
      <c r="C1040" s="12">
        <f>YEAR(SalesDataTable[[#This Row],[Order Date]])</f>
        <v>2026</v>
      </c>
      <c r="D1040" s="14" t="str">
        <f>"Q" &amp; ROUNDUP(MONTH(SalesDataTable[[#This Row],[Order Date]]) / 3,0)</f>
        <v>Q2</v>
      </c>
      <c r="E1040" s="12">
        <f>MONTH(SalesDataTable[[#This Row],[Order Date]])</f>
        <v>6</v>
      </c>
      <c r="F1040" s="12" t="str">
        <f>TEXT(SalesDataTable[[#This Row],[Order Date]], "MMM")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6">
      <c r="A1041" s="2">
        <v>3615</v>
      </c>
      <c r="B1041" s="3">
        <v>46182</v>
      </c>
      <c r="C1041" s="12">
        <f>YEAR(SalesDataTable[[#This Row],[Order Date]])</f>
        <v>2026</v>
      </c>
      <c r="D1041" s="14" t="str">
        <f>"Q" &amp; ROUNDUP(MONTH(SalesDataTable[[#This Row],[Order Date]]) / 3,0)</f>
        <v>Q2</v>
      </c>
      <c r="E1041" s="12">
        <f>MONTH(SalesDataTable[[#This Row],[Order Date]])</f>
        <v>6</v>
      </c>
      <c r="F1041" s="12" t="str">
        <f>TEXT(SalesDataTable[[#This Row],[Order Date]], "MMM")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6">
      <c r="A1042" s="2">
        <v>3661</v>
      </c>
      <c r="B1042" s="3">
        <v>46182</v>
      </c>
      <c r="C1042" s="12">
        <f>YEAR(SalesDataTable[[#This Row],[Order Date]])</f>
        <v>2026</v>
      </c>
      <c r="D1042" s="14" t="str">
        <f>"Q" &amp; ROUNDUP(MONTH(SalesDataTable[[#This Row],[Order Date]]) / 3,0)</f>
        <v>Q2</v>
      </c>
      <c r="E1042" s="12">
        <f>MONTH(SalesDataTable[[#This Row],[Order Date]])</f>
        <v>6</v>
      </c>
      <c r="F1042" s="12" t="str">
        <f>TEXT(SalesDataTable[[#This Row],[Order Date]], "MMM")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6">
      <c r="A1043" s="2">
        <v>3831</v>
      </c>
      <c r="B1043" s="3">
        <v>46182</v>
      </c>
      <c r="C1043" s="12">
        <f>YEAR(SalesDataTable[[#This Row],[Order Date]])</f>
        <v>2026</v>
      </c>
      <c r="D1043" s="14" t="str">
        <f>"Q" &amp; ROUNDUP(MONTH(SalesDataTable[[#This Row],[Order Date]]) / 3,0)</f>
        <v>Q2</v>
      </c>
      <c r="E1043" s="12">
        <f>MONTH(SalesDataTable[[#This Row],[Order Date]])</f>
        <v>6</v>
      </c>
      <c r="F1043" s="12" t="str">
        <f>TEXT(SalesDataTable[[#This Row],[Order Date]], "MMM")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6">
      <c r="A1044" s="2">
        <v>4394</v>
      </c>
      <c r="B1044" s="3">
        <v>46182</v>
      </c>
      <c r="C1044" s="12">
        <f>YEAR(SalesDataTable[[#This Row],[Order Date]])</f>
        <v>2026</v>
      </c>
      <c r="D1044" s="14" t="str">
        <f>"Q" &amp; ROUNDUP(MONTH(SalesDataTable[[#This Row],[Order Date]]) / 3,0)</f>
        <v>Q2</v>
      </c>
      <c r="E1044" s="12">
        <f>MONTH(SalesDataTable[[#This Row],[Order Date]])</f>
        <v>6</v>
      </c>
      <c r="F1044" s="12" t="str">
        <f>TEXT(SalesDataTable[[#This Row],[Order Date]], "MMM")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6">
      <c r="A1045" s="2">
        <v>372</v>
      </c>
      <c r="B1045" s="3">
        <v>46183</v>
      </c>
      <c r="C1045" s="12">
        <f>YEAR(SalesDataTable[[#This Row],[Order Date]])</f>
        <v>2026</v>
      </c>
      <c r="D1045" s="14" t="str">
        <f>"Q" &amp; ROUNDUP(MONTH(SalesDataTable[[#This Row],[Order Date]]) / 3,0)</f>
        <v>Q2</v>
      </c>
      <c r="E1045" s="12">
        <f>MONTH(SalesDataTable[[#This Row],[Order Date]])</f>
        <v>6</v>
      </c>
      <c r="F1045" s="12" t="str">
        <f>TEXT(SalesDataTable[[#This Row],[Order Date]], "MMM")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6">
      <c r="A1046" s="2">
        <v>532</v>
      </c>
      <c r="B1046" s="3">
        <v>46183</v>
      </c>
      <c r="C1046" s="12">
        <f>YEAR(SalesDataTable[[#This Row],[Order Date]])</f>
        <v>2026</v>
      </c>
      <c r="D1046" s="14" t="str">
        <f>"Q" &amp; ROUNDUP(MONTH(SalesDataTable[[#This Row],[Order Date]]) / 3,0)</f>
        <v>Q2</v>
      </c>
      <c r="E1046" s="12">
        <f>MONTH(SalesDataTable[[#This Row],[Order Date]])</f>
        <v>6</v>
      </c>
      <c r="F1046" s="12" t="str">
        <f>TEXT(SalesDataTable[[#This Row],[Order Date]], "MMM")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6">
      <c r="A1047" s="2">
        <v>910</v>
      </c>
      <c r="B1047" s="3">
        <v>46183</v>
      </c>
      <c r="C1047" s="12">
        <f>YEAR(SalesDataTable[[#This Row],[Order Date]])</f>
        <v>2026</v>
      </c>
      <c r="D1047" s="14" t="str">
        <f>"Q" &amp; ROUNDUP(MONTH(SalesDataTable[[#This Row],[Order Date]]) / 3,0)</f>
        <v>Q2</v>
      </c>
      <c r="E1047" s="12">
        <f>MONTH(SalesDataTable[[#This Row],[Order Date]])</f>
        <v>6</v>
      </c>
      <c r="F1047" s="12" t="str">
        <f>TEXT(SalesDataTable[[#This Row],[Order Date]], "MMM")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6">
      <c r="A1048" s="2">
        <v>938</v>
      </c>
      <c r="B1048" s="3">
        <v>46183</v>
      </c>
      <c r="C1048" s="12">
        <f>YEAR(SalesDataTable[[#This Row],[Order Date]])</f>
        <v>2026</v>
      </c>
      <c r="D1048" s="14" t="str">
        <f>"Q" &amp; ROUNDUP(MONTH(SalesDataTable[[#This Row],[Order Date]]) / 3,0)</f>
        <v>Q2</v>
      </c>
      <c r="E1048" s="12">
        <f>MONTH(SalesDataTable[[#This Row],[Order Date]])</f>
        <v>6</v>
      </c>
      <c r="F1048" s="12" t="str">
        <f>TEXT(SalesDataTable[[#This Row],[Order Date]], "MMM")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6">
      <c r="A1049" s="2">
        <v>1079</v>
      </c>
      <c r="B1049" s="3">
        <v>46183</v>
      </c>
      <c r="C1049" s="12">
        <f>YEAR(SalesDataTable[[#This Row],[Order Date]])</f>
        <v>2026</v>
      </c>
      <c r="D1049" s="14" t="str">
        <f>"Q" &amp; ROUNDUP(MONTH(SalesDataTable[[#This Row],[Order Date]]) / 3,0)</f>
        <v>Q2</v>
      </c>
      <c r="E1049" s="12">
        <f>MONTH(SalesDataTable[[#This Row],[Order Date]])</f>
        <v>6</v>
      </c>
      <c r="F1049" s="12" t="str">
        <f>TEXT(SalesDataTable[[#This Row],[Order Date]], "MMM")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6">
      <c r="A1050" s="2">
        <v>1662</v>
      </c>
      <c r="B1050" s="3">
        <v>46183</v>
      </c>
      <c r="C1050" s="12">
        <f>YEAR(SalesDataTable[[#This Row],[Order Date]])</f>
        <v>2026</v>
      </c>
      <c r="D1050" s="14" t="str">
        <f>"Q" &amp; ROUNDUP(MONTH(SalesDataTable[[#This Row],[Order Date]]) / 3,0)</f>
        <v>Q2</v>
      </c>
      <c r="E1050" s="12">
        <f>MONTH(SalesDataTable[[#This Row],[Order Date]])</f>
        <v>6</v>
      </c>
      <c r="F1050" s="12" t="str">
        <f>TEXT(SalesDataTable[[#This Row],[Order Date]], "MMM")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6">
      <c r="A1051" s="2">
        <v>2748</v>
      </c>
      <c r="B1051" s="3">
        <v>46183</v>
      </c>
      <c r="C1051" s="12">
        <f>YEAR(SalesDataTable[[#This Row],[Order Date]])</f>
        <v>2026</v>
      </c>
      <c r="D1051" s="14" t="str">
        <f>"Q" &amp; ROUNDUP(MONTH(SalesDataTable[[#This Row],[Order Date]]) / 3,0)</f>
        <v>Q2</v>
      </c>
      <c r="E1051" s="12">
        <f>MONTH(SalesDataTable[[#This Row],[Order Date]])</f>
        <v>6</v>
      </c>
      <c r="F1051" s="12" t="str">
        <f>TEXT(SalesDataTable[[#This Row],[Order Date]], "MMM")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6">
      <c r="A1052" s="2">
        <v>3354</v>
      </c>
      <c r="B1052" s="3">
        <v>46183</v>
      </c>
      <c r="C1052" s="12">
        <f>YEAR(SalesDataTable[[#This Row],[Order Date]])</f>
        <v>2026</v>
      </c>
      <c r="D1052" s="14" t="str">
        <f>"Q" &amp; ROUNDUP(MONTH(SalesDataTable[[#This Row],[Order Date]]) / 3,0)</f>
        <v>Q2</v>
      </c>
      <c r="E1052" s="12">
        <f>MONTH(SalesDataTable[[#This Row],[Order Date]])</f>
        <v>6</v>
      </c>
      <c r="F1052" s="12" t="str">
        <f>TEXT(SalesDataTable[[#This Row],[Order Date]], "MMM")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6">
      <c r="A1053" s="2">
        <v>3532</v>
      </c>
      <c r="B1053" s="3">
        <v>46183</v>
      </c>
      <c r="C1053" s="12">
        <f>YEAR(SalesDataTable[[#This Row],[Order Date]])</f>
        <v>2026</v>
      </c>
      <c r="D1053" s="14" t="str">
        <f>"Q" &amp; ROUNDUP(MONTH(SalesDataTable[[#This Row],[Order Date]]) / 3,0)</f>
        <v>Q2</v>
      </c>
      <c r="E1053" s="12">
        <f>MONTH(SalesDataTable[[#This Row],[Order Date]])</f>
        <v>6</v>
      </c>
      <c r="F1053" s="12" t="str">
        <f>TEXT(SalesDataTable[[#This Row],[Order Date]], "MMM")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6">
      <c r="A1054" s="2">
        <v>3636</v>
      </c>
      <c r="B1054" s="3">
        <v>46183</v>
      </c>
      <c r="C1054" s="12">
        <f>YEAR(SalesDataTable[[#This Row],[Order Date]])</f>
        <v>2026</v>
      </c>
      <c r="D1054" s="14" t="str">
        <f>"Q" &amp; ROUNDUP(MONTH(SalesDataTable[[#This Row],[Order Date]]) / 3,0)</f>
        <v>Q2</v>
      </c>
      <c r="E1054" s="12">
        <f>MONTH(SalesDataTable[[#This Row],[Order Date]])</f>
        <v>6</v>
      </c>
      <c r="F1054" s="12" t="str">
        <f>TEXT(SalesDataTable[[#This Row],[Order Date]], "MMM")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6">
      <c r="A1055" s="2">
        <v>3810</v>
      </c>
      <c r="B1055" s="3">
        <v>46183</v>
      </c>
      <c r="C1055" s="12">
        <f>YEAR(SalesDataTable[[#This Row],[Order Date]])</f>
        <v>2026</v>
      </c>
      <c r="D1055" s="14" t="str">
        <f>"Q" &amp; ROUNDUP(MONTH(SalesDataTable[[#This Row],[Order Date]]) / 3,0)</f>
        <v>Q2</v>
      </c>
      <c r="E1055" s="12">
        <f>MONTH(SalesDataTable[[#This Row],[Order Date]])</f>
        <v>6</v>
      </c>
      <c r="F1055" s="12" t="str">
        <f>TEXT(SalesDataTable[[#This Row],[Order Date]], "MMM")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6">
      <c r="A1056" s="2">
        <v>4137</v>
      </c>
      <c r="B1056" s="3">
        <v>46183</v>
      </c>
      <c r="C1056" s="12">
        <f>YEAR(SalesDataTable[[#This Row],[Order Date]])</f>
        <v>2026</v>
      </c>
      <c r="D1056" s="14" t="str">
        <f>"Q" &amp; ROUNDUP(MONTH(SalesDataTable[[#This Row],[Order Date]]) / 3,0)</f>
        <v>Q2</v>
      </c>
      <c r="E1056" s="12">
        <f>MONTH(SalesDataTable[[#This Row],[Order Date]])</f>
        <v>6</v>
      </c>
      <c r="F1056" s="12" t="str">
        <f>TEXT(SalesDataTable[[#This Row],[Order Date]], "MMM")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6">
      <c r="A1057" s="2">
        <v>4303</v>
      </c>
      <c r="B1057" s="3">
        <v>46183</v>
      </c>
      <c r="C1057" s="12">
        <f>YEAR(SalesDataTable[[#This Row],[Order Date]])</f>
        <v>2026</v>
      </c>
      <c r="D1057" s="14" t="str">
        <f>"Q" &amp; ROUNDUP(MONTH(SalesDataTable[[#This Row],[Order Date]]) / 3,0)</f>
        <v>Q2</v>
      </c>
      <c r="E1057" s="12">
        <f>MONTH(SalesDataTable[[#This Row],[Order Date]])</f>
        <v>6</v>
      </c>
      <c r="F1057" s="12" t="str">
        <f>TEXT(SalesDataTable[[#This Row],[Order Date]], "MMM")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6">
      <c r="A1058" s="2">
        <v>4991</v>
      </c>
      <c r="B1058" s="3">
        <v>46183</v>
      </c>
      <c r="C1058" s="12">
        <f>YEAR(SalesDataTable[[#This Row],[Order Date]])</f>
        <v>2026</v>
      </c>
      <c r="D1058" s="14" t="str">
        <f>"Q" &amp; ROUNDUP(MONTH(SalesDataTable[[#This Row],[Order Date]]) / 3,0)</f>
        <v>Q2</v>
      </c>
      <c r="E1058" s="12">
        <f>MONTH(SalesDataTable[[#This Row],[Order Date]])</f>
        <v>6</v>
      </c>
      <c r="F1058" s="12" t="str">
        <f>TEXT(SalesDataTable[[#This Row],[Order Date]], "MMM")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6">
      <c r="A1059" s="2">
        <v>39</v>
      </c>
      <c r="B1059" s="3">
        <v>46184</v>
      </c>
      <c r="C1059" s="12">
        <f>YEAR(SalesDataTable[[#This Row],[Order Date]])</f>
        <v>2026</v>
      </c>
      <c r="D1059" s="14" t="str">
        <f>"Q" &amp; ROUNDUP(MONTH(SalesDataTable[[#This Row],[Order Date]]) / 3,0)</f>
        <v>Q2</v>
      </c>
      <c r="E1059" s="12">
        <f>MONTH(SalesDataTable[[#This Row],[Order Date]])</f>
        <v>6</v>
      </c>
      <c r="F1059" s="12" t="str">
        <f>TEXT(SalesDataTable[[#This Row],[Order Date]], "MMM")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6">
      <c r="A1060" s="2">
        <v>206</v>
      </c>
      <c r="B1060" s="3">
        <v>46184</v>
      </c>
      <c r="C1060" s="12">
        <f>YEAR(SalesDataTable[[#This Row],[Order Date]])</f>
        <v>2026</v>
      </c>
      <c r="D1060" s="14" t="str">
        <f>"Q" &amp; ROUNDUP(MONTH(SalesDataTable[[#This Row],[Order Date]]) / 3,0)</f>
        <v>Q2</v>
      </c>
      <c r="E1060" s="12">
        <f>MONTH(SalesDataTable[[#This Row],[Order Date]])</f>
        <v>6</v>
      </c>
      <c r="F1060" s="12" t="str">
        <f>TEXT(SalesDataTable[[#This Row],[Order Date]], "MMM")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6">
      <c r="A1061" s="2">
        <v>397</v>
      </c>
      <c r="B1061" s="3">
        <v>46184</v>
      </c>
      <c r="C1061" s="12">
        <f>YEAR(SalesDataTable[[#This Row],[Order Date]])</f>
        <v>2026</v>
      </c>
      <c r="D1061" s="14" t="str">
        <f>"Q" &amp; ROUNDUP(MONTH(SalesDataTable[[#This Row],[Order Date]]) / 3,0)</f>
        <v>Q2</v>
      </c>
      <c r="E1061" s="12">
        <f>MONTH(SalesDataTable[[#This Row],[Order Date]])</f>
        <v>6</v>
      </c>
      <c r="F1061" s="12" t="str">
        <f>TEXT(SalesDataTable[[#This Row],[Order Date]], "MMM")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6">
      <c r="A1062" s="2">
        <v>763</v>
      </c>
      <c r="B1062" s="3">
        <v>46184</v>
      </c>
      <c r="C1062" s="12">
        <f>YEAR(SalesDataTable[[#This Row],[Order Date]])</f>
        <v>2026</v>
      </c>
      <c r="D1062" s="14" t="str">
        <f>"Q" &amp; ROUNDUP(MONTH(SalesDataTable[[#This Row],[Order Date]]) / 3,0)</f>
        <v>Q2</v>
      </c>
      <c r="E1062" s="12">
        <f>MONTH(SalesDataTable[[#This Row],[Order Date]])</f>
        <v>6</v>
      </c>
      <c r="F1062" s="12" t="str">
        <f>TEXT(SalesDataTable[[#This Row],[Order Date]], "MMM")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6">
      <c r="A1063" s="2">
        <v>1059</v>
      </c>
      <c r="B1063" s="3">
        <v>46184</v>
      </c>
      <c r="C1063" s="12">
        <f>YEAR(SalesDataTable[[#This Row],[Order Date]])</f>
        <v>2026</v>
      </c>
      <c r="D1063" s="14" t="str">
        <f>"Q" &amp; ROUNDUP(MONTH(SalesDataTable[[#This Row],[Order Date]]) / 3,0)</f>
        <v>Q2</v>
      </c>
      <c r="E1063" s="12">
        <f>MONTH(SalesDataTable[[#This Row],[Order Date]])</f>
        <v>6</v>
      </c>
      <c r="F1063" s="12" t="str">
        <f>TEXT(SalesDataTable[[#This Row],[Order Date]], "MMM")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6">
      <c r="A1064" s="2">
        <v>1332</v>
      </c>
      <c r="B1064" s="3">
        <v>46184</v>
      </c>
      <c r="C1064" s="12">
        <f>YEAR(SalesDataTable[[#This Row],[Order Date]])</f>
        <v>2026</v>
      </c>
      <c r="D1064" s="14" t="str">
        <f>"Q" &amp; ROUNDUP(MONTH(SalesDataTable[[#This Row],[Order Date]]) / 3,0)</f>
        <v>Q2</v>
      </c>
      <c r="E1064" s="12">
        <f>MONTH(SalesDataTable[[#This Row],[Order Date]])</f>
        <v>6</v>
      </c>
      <c r="F1064" s="12" t="str">
        <f>TEXT(SalesDataTable[[#This Row],[Order Date]], "MMM")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6">
      <c r="A1065" s="2">
        <v>1447</v>
      </c>
      <c r="B1065" s="3">
        <v>46184</v>
      </c>
      <c r="C1065" s="12">
        <f>YEAR(SalesDataTable[[#This Row],[Order Date]])</f>
        <v>2026</v>
      </c>
      <c r="D1065" s="14" t="str">
        <f>"Q" &amp; ROUNDUP(MONTH(SalesDataTable[[#This Row],[Order Date]]) / 3,0)</f>
        <v>Q2</v>
      </c>
      <c r="E1065" s="12">
        <f>MONTH(SalesDataTable[[#This Row],[Order Date]])</f>
        <v>6</v>
      </c>
      <c r="F1065" s="12" t="str">
        <f>TEXT(SalesDataTable[[#This Row],[Order Date]], "MMM")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6">
      <c r="A1066" s="2">
        <v>2990</v>
      </c>
      <c r="B1066" s="3">
        <v>46184</v>
      </c>
      <c r="C1066" s="12">
        <f>YEAR(SalesDataTable[[#This Row],[Order Date]])</f>
        <v>2026</v>
      </c>
      <c r="D1066" s="14" t="str">
        <f>"Q" &amp; ROUNDUP(MONTH(SalesDataTable[[#This Row],[Order Date]]) / 3,0)</f>
        <v>Q2</v>
      </c>
      <c r="E1066" s="12">
        <f>MONTH(SalesDataTable[[#This Row],[Order Date]])</f>
        <v>6</v>
      </c>
      <c r="F1066" s="12" t="str">
        <f>TEXT(SalesDataTable[[#This Row],[Order Date]], "MMM")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6">
      <c r="A1067" s="2">
        <v>3769</v>
      </c>
      <c r="B1067" s="3">
        <v>46184</v>
      </c>
      <c r="C1067" s="12">
        <f>YEAR(SalesDataTable[[#This Row],[Order Date]])</f>
        <v>2026</v>
      </c>
      <c r="D1067" s="14" t="str">
        <f>"Q" &amp; ROUNDUP(MONTH(SalesDataTable[[#This Row],[Order Date]]) / 3,0)</f>
        <v>Q2</v>
      </c>
      <c r="E1067" s="12">
        <f>MONTH(SalesDataTable[[#This Row],[Order Date]])</f>
        <v>6</v>
      </c>
      <c r="F1067" s="12" t="str">
        <f>TEXT(SalesDataTable[[#This Row],[Order Date]], "MMM")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6">
      <c r="A1068" s="2">
        <v>4152</v>
      </c>
      <c r="B1068" s="3">
        <v>46184</v>
      </c>
      <c r="C1068" s="12">
        <f>YEAR(SalesDataTable[[#This Row],[Order Date]])</f>
        <v>2026</v>
      </c>
      <c r="D1068" s="14" t="str">
        <f>"Q" &amp; ROUNDUP(MONTH(SalesDataTable[[#This Row],[Order Date]]) / 3,0)</f>
        <v>Q2</v>
      </c>
      <c r="E1068" s="12">
        <f>MONTH(SalesDataTable[[#This Row],[Order Date]])</f>
        <v>6</v>
      </c>
      <c r="F1068" s="12" t="str">
        <f>TEXT(SalesDataTable[[#This Row],[Order Date]], "MMM")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6">
      <c r="A1069" s="2">
        <v>4242</v>
      </c>
      <c r="B1069" s="3">
        <v>46184</v>
      </c>
      <c r="C1069" s="12">
        <f>YEAR(SalesDataTable[[#This Row],[Order Date]])</f>
        <v>2026</v>
      </c>
      <c r="D1069" s="14" t="str">
        <f>"Q" &amp; ROUNDUP(MONTH(SalesDataTable[[#This Row],[Order Date]]) / 3,0)</f>
        <v>Q2</v>
      </c>
      <c r="E1069" s="12">
        <f>MONTH(SalesDataTable[[#This Row],[Order Date]])</f>
        <v>6</v>
      </c>
      <c r="F1069" s="12" t="str">
        <f>TEXT(SalesDataTable[[#This Row],[Order Date]], "MMM")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6">
      <c r="A1070" s="2">
        <v>4780</v>
      </c>
      <c r="B1070" s="3">
        <v>46184</v>
      </c>
      <c r="C1070" s="12">
        <f>YEAR(SalesDataTable[[#This Row],[Order Date]])</f>
        <v>2026</v>
      </c>
      <c r="D1070" s="14" t="str">
        <f>"Q" &amp; ROUNDUP(MONTH(SalesDataTable[[#This Row],[Order Date]]) / 3,0)</f>
        <v>Q2</v>
      </c>
      <c r="E1070" s="12">
        <f>MONTH(SalesDataTable[[#This Row],[Order Date]])</f>
        <v>6</v>
      </c>
      <c r="F1070" s="12" t="str">
        <f>TEXT(SalesDataTable[[#This Row],[Order Date]], "MMM")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6">
      <c r="A1071" s="2">
        <v>63</v>
      </c>
      <c r="B1071" s="3">
        <v>46185</v>
      </c>
      <c r="C1071" s="12">
        <f>YEAR(SalesDataTable[[#This Row],[Order Date]])</f>
        <v>2026</v>
      </c>
      <c r="D1071" s="14" t="str">
        <f>"Q" &amp; ROUNDUP(MONTH(SalesDataTable[[#This Row],[Order Date]]) / 3,0)</f>
        <v>Q2</v>
      </c>
      <c r="E1071" s="12">
        <f>MONTH(SalesDataTable[[#This Row],[Order Date]])</f>
        <v>6</v>
      </c>
      <c r="F1071" s="12" t="str">
        <f>TEXT(SalesDataTable[[#This Row],[Order Date]], "MMM")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6">
      <c r="A1072" s="2">
        <v>190</v>
      </c>
      <c r="B1072" s="3">
        <v>46185</v>
      </c>
      <c r="C1072" s="12">
        <f>YEAR(SalesDataTable[[#This Row],[Order Date]])</f>
        <v>2026</v>
      </c>
      <c r="D1072" s="14" t="str">
        <f>"Q" &amp; ROUNDUP(MONTH(SalesDataTable[[#This Row],[Order Date]]) / 3,0)</f>
        <v>Q2</v>
      </c>
      <c r="E1072" s="12">
        <f>MONTH(SalesDataTable[[#This Row],[Order Date]])</f>
        <v>6</v>
      </c>
      <c r="F1072" s="12" t="str">
        <f>TEXT(SalesDataTable[[#This Row],[Order Date]], "MMM")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6">
      <c r="A1073" s="2">
        <v>268</v>
      </c>
      <c r="B1073" s="3">
        <v>46185</v>
      </c>
      <c r="C1073" s="12">
        <f>YEAR(SalesDataTable[[#This Row],[Order Date]])</f>
        <v>2026</v>
      </c>
      <c r="D1073" s="14" t="str">
        <f>"Q" &amp; ROUNDUP(MONTH(SalesDataTable[[#This Row],[Order Date]]) / 3,0)</f>
        <v>Q2</v>
      </c>
      <c r="E1073" s="12">
        <f>MONTH(SalesDataTable[[#This Row],[Order Date]])</f>
        <v>6</v>
      </c>
      <c r="F1073" s="12" t="str">
        <f>TEXT(SalesDataTable[[#This Row],[Order Date]], "MMM")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6">
      <c r="A1074" s="2">
        <v>691</v>
      </c>
      <c r="B1074" s="3">
        <v>46185</v>
      </c>
      <c r="C1074" s="12">
        <f>YEAR(SalesDataTable[[#This Row],[Order Date]])</f>
        <v>2026</v>
      </c>
      <c r="D1074" s="14" t="str">
        <f>"Q" &amp; ROUNDUP(MONTH(SalesDataTable[[#This Row],[Order Date]]) / 3,0)</f>
        <v>Q2</v>
      </c>
      <c r="E1074" s="12">
        <f>MONTH(SalesDataTable[[#This Row],[Order Date]])</f>
        <v>6</v>
      </c>
      <c r="F1074" s="12" t="str">
        <f>TEXT(SalesDataTable[[#This Row],[Order Date]], "MMM")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6">
      <c r="A1075" s="2">
        <v>810</v>
      </c>
      <c r="B1075" s="3">
        <v>46185</v>
      </c>
      <c r="C1075" s="12">
        <f>YEAR(SalesDataTable[[#This Row],[Order Date]])</f>
        <v>2026</v>
      </c>
      <c r="D1075" s="14" t="str">
        <f>"Q" &amp; ROUNDUP(MONTH(SalesDataTable[[#This Row],[Order Date]]) / 3,0)</f>
        <v>Q2</v>
      </c>
      <c r="E1075" s="12">
        <f>MONTH(SalesDataTable[[#This Row],[Order Date]])</f>
        <v>6</v>
      </c>
      <c r="F1075" s="12" t="str">
        <f>TEXT(SalesDataTable[[#This Row],[Order Date]], "MMM")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6">
      <c r="A1076" s="2">
        <v>855</v>
      </c>
      <c r="B1076" s="3">
        <v>46185</v>
      </c>
      <c r="C1076" s="12">
        <f>YEAR(SalesDataTable[[#This Row],[Order Date]])</f>
        <v>2026</v>
      </c>
      <c r="D1076" s="14" t="str">
        <f>"Q" &amp; ROUNDUP(MONTH(SalesDataTable[[#This Row],[Order Date]]) / 3,0)</f>
        <v>Q2</v>
      </c>
      <c r="E1076" s="12">
        <f>MONTH(SalesDataTable[[#This Row],[Order Date]])</f>
        <v>6</v>
      </c>
      <c r="F1076" s="12" t="str">
        <f>TEXT(SalesDataTable[[#This Row],[Order Date]], "MMM")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6">
      <c r="A1077" s="2">
        <v>1612</v>
      </c>
      <c r="B1077" s="3">
        <v>46185</v>
      </c>
      <c r="C1077" s="12">
        <f>YEAR(SalesDataTable[[#This Row],[Order Date]])</f>
        <v>2026</v>
      </c>
      <c r="D1077" s="14" t="str">
        <f>"Q" &amp; ROUNDUP(MONTH(SalesDataTable[[#This Row],[Order Date]]) / 3,0)</f>
        <v>Q2</v>
      </c>
      <c r="E1077" s="12">
        <f>MONTH(SalesDataTable[[#This Row],[Order Date]])</f>
        <v>6</v>
      </c>
      <c r="F1077" s="12" t="str">
        <f>TEXT(SalesDataTable[[#This Row],[Order Date]], "MMM")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6">
      <c r="A1078" s="2">
        <v>1704</v>
      </c>
      <c r="B1078" s="3">
        <v>46185</v>
      </c>
      <c r="C1078" s="12">
        <f>YEAR(SalesDataTable[[#This Row],[Order Date]])</f>
        <v>2026</v>
      </c>
      <c r="D1078" s="14" t="str">
        <f>"Q" &amp; ROUNDUP(MONTH(SalesDataTable[[#This Row],[Order Date]]) / 3,0)</f>
        <v>Q2</v>
      </c>
      <c r="E1078" s="12">
        <f>MONTH(SalesDataTable[[#This Row],[Order Date]])</f>
        <v>6</v>
      </c>
      <c r="F1078" s="12" t="str">
        <f>TEXT(SalesDataTable[[#This Row],[Order Date]], "MMM")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6">
      <c r="A1079" s="2">
        <v>1857</v>
      </c>
      <c r="B1079" s="3">
        <v>46185</v>
      </c>
      <c r="C1079" s="12">
        <f>YEAR(SalesDataTable[[#This Row],[Order Date]])</f>
        <v>2026</v>
      </c>
      <c r="D1079" s="14" t="str">
        <f>"Q" &amp; ROUNDUP(MONTH(SalesDataTable[[#This Row],[Order Date]]) / 3,0)</f>
        <v>Q2</v>
      </c>
      <c r="E1079" s="12">
        <f>MONTH(SalesDataTable[[#This Row],[Order Date]])</f>
        <v>6</v>
      </c>
      <c r="F1079" s="12" t="str">
        <f>TEXT(SalesDataTable[[#This Row],[Order Date]], "MMM")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6">
      <c r="A1080" s="2">
        <v>1888</v>
      </c>
      <c r="B1080" s="3">
        <v>46185</v>
      </c>
      <c r="C1080" s="12">
        <f>YEAR(SalesDataTable[[#This Row],[Order Date]])</f>
        <v>2026</v>
      </c>
      <c r="D1080" s="14" t="str">
        <f>"Q" &amp; ROUNDUP(MONTH(SalesDataTable[[#This Row],[Order Date]]) / 3,0)</f>
        <v>Q2</v>
      </c>
      <c r="E1080" s="12">
        <f>MONTH(SalesDataTable[[#This Row],[Order Date]])</f>
        <v>6</v>
      </c>
      <c r="F1080" s="12" t="str">
        <f>TEXT(SalesDataTable[[#This Row],[Order Date]], "MMM")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6">
      <c r="A1081" s="2">
        <v>2683</v>
      </c>
      <c r="B1081" s="3">
        <v>46185</v>
      </c>
      <c r="C1081" s="12">
        <f>YEAR(SalesDataTable[[#This Row],[Order Date]])</f>
        <v>2026</v>
      </c>
      <c r="D1081" s="14" t="str">
        <f>"Q" &amp; ROUNDUP(MONTH(SalesDataTable[[#This Row],[Order Date]]) / 3,0)</f>
        <v>Q2</v>
      </c>
      <c r="E1081" s="12">
        <f>MONTH(SalesDataTable[[#This Row],[Order Date]])</f>
        <v>6</v>
      </c>
      <c r="F1081" s="12" t="str">
        <f>TEXT(SalesDataTable[[#This Row],[Order Date]], "MMM")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6">
      <c r="A1082" s="2">
        <v>4211</v>
      </c>
      <c r="B1082" s="3">
        <v>46185</v>
      </c>
      <c r="C1082" s="12">
        <f>YEAR(SalesDataTable[[#This Row],[Order Date]])</f>
        <v>2026</v>
      </c>
      <c r="D1082" s="14" t="str">
        <f>"Q" &amp; ROUNDUP(MONTH(SalesDataTable[[#This Row],[Order Date]]) / 3,0)</f>
        <v>Q2</v>
      </c>
      <c r="E1082" s="12">
        <f>MONTH(SalesDataTable[[#This Row],[Order Date]])</f>
        <v>6</v>
      </c>
      <c r="F1082" s="12" t="str">
        <f>TEXT(SalesDataTable[[#This Row],[Order Date]], "MMM")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6">
      <c r="A1083" s="2">
        <v>4353</v>
      </c>
      <c r="B1083" s="3">
        <v>46185</v>
      </c>
      <c r="C1083" s="12">
        <f>YEAR(SalesDataTable[[#This Row],[Order Date]])</f>
        <v>2026</v>
      </c>
      <c r="D1083" s="14" t="str">
        <f>"Q" &amp; ROUNDUP(MONTH(SalesDataTable[[#This Row],[Order Date]]) / 3,0)</f>
        <v>Q2</v>
      </c>
      <c r="E1083" s="12">
        <f>MONTH(SalesDataTable[[#This Row],[Order Date]])</f>
        <v>6</v>
      </c>
      <c r="F1083" s="12" t="str">
        <f>TEXT(SalesDataTable[[#This Row],[Order Date]], "MMM")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6">
      <c r="A1084" s="2">
        <v>5020</v>
      </c>
      <c r="B1084" s="3">
        <v>46185</v>
      </c>
      <c r="C1084" s="12">
        <f>YEAR(SalesDataTable[[#This Row],[Order Date]])</f>
        <v>2026</v>
      </c>
      <c r="D1084" s="14" t="str">
        <f>"Q" &amp; ROUNDUP(MONTH(SalesDataTable[[#This Row],[Order Date]]) / 3,0)</f>
        <v>Q2</v>
      </c>
      <c r="E1084" s="12">
        <f>MONTH(SalesDataTable[[#This Row],[Order Date]])</f>
        <v>6</v>
      </c>
      <c r="F1084" s="12" t="str">
        <f>TEXT(SalesDataTable[[#This Row],[Order Date]], "MMM")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6">
      <c r="A1085" s="2">
        <v>564</v>
      </c>
      <c r="B1085" s="3">
        <v>46186</v>
      </c>
      <c r="C1085" s="12">
        <f>YEAR(SalesDataTable[[#This Row],[Order Date]])</f>
        <v>2026</v>
      </c>
      <c r="D1085" s="14" t="str">
        <f>"Q" &amp; ROUNDUP(MONTH(SalesDataTable[[#This Row],[Order Date]]) / 3,0)</f>
        <v>Q2</v>
      </c>
      <c r="E1085" s="12">
        <f>MONTH(SalesDataTable[[#This Row],[Order Date]])</f>
        <v>6</v>
      </c>
      <c r="F1085" s="12" t="str">
        <f>TEXT(SalesDataTable[[#This Row],[Order Date]], "MMM")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6">
      <c r="A1086" s="2">
        <v>736</v>
      </c>
      <c r="B1086" s="3">
        <v>46186</v>
      </c>
      <c r="C1086" s="12">
        <f>YEAR(SalesDataTable[[#This Row],[Order Date]])</f>
        <v>2026</v>
      </c>
      <c r="D1086" s="14" t="str">
        <f>"Q" &amp; ROUNDUP(MONTH(SalesDataTable[[#This Row],[Order Date]]) / 3,0)</f>
        <v>Q2</v>
      </c>
      <c r="E1086" s="12">
        <f>MONTH(SalesDataTable[[#This Row],[Order Date]])</f>
        <v>6</v>
      </c>
      <c r="F1086" s="12" t="str">
        <f>TEXT(SalesDataTable[[#This Row],[Order Date]], "MMM")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6">
      <c r="A1087" s="2">
        <v>1300</v>
      </c>
      <c r="B1087" s="3">
        <v>46186</v>
      </c>
      <c r="C1087" s="12">
        <f>YEAR(SalesDataTable[[#This Row],[Order Date]])</f>
        <v>2026</v>
      </c>
      <c r="D1087" s="14" t="str">
        <f>"Q" &amp; ROUNDUP(MONTH(SalesDataTable[[#This Row],[Order Date]]) / 3,0)</f>
        <v>Q2</v>
      </c>
      <c r="E1087" s="12">
        <f>MONTH(SalesDataTable[[#This Row],[Order Date]])</f>
        <v>6</v>
      </c>
      <c r="F1087" s="12" t="str">
        <f>TEXT(SalesDataTable[[#This Row],[Order Date]], "MMM")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6">
      <c r="A1088" s="2">
        <v>1948</v>
      </c>
      <c r="B1088" s="3">
        <v>46186</v>
      </c>
      <c r="C1088" s="12">
        <f>YEAR(SalesDataTable[[#This Row],[Order Date]])</f>
        <v>2026</v>
      </c>
      <c r="D1088" s="14" t="str">
        <f>"Q" &amp; ROUNDUP(MONTH(SalesDataTable[[#This Row],[Order Date]]) / 3,0)</f>
        <v>Q2</v>
      </c>
      <c r="E1088" s="12">
        <f>MONTH(SalesDataTable[[#This Row],[Order Date]])</f>
        <v>6</v>
      </c>
      <c r="F1088" s="12" t="str">
        <f>TEXT(SalesDataTable[[#This Row],[Order Date]], "MMM")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6">
      <c r="A1089" s="2">
        <v>2272</v>
      </c>
      <c r="B1089" s="3">
        <v>46186</v>
      </c>
      <c r="C1089" s="12">
        <f>YEAR(SalesDataTable[[#This Row],[Order Date]])</f>
        <v>2026</v>
      </c>
      <c r="D1089" s="14" t="str">
        <f>"Q" &amp; ROUNDUP(MONTH(SalesDataTable[[#This Row],[Order Date]]) / 3,0)</f>
        <v>Q2</v>
      </c>
      <c r="E1089" s="12">
        <f>MONTH(SalesDataTable[[#This Row],[Order Date]])</f>
        <v>6</v>
      </c>
      <c r="F1089" s="12" t="str">
        <f>TEXT(SalesDataTable[[#This Row],[Order Date]], "MMM")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6">
      <c r="A1090" s="2">
        <v>2680</v>
      </c>
      <c r="B1090" s="3">
        <v>46186</v>
      </c>
      <c r="C1090" s="12">
        <f>YEAR(SalesDataTable[[#This Row],[Order Date]])</f>
        <v>2026</v>
      </c>
      <c r="D1090" s="14" t="str">
        <f>"Q" &amp; ROUNDUP(MONTH(SalesDataTable[[#This Row],[Order Date]]) / 3,0)</f>
        <v>Q2</v>
      </c>
      <c r="E1090" s="12">
        <f>MONTH(SalesDataTable[[#This Row],[Order Date]])</f>
        <v>6</v>
      </c>
      <c r="F1090" s="12" t="str">
        <f>TEXT(SalesDataTable[[#This Row],[Order Date]], "MMM")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6">
      <c r="A1091" s="2">
        <v>4178</v>
      </c>
      <c r="B1091" s="3">
        <v>46186</v>
      </c>
      <c r="C1091" s="12">
        <f>YEAR(SalesDataTable[[#This Row],[Order Date]])</f>
        <v>2026</v>
      </c>
      <c r="D1091" s="14" t="str">
        <f>"Q" &amp; ROUNDUP(MONTH(SalesDataTable[[#This Row],[Order Date]]) / 3,0)</f>
        <v>Q2</v>
      </c>
      <c r="E1091" s="12">
        <f>MONTH(SalesDataTable[[#This Row],[Order Date]])</f>
        <v>6</v>
      </c>
      <c r="F1091" s="12" t="str">
        <f>TEXT(SalesDataTable[[#This Row],[Order Date]], "MMM")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6">
      <c r="A1092" s="2">
        <v>4272</v>
      </c>
      <c r="B1092" s="3">
        <v>46186</v>
      </c>
      <c r="C1092" s="12">
        <f>YEAR(SalesDataTable[[#This Row],[Order Date]])</f>
        <v>2026</v>
      </c>
      <c r="D1092" s="14" t="str">
        <f>"Q" &amp; ROUNDUP(MONTH(SalesDataTable[[#This Row],[Order Date]]) / 3,0)</f>
        <v>Q2</v>
      </c>
      <c r="E1092" s="12">
        <f>MONTH(SalesDataTable[[#This Row],[Order Date]])</f>
        <v>6</v>
      </c>
      <c r="F1092" s="12" t="str">
        <f>TEXT(SalesDataTable[[#This Row],[Order Date]], "MMM")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6">
      <c r="A1093" s="2">
        <v>4713</v>
      </c>
      <c r="B1093" s="3">
        <v>46186</v>
      </c>
      <c r="C1093" s="12">
        <f>YEAR(SalesDataTable[[#This Row],[Order Date]])</f>
        <v>2026</v>
      </c>
      <c r="D1093" s="14" t="str">
        <f>"Q" &amp; ROUNDUP(MONTH(SalesDataTable[[#This Row],[Order Date]]) / 3,0)</f>
        <v>Q2</v>
      </c>
      <c r="E1093" s="12">
        <f>MONTH(SalesDataTable[[#This Row],[Order Date]])</f>
        <v>6</v>
      </c>
      <c r="F1093" s="12" t="str">
        <f>TEXT(SalesDataTable[[#This Row],[Order Date]], "MMM")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6">
      <c r="A1094" s="2">
        <v>5166</v>
      </c>
      <c r="B1094" s="3">
        <v>46186</v>
      </c>
      <c r="C1094" s="12">
        <f>YEAR(SalesDataTable[[#This Row],[Order Date]])</f>
        <v>2026</v>
      </c>
      <c r="D1094" s="14" t="str">
        <f>"Q" &amp; ROUNDUP(MONTH(SalesDataTable[[#This Row],[Order Date]]) / 3,0)</f>
        <v>Q2</v>
      </c>
      <c r="E1094" s="12">
        <f>MONTH(SalesDataTable[[#This Row],[Order Date]])</f>
        <v>6</v>
      </c>
      <c r="F1094" s="12" t="str">
        <f>TEXT(SalesDataTable[[#This Row],[Order Date]], "MMM")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6">
      <c r="A1095" s="2">
        <v>486</v>
      </c>
      <c r="B1095" s="3">
        <v>46187</v>
      </c>
      <c r="C1095" s="12">
        <f>YEAR(SalesDataTable[[#This Row],[Order Date]])</f>
        <v>2026</v>
      </c>
      <c r="D1095" s="14" t="str">
        <f>"Q" &amp; ROUNDUP(MONTH(SalesDataTable[[#This Row],[Order Date]]) / 3,0)</f>
        <v>Q2</v>
      </c>
      <c r="E1095" s="12">
        <f>MONTH(SalesDataTable[[#This Row],[Order Date]])</f>
        <v>6</v>
      </c>
      <c r="F1095" s="12" t="str">
        <f>TEXT(SalesDataTable[[#This Row],[Order Date]], "MMM")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6">
      <c r="A1096" s="2">
        <v>1507</v>
      </c>
      <c r="B1096" s="3">
        <v>46187</v>
      </c>
      <c r="C1096" s="12">
        <f>YEAR(SalesDataTable[[#This Row],[Order Date]])</f>
        <v>2026</v>
      </c>
      <c r="D1096" s="14" t="str">
        <f>"Q" &amp; ROUNDUP(MONTH(SalesDataTable[[#This Row],[Order Date]]) / 3,0)</f>
        <v>Q2</v>
      </c>
      <c r="E1096" s="12">
        <f>MONTH(SalesDataTable[[#This Row],[Order Date]])</f>
        <v>6</v>
      </c>
      <c r="F1096" s="12" t="str">
        <f>TEXT(SalesDataTable[[#This Row],[Order Date]], "MMM")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6">
      <c r="A1097" s="2">
        <v>1821</v>
      </c>
      <c r="B1097" s="3">
        <v>46187</v>
      </c>
      <c r="C1097" s="12">
        <f>YEAR(SalesDataTable[[#This Row],[Order Date]])</f>
        <v>2026</v>
      </c>
      <c r="D1097" s="14" t="str">
        <f>"Q" &amp; ROUNDUP(MONTH(SalesDataTable[[#This Row],[Order Date]]) / 3,0)</f>
        <v>Q2</v>
      </c>
      <c r="E1097" s="12">
        <f>MONTH(SalesDataTable[[#This Row],[Order Date]])</f>
        <v>6</v>
      </c>
      <c r="F1097" s="12" t="str">
        <f>TEXT(SalesDataTable[[#This Row],[Order Date]], "MMM")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6">
      <c r="A1098" s="2">
        <v>2588</v>
      </c>
      <c r="B1098" s="3">
        <v>46187</v>
      </c>
      <c r="C1098" s="12">
        <f>YEAR(SalesDataTable[[#This Row],[Order Date]])</f>
        <v>2026</v>
      </c>
      <c r="D1098" s="14" t="str">
        <f>"Q" &amp; ROUNDUP(MONTH(SalesDataTable[[#This Row],[Order Date]]) / 3,0)</f>
        <v>Q2</v>
      </c>
      <c r="E1098" s="12">
        <f>MONTH(SalesDataTable[[#This Row],[Order Date]])</f>
        <v>6</v>
      </c>
      <c r="F1098" s="12" t="str">
        <f>TEXT(SalesDataTable[[#This Row],[Order Date]], "MMM")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6">
      <c r="A1099" s="2">
        <v>2815</v>
      </c>
      <c r="B1099" s="3">
        <v>46187</v>
      </c>
      <c r="C1099" s="12">
        <f>YEAR(SalesDataTable[[#This Row],[Order Date]])</f>
        <v>2026</v>
      </c>
      <c r="D1099" s="14" t="str">
        <f>"Q" &amp; ROUNDUP(MONTH(SalesDataTable[[#This Row],[Order Date]]) / 3,0)</f>
        <v>Q2</v>
      </c>
      <c r="E1099" s="12">
        <f>MONTH(SalesDataTable[[#This Row],[Order Date]])</f>
        <v>6</v>
      </c>
      <c r="F1099" s="12" t="str">
        <f>TEXT(SalesDataTable[[#This Row],[Order Date]], "MMM")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6">
      <c r="A1100" s="2">
        <v>3258</v>
      </c>
      <c r="B1100" s="3">
        <v>46187</v>
      </c>
      <c r="C1100" s="12">
        <f>YEAR(SalesDataTable[[#This Row],[Order Date]])</f>
        <v>2026</v>
      </c>
      <c r="D1100" s="14" t="str">
        <f>"Q" &amp; ROUNDUP(MONTH(SalesDataTable[[#This Row],[Order Date]]) / 3,0)</f>
        <v>Q2</v>
      </c>
      <c r="E1100" s="12">
        <f>MONTH(SalesDataTable[[#This Row],[Order Date]])</f>
        <v>6</v>
      </c>
      <c r="F1100" s="12" t="str">
        <f>TEXT(SalesDataTable[[#This Row],[Order Date]], "MMM")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6">
      <c r="A1101" s="2">
        <v>3361</v>
      </c>
      <c r="B1101" s="3">
        <v>46187</v>
      </c>
      <c r="C1101" s="12">
        <f>YEAR(SalesDataTable[[#This Row],[Order Date]])</f>
        <v>2026</v>
      </c>
      <c r="D1101" s="14" t="str">
        <f>"Q" &amp; ROUNDUP(MONTH(SalesDataTable[[#This Row],[Order Date]]) / 3,0)</f>
        <v>Q2</v>
      </c>
      <c r="E1101" s="12">
        <f>MONTH(SalesDataTable[[#This Row],[Order Date]])</f>
        <v>6</v>
      </c>
      <c r="F1101" s="12" t="str">
        <f>TEXT(SalesDataTable[[#This Row],[Order Date]], "MMM")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6">
      <c r="A1102" s="2">
        <v>3629</v>
      </c>
      <c r="B1102" s="3">
        <v>46187</v>
      </c>
      <c r="C1102" s="12">
        <f>YEAR(SalesDataTable[[#This Row],[Order Date]])</f>
        <v>2026</v>
      </c>
      <c r="D1102" s="14" t="str">
        <f>"Q" &amp; ROUNDUP(MONTH(SalesDataTable[[#This Row],[Order Date]]) / 3,0)</f>
        <v>Q2</v>
      </c>
      <c r="E1102" s="12">
        <f>MONTH(SalesDataTable[[#This Row],[Order Date]])</f>
        <v>6</v>
      </c>
      <c r="F1102" s="12" t="str">
        <f>TEXT(SalesDataTable[[#This Row],[Order Date]], "MMM")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6">
      <c r="A1103" s="2">
        <v>3750</v>
      </c>
      <c r="B1103" s="3">
        <v>46187</v>
      </c>
      <c r="C1103" s="12">
        <f>YEAR(SalesDataTable[[#This Row],[Order Date]])</f>
        <v>2026</v>
      </c>
      <c r="D1103" s="14" t="str">
        <f>"Q" &amp; ROUNDUP(MONTH(SalesDataTable[[#This Row],[Order Date]]) / 3,0)</f>
        <v>Q2</v>
      </c>
      <c r="E1103" s="12">
        <f>MONTH(SalesDataTable[[#This Row],[Order Date]])</f>
        <v>6</v>
      </c>
      <c r="F1103" s="12" t="str">
        <f>TEXT(SalesDataTable[[#This Row],[Order Date]], "MMM")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6">
      <c r="A1104" s="2">
        <v>5088</v>
      </c>
      <c r="B1104" s="3">
        <v>46187</v>
      </c>
      <c r="C1104" s="12">
        <f>YEAR(SalesDataTable[[#This Row],[Order Date]])</f>
        <v>2026</v>
      </c>
      <c r="D1104" s="14" t="str">
        <f>"Q" &amp; ROUNDUP(MONTH(SalesDataTable[[#This Row],[Order Date]]) / 3,0)</f>
        <v>Q2</v>
      </c>
      <c r="E1104" s="12">
        <f>MONTH(SalesDataTable[[#This Row],[Order Date]])</f>
        <v>6</v>
      </c>
      <c r="F1104" s="12" t="str">
        <f>TEXT(SalesDataTable[[#This Row],[Order Date]], "MMM")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6">
      <c r="A1105" s="2">
        <v>1450</v>
      </c>
      <c r="B1105" s="3">
        <v>46188</v>
      </c>
      <c r="C1105" s="12">
        <f>YEAR(SalesDataTable[[#This Row],[Order Date]])</f>
        <v>2026</v>
      </c>
      <c r="D1105" s="14" t="str">
        <f>"Q" &amp; ROUNDUP(MONTH(SalesDataTable[[#This Row],[Order Date]]) / 3,0)</f>
        <v>Q2</v>
      </c>
      <c r="E1105" s="12">
        <f>MONTH(SalesDataTable[[#This Row],[Order Date]])</f>
        <v>6</v>
      </c>
      <c r="F1105" s="12" t="str">
        <f>TEXT(SalesDataTable[[#This Row],[Order Date]], "MMM")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6">
      <c r="A1106" s="2">
        <v>2330</v>
      </c>
      <c r="B1106" s="3">
        <v>46188</v>
      </c>
      <c r="C1106" s="12">
        <f>YEAR(SalesDataTable[[#This Row],[Order Date]])</f>
        <v>2026</v>
      </c>
      <c r="D1106" s="14" t="str">
        <f>"Q" &amp; ROUNDUP(MONTH(SalesDataTable[[#This Row],[Order Date]]) / 3,0)</f>
        <v>Q2</v>
      </c>
      <c r="E1106" s="12">
        <f>MONTH(SalesDataTable[[#This Row],[Order Date]])</f>
        <v>6</v>
      </c>
      <c r="F1106" s="12" t="str">
        <f>TEXT(SalesDataTable[[#This Row],[Order Date]], "MMM")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6">
      <c r="A1107" s="2">
        <v>4655</v>
      </c>
      <c r="B1107" s="3">
        <v>46188</v>
      </c>
      <c r="C1107" s="12">
        <f>YEAR(SalesDataTable[[#This Row],[Order Date]])</f>
        <v>2026</v>
      </c>
      <c r="D1107" s="14" t="str">
        <f>"Q" &amp; ROUNDUP(MONTH(SalesDataTable[[#This Row],[Order Date]]) / 3,0)</f>
        <v>Q2</v>
      </c>
      <c r="E1107" s="12">
        <f>MONTH(SalesDataTable[[#This Row],[Order Date]])</f>
        <v>6</v>
      </c>
      <c r="F1107" s="12" t="str">
        <f>TEXT(SalesDataTable[[#This Row],[Order Date]], "MMM")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6">
      <c r="A1108" s="2">
        <v>137</v>
      </c>
      <c r="B1108" s="3">
        <v>46189</v>
      </c>
      <c r="C1108" s="12">
        <f>YEAR(SalesDataTable[[#This Row],[Order Date]])</f>
        <v>2026</v>
      </c>
      <c r="D1108" s="14" t="str">
        <f>"Q" &amp; ROUNDUP(MONTH(SalesDataTable[[#This Row],[Order Date]]) / 3,0)</f>
        <v>Q2</v>
      </c>
      <c r="E1108" s="12">
        <f>MONTH(SalesDataTable[[#This Row],[Order Date]])</f>
        <v>6</v>
      </c>
      <c r="F1108" s="12" t="str">
        <f>TEXT(SalesDataTable[[#This Row],[Order Date]], "MMM")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6">
      <c r="A1109" s="2">
        <v>141</v>
      </c>
      <c r="B1109" s="3">
        <v>46189</v>
      </c>
      <c r="C1109" s="12">
        <f>YEAR(SalesDataTable[[#This Row],[Order Date]])</f>
        <v>2026</v>
      </c>
      <c r="D1109" s="14" t="str">
        <f>"Q" &amp; ROUNDUP(MONTH(SalesDataTable[[#This Row],[Order Date]]) / 3,0)</f>
        <v>Q2</v>
      </c>
      <c r="E1109" s="12">
        <f>MONTH(SalesDataTable[[#This Row],[Order Date]])</f>
        <v>6</v>
      </c>
      <c r="F1109" s="12" t="str">
        <f>TEXT(SalesDataTable[[#This Row],[Order Date]], "MMM")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6">
      <c r="A1110" s="2">
        <v>335</v>
      </c>
      <c r="B1110" s="3">
        <v>46189</v>
      </c>
      <c r="C1110" s="12">
        <f>YEAR(SalesDataTable[[#This Row],[Order Date]])</f>
        <v>2026</v>
      </c>
      <c r="D1110" s="14" t="str">
        <f>"Q" &amp; ROUNDUP(MONTH(SalesDataTable[[#This Row],[Order Date]]) / 3,0)</f>
        <v>Q2</v>
      </c>
      <c r="E1110" s="12">
        <f>MONTH(SalesDataTable[[#This Row],[Order Date]])</f>
        <v>6</v>
      </c>
      <c r="F1110" s="12" t="str">
        <f>TEXT(SalesDataTable[[#This Row],[Order Date]], "MMM")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6">
      <c r="A1111" s="2">
        <v>498</v>
      </c>
      <c r="B1111" s="3">
        <v>46189</v>
      </c>
      <c r="C1111" s="12">
        <f>YEAR(SalesDataTable[[#This Row],[Order Date]])</f>
        <v>2026</v>
      </c>
      <c r="D1111" s="14" t="str">
        <f>"Q" &amp; ROUNDUP(MONTH(SalesDataTable[[#This Row],[Order Date]]) / 3,0)</f>
        <v>Q2</v>
      </c>
      <c r="E1111" s="12">
        <f>MONTH(SalesDataTable[[#This Row],[Order Date]])</f>
        <v>6</v>
      </c>
      <c r="F1111" s="12" t="str">
        <f>TEXT(SalesDataTable[[#This Row],[Order Date]], "MMM")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6">
      <c r="A1112" s="2">
        <v>2611</v>
      </c>
      <c r="B1112" s="3">
        <v>46189</v>
      </c>
      <c r="C1112" s="12">
        <f>YEAR(SalesDataTable[[#This Row],[Order Date]])</f>
        <v>2026</v>
      </c>
      <c r="D1112" s="14" t="str">
        <f>"Q" &amp; ROUNDUP(MONTH(SalesDataTable[[#This Row],[Order Date]]) / 3,0)</f>
        <v>Q2</v>
      </c>
      <c r="E1112" s="12">
        <f>MONTH(SalesDataTable[[#This Row],[Order Date]])</f>
        <v>6</v>
      </c>
      <c r="F1112" s="12" t="str">
        <f>TEXT(SalesDataTable[[#This Row],[Order Date]], "MMM")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6">
      <c r="A1113" s="2">
        <v>3197</v>
      </c>
      <c r="B1113" s="3">
        <v>46189</v>
      </c>
      <c r="C1113" s="12">
        <f>YEAR(SalesDataTable[[#This Row],[Order Date]])</f>
        <v>2026</v>
      </c>
      <c r="D1113" s="14" t="str">
        <f>"Q" &amp; ROUNDUP(MONTH(SalesDataTable[[#This Row],[Order Date]]) / 3,0)</f>
        <v>Q2</v>
      </c>
      <c r="E1113" s="12">
        <f>MONTH(SalesDataTable[[#This Row],[Order Date]])</f>
        <v>6</v>
      </c>
      <c r="F1113" s="12" t="str">
        <f>TEXT(SalesDataTable[[#This Row],[Order Date]], "MMM")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6">
      <c r="A1114" s="2">
        <v>4668</v>
      </c>
      <c r="B1114" s="3">
        <v>46189</v>
      </c>
      <c r="C1114" s="12">
        <f>YEAR(SalesDataTable[[#This Row],[Order Date]])</f>
        <v>2026</v>
      </c>
      <c r="D1114" s="14" t="str">
        <f>"Q" &amp; ROUNDUP(MONTH(SalesDataTable[[#This Row],[Order Date]]) / 3,0)</f>
        <v>Q2</v>
      </c>
      <c r="E1114" s="12">
        <f>MONTH(SalesDataTable[[#This Row],[Order Date]])</f>
        <v>6</v>
      </c>
      <c r="F1114" s="12" t="str">
        <f>TEXT(SalesDataTable[[#This Row],[Order Date]], "MMM")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6">
      <c r="A1115" s="2">
        <v>4994</v>
      </c>
      <c r="B1115" s="3">
        <v>46189</v>
      </c>
      <c r="C1115" s="12">
        <f>YEAR(SalesDataTable[[#This Row],[Order Date]])</f>
        <v>2026</v>
      </c>
      <c r="D1115" s="14" t="str">
        <f>"Q" &amp; ROUNDUP(MONTH(SalesDataTable[[#This Row],[Order Date]]) / 3,0)</f>
        <v>Q2</v>
      </c>
      <c r="E1115" s="12">
        <f>MONTH(SalesDataTable[[#This Row],[Order Date]])</f>
        <v>6</v>
      </c>
      <c r="F1115" s="12" t="str">
        <f>TEXT(SalesDataTable[[#This Row],[Order Date]], "MMM")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6">
      <c r="A1116" s="2">
        <v>512</v>
      </c>
      <c r="B1116" s="3">
        <v>46190</v>
      </c>
      <c r="C1116" s="12">
        <f>YEAR(SalesDataTable[[#This Row],[Order Date]])</f>
        <v>2026</v>
      </c>
      <c r="D1116" s="14" t="str">
        <f>"Q" &amp; ROUNDUP(MONTH(SalesDataTable[[#This Row],[Order Date]]) / 3,0)</f>
        <v>Q2</v>
      </c>
      <c r="E1116" s="12">
        <f>MONTH(SalesDataTable[[#This Row],[Order Date]])</f>
        <v>6</v>
      </c>
      <c r="F1116" s="12" t="str">
        <f>TEXT(SalesDataTable[[#This Row],[Order Date]], "MMM")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6">
      <c r="A1117" s="2">
        <v>717</v>
      </c>
      <c r="B1117" s="3">
        <v>46190</v>
      </c>
      <c r="C1117" s="12">
        <f>YEAR(SalesDataTable[[#This Row],[Order Date]])</f>
        <v>2026</v>
      </c>
      <c r="D1117" s="14" t="str">
        <f>"Q" &amp; ROUNDUP(MONTH(SalesDataTable[[#This Row],[Order Date]]) / 3,0)</f>
        <v>Q2</v>
      </c>
      <c r="E1117" s="12">
        <f>MONTH(SalesDataTable[[#This Row],[Order Date]])</f>
        <v>6</v>
      </c>
      <c r="F1117" s="12" t="str">
        <f>TEXT(SalesDataTable[[#This Row],[Order Date]], "MMM")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6">
      <c r="A1118" s="2">
        <v>952</v>
      </c>
      <c r="B1118" s="3">
        <v>46190</v>
      </c>
      <c r="C1118" s="12">
        <f>YEAR(SalesDataTable[[#This Row],[Order Date]])</f>
        <v>2026</v>
      </c>
      <c r="D1118" s="14" t="str">
        <f>"Q" &amp; ROUNDUP(MONTH(SalesDataTable[[#This Row],[Order Date]]) / 3,0)</f>
        <v>Q2</v>
      </c>
      <c r="E1118" s="12">
        <f>MONTH(SalesDataTable[[#This Row],[Order Date]])</f>
        <v>6</v>
      </c>
      <c r="F1118" s="12" t="str">
        <f>TEXT(SalesDataTable[[#This Row],[Order Date]], "MMM")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6">
      <c r="A1119" s="2">
        <v>1081</v>
      </c>
      <c r="B1119" s="3">
        <v>46190</v>
      </c>
      <c r="C1119" s="12">
        <f>YEAR(SalesDataTable[[#This Row],[Order Date]])</f>
        <v>2026</v>
      </c>
      <c r="D1119" s="14" t="str">
        <f>"Q" &amp; ROUNDUP(MONTH(SalesDataTable[[#This Row],[Order Date]]) / 3,0)</f>
        <v>Q2</v>
      </c>
      <c r="E1119" s="12">
        <f>MONTH(SalesDataTable[[#This Row],[Order Date]])</f>
        <v>6</v>
      </c>
      <c r="F1119" s="12" t="str">
        <f>TEXT(SalesDataTable[[#This Row],[Order Date]], "MMM")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6">
      <c r="A1120" s="2">
        <v>2043</v>
      </c>
      <c r="B1120" s="3">
        <v>46190</v>
      </c>
      <c r="C1120" s="12">
        <f>YEAR(SalesDataTable[[#This Row],[Order Date]])</f>
        <v>2026</v>
      </c>
      <c r="D1120" s="14" t="str">
        <f>"Q" &amp; ROUNDUP(MONTH(SalesDataTable[[#This Row],[Order Date]]) / 3,0)</f>
        <v>Q2</v>
      </c>
      <c r="E1120" s="12">
        <f>MONTH(SalesDataTable[[#This Row],[Order Date]])</f>
        <v>6</v>
      </c>
      <c r="F1120" s="12" t="str">
        <f>TEXT(SalesDataTable[[#This Row],[Order Date]], "MMM")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6">
      <c r="A1121" s="2">
        <v>4040</v>
      </c>
      <c r="B1121" s="3">
        <v>46190</v>
      </c>
      <c r="C1121" s="12">
        <f>YEAR(SalesDataTable[[#This Row],[Order Date]])</f>
        <v>2026</v>
      </c>
      <c r="D1121" s="14" t="str">
        <f>"Q" &amp; ROUNDUP(MONTH(SalesDataTable[[#This Row],[Order Date]]) / 3,0)</f>
        <v>Q2</v>
      </c>
      <c r="E1121" s="12">
        <f>MONTH(SalesDataTable[[#This Row],[Order Date]])</f>
        <v>6</v>
      </c>
      <c r="F1121" s="12" t="str">
        <f>TEXT(SalesDataTable[[#This Row],[Order Date]], "MMM")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6">
      <c r="A1122" s="2">
        <v>2295</v>
      </c>
      <c r="B1122" s="3">
        <v>46191</v>
      </c>
      <c r="C1122" s="12">
        <f>YEAR(SalesDataTable[[#This Row],[Order Date]])</f>
        <v>2026</v>
      </c>
      <c r="D1122" s="14" t="str">
        <f>"Q" &amp; ROUNDUP(MONTH(SalesDataTable[[#This Row],[Order Date]]) / 3,0)</f>
        <v>Q2</v>
      </c>
      <c r="E1122" s="12">
        <f>MONTH(SalesDataTable[[#This Row],[Order Date]])</f>
        <v>6</v>
      </c>
      <c r="F1122" s="12" t="str">
        <f>TEXT(SalesDataTable[[#This Row],[Order Date]], "MMM")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6">
      <c r="A1123" s="2">
        <v>2670</v>
      </c>
      <c r="B1123" s="3">
        <v>46191</v>
      </c>
      <c r="C1123" s="12">
        <f>YEAR(SalesDataTable[[#This Row],[Order Date]])</f>
        <v>2026</v>
      </c>
      <c r="D1123" s="14" t="str">
        <f>"Q" &amp; ROUNDUP(MONTH(SalesDataTable[[#This Row],[Order Date]]) / 3,0)</f>
        <v>Q2</v>
      </c>
      <c r="E1123" s="12">
        <f>MONTH(SalesDataTable[[#This Row],[Order Date]])</f>
        <v>6</v>
      </c>
      <c r="F1123" s="12" t="str">
        <f>TEXT(SalesDataTable[[#This Row],[Order Date]], "MMM")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6">
      <c r="A1124" s="2">
        <v>2777</v>
      </c>
      <c r="B1124" s="3">
        <v>46191</v>
      </c>
      <c r="C1124" s="12">
        <f>YEAR(SalesDataTable[[#This Row],[Order Date]])</f>
        <v>2026</v>
      </c>
      <c r="D1124" s="14" t="str">
        <f>"Q" &amp; ROUNDUP(MONTH(SalesDataTable[[#This Row],[Order Date]]) / 3,0)</f>
        <v>Q2</v>
      </c>
      <c r="E1124" s="12">
        <f>MONTH(SalesDataTable[[#This Row],[Order Date]])</f>
        <v>6</v>
      </c>
      <c r="F1124" s="12" t="str">
        <f>TEXT(SalesDataTable[[#This Row],[Order Date]], "MMM")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6">
      <c r="A1125" s="2">
        <v>2780</v>
      </c>
      <c r="B1125" s="3">
        <v>46191</v>
      </c>
      <c r="C1125" s="12">
        <f>YEAR(SalesDataTable[[#This Row],[Order Date]])</f>
        <v>2026</v>
      </c>
      <c r="D1125" s="14" t="str">
        <f>"Q" &amp; ROUNDUP(MONTH(SalesDataTable[[#This Row],[Order Date]]) / 3,0)</f>
        <v>Q2</v>
      </c>
      <c r="E1125" s="12">
        <f>MONTH(SalesDataTable[[#This Row],[Order Date]])</f>
        <v>6</v>
      </c>
      <c r="F1125" s="12" t="str">
        <f>TEXT(SalesDataTable[[#This Row],[Order Date]], "MMM")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6">
      <c r="A1126" s="2">
        <v>3209</v>
      </c>
      <c r="B1126" s="3">
        <v>46191</v>
      </c>
      <c r="C1126" s="12">
        <f>YEAR(SalesDataTable[[#This Row],[Order Date]])</f>
        <v>2026</v>
      </c>
      <c r="D1126" s="14" t="str">
        <f>"Q" &amp; ROUNDUP(MONTH(SalesDataTable[[#This Row],[Order Date]]) / 3,0)</f>
        <v>Q2</v>
      </c>
      <c r="E1126" s="12">
        <f>MONTH(SalesDataTable[[#This Row],[Order Date]])</f>
        <v>6</v>
      </c>
      <c r="F1126" s="12" t="str">
        <f>TEXT(SalesDataTable[[#This Row],[Order Date]], "MMM")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6">
      <c r="A1127" s="2">
        <v>3414</v>
      </c>
      <c r="B1127" s="3">
        <v>46191</v>
      </c>
      <c r="C1127" s="12">
        <f>YEAR(SalesDataTable[[#This Row],[Order Date]])</f>
        <v>2026</v>
      </c>
      <c r="D1127" s="14" t="str">
        <f>"Q" &amp; ROUNDUP(MONTH(SalesDataTable[[#This Row],[Order Date]]) / 3,0)</f>
        <v>Q2</v>
      </c>
      <c r="E1127" s="12">
        <f>MONTH(SalesDataTable[[#This Row],[Order Date]])</f>
        <v>6</v>
      </c>
      <c r="F1127" s="12" t="str">
        <f>TEXT(SalesDataTable[[#This Row],[Order Date]], "MMM")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6">
      <c r="A1128" s="2">
        <v>3846</v>
      </c>
      <c r="B1128" s="3">
        <v>46191</v>
      </c>
      <c r="C1128" s="12">
        <f>YEAR(SalesDataTable[[#This Row],[Order Date]])</f>
        <v>2026</v>
      </c>
      <c r="D1128" s="14" t="str">
        <f>"Q" &amp; ROUNDUP(MONTH(SalesDataTable[[#This Row],[Order Date]]) / 3,0)</f>
        <v>Q2</v>
      </c>
      <c r="E1128" s="12">
        <f>MONTH(SalesDataTable[[#This Row],[Order Date]])</f>
        <v>6</v>
      </c>
      <c r="F1128" s="12" t="str">
        <f>TEXT(SalesDataTable[[#This Row],[Order Date]], "MMM")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6">
      <c r="A1129" s="2">
        <v>4120</v>
      </c>
      <c r="B1129" s="3">
        <v>46191</v>
      </c>
      <c r="C1129" s="12">
        <f>YEAR(SalesDataTable[[#This Row],[Order Date]])</f>
        <v>2026</v>
      </c>
      <c r="D1129" s="14" t="str">
        <f>"Q" &amp; ROUNDUP(MONTH(SalesDataTable[[#This Row],[Order Date]]) / 3,0)</f>
        <v>Q2</v>
      </c>
      <c r="E1129" s="12">
        <f>MONTH(SalesDataTable[[#This Row],[Order Date]])</f>
        <v>6</v>
      </c>
      <c r="F1129" s="12" t="str">
        <f>TEXT(SalesDataTable[[#This Row],[Order Date]], "MMM")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6">
      <c r="A1130" s="2">
        <v>4217</v>
      </c>
      <c r="B1130" s="3">
        <v>46191</v>
      </c>
      <c r="C1130" s="12">
        <f>YEAR(SalesDataTable[[#This Row],[Order Date]])</f>
        <v>2026</v>
      </c>
      <c r="D1130" s="14" t="str">
        <f>"Q" &amp; ROUNDUP(MONTH(SalesDataTable[[#This Row],[Order Date]]) / 3,0)</f>
        <v>Q2</v>
      </c>
      <c r="E1130" s="12">
        <f>MONTH(SalesDataTable[[#This Row],[Order Date]])</f>
        <v>6</v>
      </c>
      <c r="F1130" s="12" t="str">
        <f>TEXT(SalesDataTable[[#This Row],[Order Date]], "MMM")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6">
      <c r="A1131" s="2">
        <v>4786</v>
      </c>
      <c r="B1131" s="3">
        <v>46191</v>
      </c>
      <c r="C1131" s="12">
        <f>YEAR(SalesDataTable[[#This Row],[Order Date]])</f>
        <v>2026</v>
      </c>
      <c r="D1131" s="14" t="str">
        <f>"Q" &amp; ROUNDUP(MONTH(SalesDataTable[[#This Row],[Order Date]]) / 3,0)</f>
        <v>Q2</v>
      </c>
      <c r="E1131" s="12">
        <f>MONTH(SalesDataTable[[#This Row],[Order Date]])</f>
        <v>6</v>
      </c>
      <c r="F1131" s="12" t="str">
        <f>TEXT(SalesDataTable[[#This Row],[Order Date]], "MMM")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6">
      <c r="A1132" s="2">
        <v>23</v>
      </c>
      <c r="B1132" s="3">
        <v>46192</v>
      </c>
      <c r="C1132" s="12">
        <f>YEAR(SalesDataTable[[#This Row],[Order Date]])</f>
        <v>2026</v>
      </c>
      <c r="D1132" s="14" t="str">
        <f>"Q" &amp; ROUNDUP(MONTH(SalesDataTable[[#This Row],[Order Date]]) / 3,0)</f>
        <v>Q2</v>
      </c>
      <c r="E1132" s="12">
        <f>MONTH(SalesDataTable[[#This Row],[Order Date]])</f>
        <v>6</v>
      </c>
      <c r="F1132" s="12" t="str">
        <f>TEXT(SalesDataTable[[#This Row],[Order Date]], "MMM")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6">
      <c r="A1133" s="2">
        <v>99</v>
      </c>
      <c r="B1133" s="3">
        <v>46192</v>
      </c>
      <c r="C1133" s="12">
        <f>YEAR(SalesDataTable[[#This Row],[Order Date]])</f>
        <v>2026</v>
      </c>
      <c r="D1133" s="14" t="str">
        <f>"Q" &amp; ROUNDUP(MONTH(SalesDataTable[[#This Row],[Order Date]]) / 3,0)</f>
        <v>Q2</v>
      </c>
      <c r="E1133" s="12">
        <f>MONTH(SalesDataTable[[#This Row],[Order Date]])</f>
        <v>6</v>
      </c>
      <c r="F1133" s="12" t="str">
        <f>TEXT(SalesDataTable[[#This Row],[Order Date]], "MMM")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6">
      <c r="A1134" s="2">
        <v>269</v>
      </c>
      <c r="B1134" s="3">
        <v>46192</v>
      </c>
      <c r="C1134" s="12">
        <f>YEAR(SalesDataTable[[#This Row],[Order Date]])</f>
        <v>2026</v>
      </c>
      <c r="D1134" s="14" t="str">
        <f>"Q" &amp; ROUNDUP(MONTH(SalesDataTable[[#This Row],[Order Date]]) / 3,0)</f>
        <v>Q2</v>
      </c>
      <c r="E1134" s="12">
        <f>MONTH(SalesDataTable[[#This Row],[Order Date]])</f>
        <v>6</v>
      </c>
      <c r="F1134" s="12" t="str">
        <f>TEXT(SalesDataTable[[#This Row],[Order Date]], "MMM")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6">
      <c r="A1135" s="2">
        <v>1772</v>
      </c>
      <c r="B1135" s="3">
        <v>46192</v>
      </c>
      <c r="C1135" s="12">
        <f>YEAR(SalesDataTable[[#This Row],[Order Date]])</f>
        <v>2026</v>
      </c>
      <c r="D1135" s="14" t="str">
        <f>"Q" &amp; ROUNDUP(MONTH(SalesDataTable[[#This Row],[Order Date]]) / 3,0)</f>
        <v>Q2</v>
      </c>
      <c r="E1135" s="12">
        <f>MONTH(SalesDataTable[[#This Row],[Order Date]])</f>
        <v>6</v>
      </c>
      <c r="F1135" s="12" t="str">
        <f>TEXT(SalesDataTable[[#This Row],[Order Date]], "MMM")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6">
      <c r="A1136" s="2">
        <v>1906</v>
      </c>
      <c r="B1136" s="3">
        <v>46192</v>
      </c>
      <c r="C1136" s="12">
        <f>YEAR(SalesDataTable[[#This Row],[Order Date]])</f>
        <v>2026</v>
      </c>
      <c r="D1136" s="14" t="str">
        <f>"Q" &amp; ROUNDUP(MONTH(SalesDataTable[[#This Row],[Order Date]]) / 3,0)</f>
        <v>Q2</v>
      </c>
      <c r="E1136" s="12">
        <f>MONTH(SalesDataTable[[#This Row],[Order Date]])</f>
        <v>6</v>
      </c>
      <c r="F1136" s="12" t="str">
        <f>TEXT(SalesDataTable[[#This Row],[Order Date]], "MMM")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6">
      <c r="A1137" s="2">
        <v>2473</v>
      </c>
      <c r="B1137" s="3">
        <v>46192</v>
      </c>
      <c r="C1137" s="12">
        <f>YEAR(SalesDataTable[[#This Row],[Order Date]])</f>
        <v>2026</v>
      </c>
      <c r="D1137" s="14" t="str">
        <f>"Q" &amp; ROUNDUP(MONTH(SalesDataTable[[#This Row],[Order Date]]) / 3,0)</f>
        <v>Q2</v>
      </c>
      <c r="E1137" s="12">
        <f>MONTH(SalesDataTable[[#This Row],[Order Date]])</f>
        <v>6</v>
      </c>
      <c r="F1137" s="12" t="str">
        <f>TEXT(SalesDataTable[[#This Row],[Order Date]], "MMM")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6">
      <c r="A1138" s="2">
        <v>2549</v>
      </c>
      <c r="B1138" s="3">
        <v>46192</v>
      </c>
      <c r="C1138" s="12">
        <f>YEAR(SalesDataTable[[#This Row],[Order Date]])</f>
        <v>2026</v>
      </c>
      <c r="D1138" s="14" t="str">
        <f>"Q" &amp; ROUNDUP(MONTH(SalesDataTable[[#This Row],[Order Date]]) / 3,0)</f>
        <v>Q2</v>
      </c>
      <c r="E1138" s="12">
        <f>MONTH(SalesDataTable[[#This Row],[Order Date]])</f>
        <v>6</v>
      </c>
      <c r="F1138" s="12" t="str">
        <f>TEXT(SalesDataTable[[#This Row],[Order Date]], "MMM")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6">
      <c r="A1139" s="2">
        <v>3341</v>
      </c>
      <c r="B1139" s="3">
        <v>46192</v>
      </c>
      <c r="C1139" s="12">
        <f>YEAR(SalesDataTable[[#This Row],[Order Date]])</f>
        <v>2026</v>
      </c>
      <c r="D1139" s="14" t="str">
        <f>"Q" &amp; ROUNDUP(MONTH(SalesDataTable[[#This Row],[Order Date]]) / 3,0)</f>
        <v>Q2</v>
      </c>
      <c r="E1139" s="12">
        <f>MONTH(SalesDataTable[[#This Row],[Order Date]])</f>
        <v>6</v>
      </c>
      <c r="F1139" s="12" t="str">
        <f>TEXT(SalesDataTable[[#This Row],[Order Date]], "MMM")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6">
      <c r="A1140" s="2">
        <v>3351</v>
      </c>
      <c r="B1140" s="3">
        <v>46192</v>
      </c>
      <c r="C1140" s="12">
        <f>YEAR(SalesDataTable[[#This Row],[Order Date]])</f>
        <v>2026</v>
      </c>
      <c r="D1140" s="14" t="str">
        <f>"Q" &amp; ROUNDUP(MONTH(SalesDataTable[[#This Row],[Order Date]]) / 3,0)</f>
        <v>Q2</v>
      </c>
      <c r="E1140" s="12">
        <f>MONTH(SalesDataTable[[#This Row],[Order Date]])</f>
        <v>6</v>
      </c>
      <c r="F1140" s="12" t="str">
        <f>TEXT(SalesDataTable[[#This Row],[Order Date]], "MMM")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6">
      <c r="A1141" s="2">
        <v>3366</v>
      </c>
      <c r="B1141" s="3">
        <v>46192</v>
      </c>
      <c r="C1141" s="12">
        <f>YEAR(SalesDataTable[[#This Row],[Order Date]])</f>
        <v>2026</v>
      </c>
      <c r="D1141" s="14" t="str">
        <f>"Q" &amp; ROUNDUP(MONTH(SalesDataTable[[#This Row],[Order Date]]) / 3,0)</f>
        <v>Q2</v>
      </c>
      <c r="E1141" s="12">
        <f>MONTH(SalesDataTable[[#This Row],[Order Date]])</f>
        <v>6</v>
      </c>
      <c r="F1141" s="12" t="str">
        <f>TEXT(SalesDataTable[[#This Row],[Order Date]], "MMM")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6">
      <c r="A1142" s="2">
        <v>3691</v>
      </c>
      <c r="B1142" s="3">
        <v>46192</v>
      </c>
      <c r="C1142" s="12">
        <f>YEAR(SalesDataTable[[#This Row],[Order Date]])</f>
        <v>2026</v>
      </c>
      <c r="D1142" s="14" t="str">
        <f>"Q" &amp; ROUNDUP(MONTH(SalesDataTable[[#This Row],[Order Date]]) / 3,0)</f>
        <v>Q2</v>
      </c>
      <c r="E1142" s="12">
        <f>MONTH(SalesDataTable[[#This Row],[Order Date]])</f>
        <v>6</v>
      </c>
      <c r="F1142" s="12" t="str">
        <f>TEXT(SalesDataTable[[#This Row],[Order Date]], "MMM")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6">
      <c r="A1143" s="2">
        <v>3909</v>
      </c>
      <c r="B1143" s="3">
        <v>46192</v>
      </c>
      <c r="C1143" s="12">
        <f>YEAR(SalesDataTable[[#This Row],[Order Date]])</f>
        <v>2026</v>
      </c>
      <c r="D1143" s="14" t="str">
        <f>"Q" &amp; ROUNDUP(MONTH(SalesDataTable[[#This Row],[Order Date]]) / 3,0)</f>
        <v>Q2</v>
      </c>
      <c r="E1143" s="12">
        <f>MONTH(SalesDataTable[[#This Row],[Order Date]])</f>
        <v>6</v>
      </c>
      <c r="F1143" s="12" t="str">
        <f>TEXT(SalesDataTable[[#This Row],[Order Date]], "MMM")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6">
      <c r="A1144" s="2">
        <v>4862</v>
      </c>
      <c r="B1144" s="3">
        <v>46192</v>
      </c>
      <c r="C1144" s="12">
        <f>YEAR(SalesDataTable[[#This Row],[Order Date]])</f>
        <v>2026</v>
      </c>
      <c r="D1144" s="14" t="str">
        <f>"Q" &amp; ROUNDUP(MONTH(SalesDataTable[[#This Row],[Order Date]]) / 3,0)</f>
        <v>Q2</v>
      </c>
      <c r="E1144" s="12">
        <f>MONTH(SalesDataTable[[#This Row],[Order Date]])</f>
        <v>6</v>
      </c>
      <c r="F1144" s="12" t="str">
        <f>TEXT(SalesDataTable[[#This Row],[Order Date]], "MMM")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6">
      <c r="A1145" s="2">
        <v>5096</v>
      </c>
      <c r="B1145" s="3">
        <v>46192</v>
      </c>
      <c r="C1145" s="12">
        <f>YEAR(SalesDataTable[[#This Row],[Order Date]])</f>
        <v>2026</v>
      </c>
      <c r="D1145" s="14" t="str">
        <f>"Q" &amp; ROUNDUP(MONTH(SalesDataTable[[#This Row],[Order Date]]) / 3,0)</f>
        <v>Q2</v>
      </c>
      <c r="E1145" s="12">
        <f>MONTH(SalesDataTable[[#This Row],[Order Date]])</f>
        <v>6</v>
      </c>
      <c r="F1145" s="12" t="str">
        <f>TEXT(SalesDataTable[[#This Row],[Order Date]], "MMM")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6">
      <c r="A1146" s="2">
        <v>5112</v>
      </c>
      <c r="B1146" s="3">
        <v>46192</v>
      </c>
      <c r="C1146" s="12">
        <f>YEAR(SalesDataTable[[#This Row],[Order Date]])</f>
        <v>2026</v>
      </c>
      <c r="D1146" s="14" t="str">
        <f>"Q" &amp; ROUNDUP(MONTH(SalesDataTable[[#This Row],[Order Date]]) / 3,0)</f>
        <v>Q2</v>
      </c>
      <c r="E1146" s="12">
        <f>MONTH(SalesDataTable[[#This Row],[Order Date]])</f>
        <v>6</v>
      </c>
      <c r="F1146" s="12" t="str">
        <f>TEXT(SalesDataTable[[#This Row],[Order Date]], "MMM")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6">
      <c r="A1147" s="2">
        <v>501</v>
      </c>
      <c r="B1147" s="3">
        <v>46193</v>
      </c>
      <c r="C1147" s="12">
        <f>YEAR(SalesDataTable[[#This Row],[Order Date]])</f>
        <v>2026</v>
      </c>
      <c r="D1147" s="14" t="str">
        <f>"Q" &amp; ROUNDUP(MONTH(SalesDataTable[[#This Row],[Order Date]]) / 3,0)</f>
        <v>Q2</v>
      </c>
      <c r="E1147" s="12">
        <f>MONTH(SalesDataTable[[#This Row],[Order Date]])</f>
        <v>6</v>
      </c>
      <c r="F1147" s="12" t="str">
        <f>TEXT(SalesDataTable[[#This Row],[Order Date]], "MMM")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6">
      <c r="A1148" s="2">
        <v>540</v>
      </c>
      <c r="B1148" s="3">
        <v>46193</v>
      </c>
      <c r="C1148" s="12">
        <f>YEAR(SalesDataTable[[#This Row],[Order Date]])</f>
        <v>2026</v>
      </c>
      <c r="D1148" s="14" t="str">
        <f>"Q" &amp; ROUNDUP(MONTH(SalesDataTable[[#This Row],[Order Date]]) / 3,0)</f>
        <v>Q2</v>
      </c>
      <c r="E1148" s="12">
        <f>MONTH(SalesDataTable[[#This Row],[Order Date]])</f>
        <v>6</v>
      </c>
      <c r="F1148" s="12" t="str">
        <f>TEXT(SalesDataTable[[#This Row],[Order Date]], "MMM")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6">
      <c r="A1149" s="2">
        <v>2255</v>
      </c>
      <c r="B1149" s="3">
        <v>46193</v>
      </c>
      <c r="C1149" s="12">
        <f>YEAR(SalesDataTable[[#This Row],[Order Date]])</f>
        <v>2026</v>
      </c>
      <c r="D1149" s="14" t="str">
        <f>"Q" &amp; ROUNDUP(MONTH(SalesDataTable[[#This Row],[Order Date]]) / 3,0)</f>
        <v>Q2</v>
      </c>
      <c r="E1149" s="12">
        <f>MONTH(SalesDataTable[[#This Row],[Order Date]])</f>
        <v>6</v>
      </c>
      <c r="F1149" s="12" t="str">
        <f>TEXT(SalesDataTable[[#This Row],[Order Date]], "MMM")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6">
      <c r="A1150" s="2">
        <v>3126</v>
      </c>
      <c r="B1150" s="3">
        <v>46193</v>
      </c>
      <c r="C1150" s="12">
        <f>YEAR(SalesDataTable[[#This Row],[Order Date]])</f>
        <v>2026</v>
      </c>
      <c r="D1150" s="14" t="str">
        <f>"Q" &amp; ROUNDUP(MONTH(SalesDataTable[[#This Row],[Order Date]]) / 3,0)</f>
        <v>Q2</v>
      </c>
      <c r="E1150" s="12">
        <f>MONTH(SalesDataTable[[#This Row],[Order Date]])</f>
        <v>6</v>
      </c>
      <c r="F1150" s="12" t="str">
        <f>TEXT(SalesDataTable[[#This Row],[Order Date]], "MMM")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6">
      <c r="A1151" s="2">
        <v>3223</v>
      </c>
      <c r="B1151" s="3">
        <v>46193</v>
      </c>
      <c r="C1151" s="12">
        <f>YEAR(SalesDataTable[[#This Row],[Order Date]])</f>
        <v>2026</v>
      </c>
      <c r="D1151" s="14" t="str">
        <f>"Q" &amp; ROUNDUP(MONTH(SalesDataTable[[#This Row],[Order Date]]) / 3,0)</f>
        <v>Q2</v>
      </c>
      <c r="E1151" s="12">
        <f>MONTH(SalesDataTable[[#This Row],[Order Date]])</f>
        <v>6</v>
      </c>
      <c r="F1151" s="12" t="str">
        <f>TEXT(SalesDataTable[[#This Row],[Order Date]], "MMM")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6">
      <c r="A1152" s="2">
        <v>3260</v>
      </c>
      <c r="B1152" s="3">
        <v>46193</v>
      </c>
      <c r="C1152" s="12">
        <f>YEAR(SalesDataTable[[#This Row],[Order Date]])</f>
        <v>2026</v>
      </c>
      <c r="D1152" s="14" t="str">
        <f>"Q" &amp; ROUNDUP(MONTH(SalesDataTable[[#This Row],[Order Date]]) / 3,0)</f>
        <v>Q2</v>
      </c>
      <c r="E1152" s="12">
        <f>MONTH(SalesDataTable[[#This Row],[Order Date]])</f>
        <v>6</v>
      </c>
      <c r="F1152" s="12" t="str">
        <f>TEXT(SalesDataTable[[#This Row],[Order Date]], "MMM")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6">
      <c r="A1153" s="2">
        <v>3404</v>
      </c>
      <c r="B1153" s="3">
        <v>46193</v>
      </c>
      <c r="C1153" s="12">
        <f>YEAR(SalesDataTable[[#This Row],[Order Date]])</f>
        <v>2026</v>
      </c>
      <c r="D1153" s="14" t="str">
        <f>"Q" &amp; ROUNDUP(MONTH(SalesDataTable[[#This Row],[Order Date]]) / 3,0)</f>
        <v>Q2</v>
      </c>
      <c r="E1153" s="12">
        <f>MONTH(SalesDataTable[[#This Row],[Order Date]])</f>
        <v>6</v>
      </c>
      <c r="F1153" s="12" t="str">
        <f>TEXT(SalesDataTable[[#This Row],[Order Date]], "MMM")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6">
      <c r="A1154" s="2">
        <v>4267</v>
      </c>
      <c r="B1154" s="3">
        <v>46193</v>
      </c>
      <c r="C1154" s="12">
        <f>YEAR(SalesDataTable[[#This Row],[Order Date]])</f>
        <v>2026</v>
      </c>
      <c r="D1154" s="14" t="str">
        <f>"Q" &amp; ROUNDUP(MONTH(SalesDataTable[[#This Row],[Order Date]]) / 3,0)</f>
        <v>Q2</v>
      </c>
      <c r="E1154" s="12">
        <f>MONTH(SalesDataTable[[#This Row],[Order Date]])</f>
        <v>6</v>
      </c>
      <c r="F1154" s="12" t="str">
        <f>TEXT(SalesDataTable[[#This Row],[Order Date]], "MMM")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6">
      <c r="A1155" s="2">
        <v>5082</v>
      </c>
      <c r="B1155" s="3">
        <v>46193</v>
      </c>
      <c r="C1155" s="12">
        <f>YEAR(SalesDataTable[[#This Row],[Order Date]])</f>
        <v>2026</v>
      </c>
      <c r="D1155" s="14" t="str">
        <f>"Q" &amp; ROUNDUP(MONTH(SalesDataTable[[#This Row],[Order Date]]) / 3,0)</f>
        <v>Q2</v>
      </c>
      <c r="E1155" s="12">
        <f>MONTH(SalesDataTable[[#This Row],[Order Date]])</f>
        <v>6</v>
      </c>
      <c r="F1155" s="12" t="str">
        <f>TEXT(SalesDataTable[[#This Row],[Order Date]], "MMM")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6">
      <c r="A1156" s="2">
        <v>5108</v>
      </c>
      <c r="B1156" s="3">
        <v>46193</v>
      </c>
      <c r="C1156" s="12">
        <f>YEAR(SalesDataTable[[#This Row],[Order Date]])</f>
        <v>2026</v>
      </c>
      <c r="D1156" s="14" t="str">
        <f>"Q" &amp; ROUNDUP(MONTH(SalesDataTable[[#This Row],[Order Date]]) / 3,0)</f>
        <v>Q2</v>
      </c>
      <c r="E1156" s="12">
        <f>MONTH(SalesDataTable[[#This Row],[Order Date]])</f>
        <v>6</v>
      </c>
      <c r="F1156" s="12" t="str">
        <f>TEXT(SalesDataTable[[#This Row],[Order Date]], "MMM")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6">
      <c r="A1157" s="2">
        <v>1105</v>
      </c>
      <c r="B1157" s="3">
        <v>46194</v>
      </c>
      <c r="C1157" s="12">
        <f>YEAR(SalesDataTable[[#This Row],[Order Date]])</f>
        <v>2026</v>
      </c>
      <c r="D1157" s="14" t="str">
        <f>"Q" &amp; ROUNDUP(MONTH(SalesDataTable[[#This Row],[Order Date]]) / 3,0)</f>
        <v>Q2</v>
      </c>
      <c r="E1157" s="12">
        <f>MONTH(SalesDataTable[[#This Row],[Order Date]])</f>
        <v>6</v>
      </c>
      <c r="F1157" s="12" t="str">
        <f>TEXT(SalesDataTable[[#This Row],[Order Date]], "MMM")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6">
      <c r="A1158" s="2">
        <v>2757</v>
      </c>
      <c r="B1158" s="3">
        <v>46194</v>
      </c>
      <c r="C1158" s="12">
        <f>YEAR(SalesDataTable[[#This Row],[Order Date]])</f>
        <v>2026</v>
      </c>
      <c r="D1158" s="14" t="str">
        <f>"Q" &amp; ROUNDUP(MONTH(SalesDataTable[[#This Row],[Order Date]]) / 3,0)</f>
        <v>Q2</v>
      </c>
      <c r="E1158" s="12">
        <f>MONTH(SalesDataTable[[#This Row],[Order Date]])</f>
        <v>6</v>
      </c>
      <c r="F1158" s="12" t="str">
        <f>TEXT(SalesDataTable[[#This Row],[Order Date]], "MMM")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6">
      <c r="A1159" s="2">
        <v>3325</v>
      </c>
      <c r="B1159" s="3">
        <v>46194</v>
      </c>
      <c r="C1159" s="12">
        <f>YEAR(SalesDataTable[[#This Row],[Order Date]])</f>
        <v>2026</v>
      </c>
      <c r="D1159" s="14" t="str">
        <f>"Q" &amp; ROUNDUP(MONTH(SalesDataTable[[#This Row],[Order Date]]) / 3,0)</f>
        <v>Q2</v>
      </c>
      <c r="E1159" s="12">
        <f>MONTH(SalesDataTable[[#This Row],[Order Date]])</f>
        <v>6</v>
      </c>
      <c r="F1159" s="12" t="str">
        <f>TEXT(SalesDataTable[[#This Row],[Order Date]], "MMM")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6">
      <c r="A1160" s="2">
        <v>4070</v>
      </c>
      <c r="B1160" s="3">
        <v>46194</v>
      </c>
      <c r="C1160" s="12">
        <f>YEAR(SalesDataTable[[#This Row],[Order Date]])</f>
        <v>2026</v>
      </c>
      <c r="D1160" s="14" t="str">
        <f>"Q" &amp; ROUNDUP(MONTH(SalesDataTable[[#This Row],[Order Date]]) / 3,0)</f>
        <v>Q2</v>
      </c>
      <c r="E1160" s="12">
        <f>MONTH(SalesDataTable[[#This Row],[Order Date]])</f>
        <v>6</v>
      </c>
      <c r="F1160" s="12" t="str">
        <f>TEXT(SalesDataTable[[#This Row],[Order Date]], "MMM")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6">
      <c r="A1161" s="2">
        <v>4339</v>
      </c>
      <c r="B1161" s="3">
        <v>46194</v>
      </c>
      <c r="C1161" s="12">
        <f>YEAR(SalesDataTable[[#This Row],[Order Date]])</f>
        <v>2026</v>
      </c>
      <c r="D1161" s="14" t="str">
        <f>"Q" &amp; ROUNDUP(MONTH(SalesDataTable[[#This Row],[Order Date]]) / 3,0)</f>
        <v>Q2</v>
      </c>
      <c r="E1161" s="12">
        <f>MONTH(SalesDataTable[[#This Row],[Order Date]])</f>
        <v>6</v>
      </c>
      <c r="F1161" s="12" t="str">
        <f>TEXT(SalesDataTable[[#This Row],[Order Date]], "MMM")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6">
      <c r="A1162" s="2">
        <v>731</v>
      </c>
      <c r="B1162" s="3">
        <v>46195</v>
      </c>
      <c r="C1162" s="12">
        <f>YEAR(SalesDataTable[[#This Row],[Order Date]])</f>
        <v>2026</v>
      </c>
      <c r="D1162" s="14" t="str">
        <f>"Q" &amp; ROUNDUP(MONTH(SalesDataTable[[#This Row],[Order Date]]) / 3,0)</f>
        <v>Q2</v>
      </c>
      <c r="E1162" s="12">
        <f>MONTH(SalesDataTable[[#This Row],[Order Date]])</f>
        <v>6</v>
      </c>
      <c r="F1162" s="12" t="str">
        <f>TEXT(SalesDataTable[[#This Row],[Order Date]], "MMM")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6">
      <c r="A1163" s="2">
        <v>1362</v>
      </c>
      <c r="B1163" s="3">
        <v>46195</v>
      </c>
      <c r="C1163" s="12">
        <f>YEAR(SalesDataTable[[#This Row],[Order Date]])</f>
        <v>2026</v>
      </c>
      <c r="D1163" s="14" t="str">
        <f>"Q" &amp; ROUNDUP(MONTH(SalesDataTable[[#This Row],[Order Date]]) / 3,0)</f>
        <v>Q2</v>
      </c>
      <c r="E1163" s="12">
        <f>MONTH(SalesDataTable[[#This Row],[Order Date]])</f>
        <v>6</v>
      </c>
      <c r="F1163" s="12" t="str">
        <f>TEXT(SalesDataTable[[#This Row],[Order Date]], "MMM")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6">
      <c r="A1164" s="2">
        <v>1512</v>
      </c>
      <c r="B1164" s="3">
        <v>46195</v>
      </c>
      <c r="C1164" s="12">
        <f>YEAR(SalesDataTable[[#This Row],[Order Date]])</f>
        <v>2026</v>
      </c>
      <c r="D1164" s="14" t="str">
        <f>"Q" &amp; ROUNDUP(MONTH(SalesDataTable[[#This Row],[Order Date]]) / 3,0)</f>
        <v>Q2</v>
      </c>
      <c r="E1164" s="12">
        <f>MONTH(SalesDataTable[[#This Row],[Order Date]])</f>
        <v>6</v>
      </c>
      <c r="F1164" s="12" t="str">
        <f>TEXT(SalesDataTable[[#This Row],[Order Date]], "MMM")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6">
      <c r="A1165" s="2">
        <v>1647</v>
      </c>
      <c r="B1165" s="3">
        <v>46195</v>
      </c>
      <c r="C1165" s="12">
        <f>YEAR(SalesDataTable[[#This Row],[Order Date]])</f>
        <v>2026</v>
      </c>
      <c r="D1165" s="14" t="str">
        <f>"Q" &amp; ROUNDUP(MONTH(SalesDataTable[[#This Row],[Order Date]]) / 3,0)</f>
        <v>Q2</v>
      </c>
      <c r="E1165" s="12">
        <f>MONTH(SalesDataTable[[#This Row],[Order Date]])</f>
        <v>6</v>
      </c>
      <c r="F1165" s="12" t="str">
        <f>TEXT(SalesDataTable[[#This Row],[Order Date]], "MMM")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6">
      <c r="A1166" s="2">
        <v>2358</v>
      </c>
      <c r="B1166" s="3">
        <v>46195</v>
      </c>
      <c r="C1166" s="12">
        <f>YEAR(SalesDataTable[[#This Row],[Order Date]])</f>
        <v>2026</v>
      </c>
      <c r="D1166" s="14" t="str">
        <f>"Q" &amp; ROUNDUP(MONTH(SalesDataTable[[#This Row],[Order Date]]) / 3,0)</f>
        <v>Q2</v>
      </c>
      <c r="E1166" s="12">
        <f>MONTH(SalesDataTable[[#This Row],[Order Date]])</f>
        <v>6</v>
      </c>
      <c r="F1166" s="12" t="str">
        <f>TEXT(SalesDataTable[[#This Row],[Order Date]], "MMM")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6">
      <c r="A1167" s="2">
        <v>2366</v>
      </c>
      <c r="B1167" s="3">
        <v>46195</v>
      </c>
      <c r="C1167" s="12">
        <f>YEAR(SalesDataTable[[#This Row],[Order Date]])</f>
        <v>2026</v>
      </c>
      <c r="D1167" s="14" t="str">
        <f>"Q" &amp; ROUNDUP(MONTH(SalesDataTable[[#This Row],[Order Date]]) / 3,0)</f>
        <v>Q2</v>
      </c>
      <c r="E1167" s="12">
        <f>MONTH(SalesDataTable[[#This Row],[Order Date]])</f>
        <v>6</v>
      </c>
      <c r="F1167" s="12" t="str">
        <f>TEXT(SalesDataTable[[#This Row],[Order Date]], "MMM")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6">
      <c r="A1168" s="2">
        <v>3481</v>
      </c>
      <c r="B1168" s="3">
        <v>46195</v>
      </c>
      <c r="C1168" s="12">
        <f>YEAR(SalesDataTable[[#This Row],[Order Date]])</f>
        <v>2026</v>
      </c>
      <c r="D1168" s="14" t="str">
        <f>"Q" &amp; ROUNDUP(MONTH(SalesDataTable[[#This Row],[Order Date]]) / 3,0)</f>
        <v>Q2</v>
      </c>
      <c r="E1168" s="12">
        <f>MONTH(SalesDataTable[[#This Row],[Order Date]])</f>
        <v>6</v>
      </c>
      <c r="F1168" s="12" t="str">
        <f>TEXT(SalesDataTable[[#This Row],[Order Date]], "MMM")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6">
      <c r="A1169" s="2">
        <v>3595</v>
      </c>
      <c r="B1169" s="3">
        <v>46195</v>
      </c>
      <c r="C1169" s="12">
        <f>YEAR(SalesDataTable[[#This Row],[Order Date]])</f>
        <v>2026</v>
      </c>
      <c r="D1169" s="14" t="str">
        <f>"Q" &amp; ROUNDUP(MONTH(SalesDataTable[[#This Row],[Order Date]]) / 3,0)</f>
        <v>Q2</v>
      </c>
      <c r="E1169" s="12">
        <f>MONTH(SalesDataTable[[#This Row],[Order Date]])</f>
        <v>6</v>
      </c>
      <c r="F1169" s="12" t="str">
        <f>TEXT(SalesDataTable[[#This Row],[Order Date]], "MMM")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6">
      <c r="A1170" s="2">
        <v>3766</v>
      </c>
      <c r="B1170" s="3">
        <v>46195</v>
      </c>
      <c r="C1170" s="12">
        <f>YEAR(SalesDataTable[[#This Row],[Order Date]])</f>
        <v>2026</v>
      </c>
      <c r="D1170" s="14" t="str">
        <f>"Q" &amp; ROUNDUP(MONTH(SalesDataTable[[#This Row],[Order Date]]) / 3,0)</f>
        <v>Q2</v>
      </c>
      <c r="E1170" s="12">
        <f>MONTH(SalesDataTable[[#This Row],[Order Date]])</f>
        <v>6</v>
      </c>
      <c r="F1170" s="12" t="str">
        <f>TEXT(SalesDataTable[[#This Row],[Order Date]], "MMM")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6">
      <c r="A1171" s="2">
        <v>3933</v>
      </c>
      <c r="B1171" s="3">
        <v>46195</v>
      </c>
      <c r="C1171" s="12">
        <f>YEAR(SalesDataTable[[#This Row],[Order Date]])</f>
        <v>2026</v>
      </c>
      <c r="D1171" s="14" t="str">
        <f>"Q" &amp; ROUNDUP(MONTH(SalesDataTable[[#This Row],[Order Date]]) / 3,0)</f>
        <v>Q2</v>
      </c>
      <c r="E1171" s="12">
        <f>MONTH(SalesDataTable[[#This Row],[Order Date]])</f>
        <v>6</v>
      </c>
      <c r="F1171" s="12" t="str">
        <f>TEXT(SalesDataTable[[#This Row],[Order Date]], "MMM")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6">
      <c r="A1172" s="2">
        <v>3951</v>
      </c>
      <c r="B1172" s="3">
        <v>46195</v>
      </c>
      <c r="C1172" s="12">
        <f>YEAR(SalesDataTable[[#This Row],[Order Date]])</f>
        <v>2026</v>
      </c>
      <c r="D1172" s="14" t="str">
        <f>"Q" &amp; ROUNDUP(MONTH(SalesDataTable[[#This Row],[Order Date]]) / 3,0)</f>
        <v>Q2</v>
      </c>
      <c r="E1172" s="12">
        <f>MONTH(SalesDataTable[[#This Row],[Order Date]])</f>
        <v>6</v>
      </c>
      <c r="F1172" s="12" t="str">
        <f>TEXT(SalesDataTable[[#This Row],[Order Date]], "MMM")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6">
      <c r="A1173" s="2">
        <v>4078</v>
      </c>
      <c r="B1173" s="3">
        <v>46195</v>
      </c>
      <c r="C1173" s="12">
        <f>YEAR(SalesDataTable[[#This Row],[Order Date]])</f>
        <v>2026</v>
      </c>
      <c r="D1173" s="14" t="str">
        <f>"Q" &amp; ROUNDUP(MONTH(SalesDataTable[[#This Row],[Order Date]]) / 3,0)</f>
        <v>Q2</v>
      </c>
      <c r="E1173" s="12">
        <f>MONTH(SalesDataTable[[#This Row],[Order Date]])</f>
        <v>6</v>
      </c>
      <c r="F1173" s="12" t="str">
        <f>TEXT(SalesDataTable[[#This Row],[Order Date]], "MMM")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6">
      <c r="A1174" s="2">
        <v>4182</v>
      </c>
      <c r="B1174" s="3">
        <v>46195</v>
      </c>
      <c r="C1174" s="12">
        <f>YEAR(SalesDataTable[[#This Row],[Order Date]])</f>
        <v>2026</v>
      </c>
      <c r="D1174" s="14" t="str">
        <f>"Q" &amp; ROUNDUP(MONTH(SalesDataTable[[#This Row],[Order Date]]) / 3,0)</f>
        <v>Q2</v>
      </c>
      <c r="E1174" s="12">
        <f>MONTH(SalesDataTable[[#This Row],[Order Date]])</f>
        <v>6</v>
      </c>
      <c r="F1174" s="12" t="str">
        <f>TEXT(SalesDataTable[[#This Row],[Order Date]], "MMM")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6">
      <c r="A1175" s="2">
        <v>323</v>
      </c>
      <c r="B1175" s="3">
        <v>46196</v>
      </c>
      <c r="C1175" s="12">
        <f>YEAR(SalesDataTable[[#This Row],[Order Date]])</f>
        <v>2026</v>
      </c>
      <c r="D1175" s="14" t="str">
        <f>"Q" &amp; ROUNDUP(MONTH(SalesDataTable[[#This Row],[Order Date]]) / 3,0)</f>
        <v>Q2</v>
      </c>
      <c r="E1175" s="12">
        <f>MONTH(SalesDataTable[[#This Row],[Order Date]])</f>
        <v>6</v>
      </c>
      <c r="F1175" s="12" t="str">
        <f>TEXT(SalesDataTable[[#This Row],[Order Date]], "MMM")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6">
      <c r="A1176" s="2">
        <v>544</v>
      </c>
      <c r="B1176" s="3">
        <v>46196</v>
      </c>
      <c r="C1176" s="12">
        <f>YEAR(SalesDataTable[[#This Row],[Order Date]])</f>
        <v>2026</v>
      </c>
      <c r="D1176" s="14" t="str">
        <f>"Q" &amp; ROUNDUP(MONTH(SalesDataTable[[#This Row],[Order Date]]) / 3,0)</f>
        <v>Q2</v>
      </c>
      <c r="E1176" s="12">
        <f>MONTH(SalesDataTable[[#This Row],[Order Date]])</f>
        <v>6</v>
      </c>
      <c r="F1176" s="12" t="str">
        <f>TEXT(SalesDataTable[[#This Row],[Order Date]], "MMM")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6">
      <c r="A1177" s="2">
        <v>1570</v>
      </c>
      <c r="B1177" s="3">
        <v>46196</v>
      </c>
      <c r="C1177" s="12">
        <f>YEAR(SalesDataTable[[#This Row],[Order Date]])</f>
        <v>2026</v>
      </c>
      <c r="D1177" s="14" t="str">
        <f>"Q" &amp; ROUNDUP(MONTH(SalesDataTable[[#This Row],[Order Date]]) / 3,0)</f>
        <v>Q2</v>
      </c>
      <c r="E1177" s="12">
        <f>MONTH(SalesDataTable[[#This Row],[Order Date]])</f>
        <v>6</v>
      </c>
      <c r="F1177" s="12" t="str">
        <f>TEXT(SalesDataTable[[#This Row],[Order Date]], "MMM")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6">
      <c r="A1178" s="2">
        <v>1932</v>
      </c>
      <c r="B1178" s="3">
        <v>46196</v>
      </c>
      <c r="C1178" s="12">
        <f>YEAR(SalesDataTable[[#This Row],[Order Date]])</f>
        <v>2026</v>
      </c>
      <c r="D1178" s="14" t="str">
        <f>"Q" &amp; ROUNDUP(MONTH(SalesDataTable[[#This Row],[Order Date]]) / 3,0)</f>
        <v>Q2</v>
      </c>
      <c r="E1178" s="12">
        <f>MONTH(SalesDataTable[[#This Row],[Order Date]])</f>
        <v>6</v>
      </c>
      <c r="F1178" s="12" t="str">
        <f>TEXT(SalesDataTable[[#This Row],[Order Date]], "MMM")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6">
      <c r="A1179" s="2">
        <v>4352</v>
      </c>
      <c r="B1179" s="3">
        <v>46196</v>
      </c>
      <c r="C1179" s="12">
        <f>YEAR(SalesDataTable[[#This Row],[Order Date]])</f>
        <v>2026</v>
      </c>
      <c r="D1179" s="14" t="str">
        <f>"Q" &amp; ROUNDUP(MONTH(SalesDataTable[[#This Row],[Order Date]]) / 3,0)</f>
        <v>Q2</v>
      </c>
      <c r="E1179" s="12">
        <f>MONTH(SalesDataTable[[#This Row],[Order Date]])</f>
        <v>6</v>
      </c>
      <c r="F1179" s="12" t="str">
        <f>TEXT(SalesDataTable[[#This Row],[Order Date]], "MMM")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6">
      <c r="A1180" s="2">
        <v>4561</v>
      </c>
      <c r="B1180" s="3">
        <v>46196</v>
      </c>
      <c r="C1180" s="12">
        <f>YEAR(SalesDataTable[[#This Row],[Order Date]])</f>
        <v>2026</v>
      </c>
      <c r="D1180" s="14" t="str">
        <f>"Q" &amp; ROUNDUP(MONTH(SalesDataTable[[#This Row],[Order Date]]) / 3,0)</f>
        <v>Q2</v>
      </c>
      <c r="E1180" s="12">
        <f>MONTH(SalesDataTable[[#This Row],[Order Date]])</f>
        <v>6</v>
      </c>
      <c r="F1180" s="12" t="str">
        <f>TEXT(SalesDataTable[[#This Row],[Order Date]], "MMM")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6">
      <c r="A1181" s="2">
        <v>4741</v>
      </c>
      <c r="B1181" s="3">
        <v>46196</v>
      </c>
      <c r="C1181" s="12">
        <f>YEAR(SalesDataTable[[#This Row],[Order Date]])</f>
        <v>2026</v>
      </c>
      <c r="D1181" s="14" t="str">
        <f>"Q" &amp; ROUNDUP(MONTH(SalesDataTable[[#This Row],[Order Date]]) / 3,0)</f>
        <v>Q2</v>
      </c>
      <c r="E1181" s="12">
        <f>MONTH(SalesDataTable[[#This Row],[Order Date]])</f>
        <v>6</v>
      </c>
      <c r="F1181" s="12" t="str">
        <f>TEXT(SalesDataTable[[#This Row],[Order Date]], "MMM")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6">
      <c r="A1182" s="2">
        <v>4882</v>
      </c>
      <c r="B1182" s="3">
        <v>46196</v>
      </c>
      <c r="C1182" s="12">
        <f>YEAR(SalesDataTable[[#This Row],[Order Date]])</f>
        <v>2026</v>
      </c>
      <c r="D1182" s="14" t="str">
        <f>"Q" &amp; ROUNDUP(MONTH(SalesDataTable[[#This Row],[Order Date]]) / 3,0)</f>
        <v>Q2</v>
      </c>
      <c r="E1182" s="12">
        <f>MONTH(SalesDataTable[[#This Row],[Order Date]])</f>
        <v>6</v>
      </c>
      <c r="F1182" s="12" t="str">
        <f>TEXT(SalesDataTable[[#This Row],[Order Date]], "MMM")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6">
      <c r="A1183" s="2">
        <v>4885</v>
      </c>
      <c r="B1183" s="3">
        <v>46196</v>
      </c>
      <c r="C1183" s="12">
        <f>YEAR(SalesDataTable[[#This Row],[Order Date]])</f>
        <v>2026</v>
      </c>
      <c r="D1183" s="14" t="str">
        <f>"Q" &amp; ROUNDUP(MONTH(SalesDataTable[[#This Row],[Order Date]]) / 3,0)</f>
        <v>Q2</v>
      </c>
      <c r="E1183" s="12">
        <f>MONTH(SalesDataTable[[#This Row],[Order Date]])</f>
        <v>6</v>
      </c>
      <c r="F1183" s="12" t="str">
        <f>TEXT(SalesDataTable[[#This Row],[Order Date]], "MMM")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6">
      <c r="A1184" s="2">
        <v>4982</v>
      </c>
      <c r="B1184" s="3">
        <v>46196</v>
      </c>
      <c r="C1184" s="12">
        <f>YEAR(SalesDataTable[[#This Row],[Order Date]])</f>
        <v>2026</v>
      </c>
      <c r="D1184" s="14" t="str">
        <f>"Q" &amp; ROUNDUP(MONTH(SalesDataTable[[#This Row],[Order Date]]) / 3,0)</f>
        <v>Q2</v>
      </c>
      <c r="E1184" s="12">
        <f>MONTH(SalesDataTable[[#This Row],[Order Date]])</f>
        <v>6</v>
      </c>
      <c r="F1184" s="12" t="str">
        <f>TEXT(SalesDataTable[[#This Row],[Order Date]], "MMM")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6">
      <c r="A1185" s="2">
        <v>40</v>
      </c>
      <c r="B1185" s="3">
        <v>46197</v>
      </c>
      <c r="C1185" s="12">
        <f>YEAR(SalesDataTable[[#This Row],[Order Date]])</f>
        <v>2026</v>
      </c>
      <c r="D1185" s="14" t="str">
        <f>"Q" &amp; ROUNDUP(MONTH(SalesDataTable[[#This Row],[Order Date]]) / 3,0)</f>
        <v>Q2</v>
      </c>
      <c r="E1185" s="12">
        <f>MONTH(SalesDataTable[[#This Row],[Order Date]])</f>
        <v>6</v>
      </c>
      <c r="F1185" s="12" t="str">
        <f>TEXT(SalesDataTable[[#This Row],[Order Date]], "MMM")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6">
      <c r="A1186" s="2">
        <v>110</v>
      </c>
      <c r="B1186" s="3">
        <v>46197</v>
      </c>
      <c r="C1186" s="12">
        <f>YEAR(SalesDataTable[[#This Row],[Order Date]])</f>
        <v>2026</v>
      </c>
      <c r="D1186" s="14" t="str">
        <f>"Q" &amp; ROUNDUP(MONTH(SalesDataTable[[#This Row],[Order Date]]) / 3,0)</f>
        <v>Q2</v>
      </c>
      <c r="E1186" s="12">
        <f>MONTH(SalesDataTable[[#This Row],[Order Date]])</f>
        <v>6</v>
      </c>
      <c r="F1186" s="12" t="str">
        <f>TEXT(SalesDataTable[[#This Row],[Order Date]], "MMM")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6">
      <c r="A1187" s="2">
        <v>1169</v>
      </c>
      <c r="B1187" s="3">
        <v>46197</v>
      </c>
      <c r="C1187" s="12">
        <f>YEAR(SalesDataTable[[#This Row],[Order Date]])</f>
        <v>2026</v>
      </c>
      <c r="D1187" s="14" t="str">
        <f>"Q" &amp; ROUNDUP(MONTH(SalesDataTable[[#This Row],[Order Date]]) / 3,0)</f>
        <v>Q2</v>
      </c>
      <c r="E1187" s="12">
        <f>MONTH(SalesDataTable[[#This Row],[Order Date]])</f>
        <v>6</v>
      </c>
      <c r="F1187" s="12" t="str">
        <f>TEXT(SalesDataTable[[#This Row],[Order Date]], "MMM")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6">
      <c r="A1188" s="2">
        <v>2211</v>
      </c>
      <c r="B1188" s="3">
        <v>46197</v>
      </c>
      <c r="C1188" s="12">
        <f>YEAR(SalesDataTable[[#This Row],[Order Date]])</f>
        <v>2026</v>
      </c>
      <c r="D1188" s="14" t="str">
        <f>"Q" &amp; ROUNDUP(MONTH(SalesDataTable[[#This Row],[Order Date]]) / 3,0)</f>
        <v>Q2</v>
      </c>
      <c r="E1188" s="12">
        <f>MONTH(SalesDataTable[[#This Row],[Order Date]])</f>
        <v>6</v>
      </c>
      <c r="F1188" s="12" t="str">
        <f>TEXT(SalesDataTable[[#This Row],[Order Date]], "MMM")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6">
      <c r="A1189" s="2">
        <v>3494</v>
      </c>
      <c r="B1189" s="3">
        <v>46197</v>
      </c>
      <c r="C1189" s="12">
        <f>YEAR(SalesDataTable[[#This Row],[Order Date]])</f>
        <v>2026</v>
      </c>
      <c r="D1189" s="14" t="str">
        <f>"Q" &amp; ROUNDUP(MONTH(SalesDataTable[[#This Row],[Order Date]]) / 3,0)</f>
        <v>Q2</v>
      </c>
      <c r="E1189" s="12">
        <f>MONTH(SalesDataTable[[#This Row],[Order Date]])</f>
        <v>6</v>
      </c>
      <c r="F1189" s="12" t="str">
        <f>TEXT(SalesDataTable[[#This Row],[Order Date]], "MMM")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6">
      <c r="A1190" s="2">
        <v>3586</v>
      </c>
      <c r="B1190" s="3">
        <v>46197</v>
      </c>
      <c r="C1190" s="12">
        <f>YEAR(SalesDataTable[[#This Row],[Order Date]])</f>
        <v>2026</v>
      </c>
      <c r="D1190" s="14" t="str">
        <f>"Q" &amp; ROUNDUP(MONTH(SalesDataTable[[#This Row],[Order Date]]) / 3,0)</f>
        <v>Q2</v>
      </c>
      <c r="E1190" s="12">
        <f>MONTH(SalesDataTable[[#This Row],[Order Date]])</f>
        <v>6</v>
      </c>
      <c r="F1190" s="12" t="str">
        <f>TEXT(SalesDataTable[[#This Row],[Order Date]], "MMM")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6">
      <c r="A1191" s="2">
        <v>3660</v>
      </c>
      <c r="B1191" s="3">
        <v>46197</v>
      </c>
      <c r="C1191" s="12">
        <f>YEAR(SalesDataTable[[#This Row],[Order Date]])</f>
        <v>2026</v>
      </c>
      <c r="D1191" s="14" t="str">
        <f>"Q" &amp; ROUNDUP(MONTH(SalesDataTable[[#This Row],[Order Date]]) / 3,0)</f>
        <v>Q2</v>
      </c>
      <c r="E1191" s="12">
        <f>MONTH(SalesDataTable[[#This Row],[Order Date]])</f>
        <v>6</v>
      </c>
      <c r="F1191" s="12" t="str">
        <f>TEXT(SalesDataTable[[#This Row],[Order Date]], "MMM")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6">
      <c r="A1192" s="2">
        <v>4307</v>
      </c>
      <c r="B1192" s="3">
        <v>46197</v>
      </c>
      <c r="C1192" s="12">
        <f>YEAR(SalesDataTable[[#This Row],[Order Date]])</f>
        <v>2026</v>
      </c>
      <c r="D1192" s="14" t="str">
        <f>"Q" &amp; ROUNDUP(MONTH(SalesDataTable[[#This Row],[Order Date]]) / 3,0)</f>
        <v>Q2</v>
      </c>
      <c r="E1192" s="12">
        <f>MONTH(SalesDataTable[[#This Row],[Order Date]])</f>
        <v>6</v>
      </c>
      <c r="F1192" s="12" t="str">
        <f>TEXT(SalesDataTable[[#This Row],[Order Date]], "MMM")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6">
      <c r="A1193" s="2">
        <v>5133</v>
      </c>
      <c r="B1193" s="3">
        <v>46197</v>
      </c>
      <c r="C1193" s="12">
        <f>YEAR(SalesDataTable[[#This Row],[Order Date]])</f>
        <v>2026</v>
      </c>
      <c r="D1193" s="14" t="str">
        <f>"Q" &amp; ROUNDUP(MONTH(SalesDataTable[[#This Row],[Order Date]]) / 3,0)</f>
        <v>Q2</v>
      </c>
      <c r="E1193" s="12">
        <f>MONTH(SalesDataTable[[#This Row],[Order Date]])</f>
        <v>6</v>
      </c>
      <c r="F1193" s="12" t="str">
        <f>TEXT(SalesDataTable[[#This Row],[Order Date]], "MMM")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6">
      <c r="A1194" s="2">
        <v>472</v>
      </c>
      <c r="B1194" s="3">
        <v>46198</v>
      </c>
      <c r="C1194" s="12">
        <f>YEAR(SalesDataTable[[#This Row],[Order Date]])</f>
        <v>2026</v>
      </c>
      <c r="D1194" s="14" t="str">
        <f>"Q" &amp; ROUNDUP(MONTH(SalesDataTable[[#This Row],[Order Date]]) / 3,0)</f>
        <v>Q2</v>
      </c>
      <c r="E1194" s="12">
        <f>MONTH(SalesDataTable[[#This Row],[Order Date]])</f>
        <v>6</v>
      </c>
      <c r="F1194" s="12" t="str">
        <f>TEXT(SalesDataTable[[#This Row],[Order Date]], "MMM")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6">
      <c r="A1195" s="2">
        <v>689</v>
      </c>
      <c r="B1195" s="3">
        <v>46198</v>
      </c>
      <c r="C1195" s="12">
        <f>YEAR(SalesDataTable[[#This Row],[Order Date]])</f>
        <v>2026</v>
      </c>
      <c r="D1195" s="14" t="str">
        <f>"Q" &amp; ROUNDUP(MONTH(SalesDataTable[[#This Row],[Order Date]]) / 3,0)</f>
        <v>Q2</v>
      </c>
      <c r="E1195" s="12">
        <f>MONTH(SalesDataTable[[#This Row],[Order Date]])</f>
        <v>6</v>
      </c>
      <c r="F1195" s="12" t="str">
        <f>TEXT(SalesDataTable[[#This Row],[Order Date]], "MMM")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6">
      <c r="A1196" s="2">
        <v>864</v>
      </c>
      <c r="B1196" s="3">
        <v>46198</v>
      </c>
      <c r="C1196" s="12">
        <f>YEAR(SalesDataTable[[#This Row],[Order Date]])</f>
        <v>2026</v>
      </c>
      <c r="D1196" s="14" t="str">
        <f>"Q" &amp; ROUNDUP(MONTH(SalesDataTable[[#This Row],[Order Date]]) / 3,0)</f>
        <v>Q2</v>
      </c>
      <c r="E1196" s="12">
        <f>MONTH(SalesDataTable[[#This Row],[Order Date]])</f>
        <v>6</v>
      </c>
      <c r="F1196" s="12" t="str">
        <f>TEXT(SalesDataTable[[#This Row],[Order Date]], "MMM")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6">
      <c r="A1197" s="2">
        <v>1163</v>
      </c>
      <c r="B1197" s="3">
        <v>46198</v>
      </c>
      <c r="C1197" s="12">
        <f>YEAR(SalesDataTable[[#This Row],[Order Date]])</f>
        <v>2026</v>
      </c>
      <c r="D1197" s="14" t="str">
        <f>"Q" &amp; ROUNDUP(MONTH(SalesDataTable[[#This Row],[Order Date]]) / 3,0)</f>
        <v>Q2</v>
      </c>
      <c r="E1197" s="12">
        <f>MONTH(SalesDataTable[[#This Row],[Order Date]])</f>
        <v>6</v>
      </c>
      <c r="F1197" s="12" t="str">
        <f>TEXT(SalesDataTable[[#This Row],[Order Date]], "MMM")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6">
      <c r="A1198" s="2">
        <v>1323</v>
      </c>
      <c r="B1198" s="3">
        <v>46198</v>
      </c>
      <c r="C1198" s="12">
        <f>YEAR(SalesDataTable[[#This Row],[Order Date]])</f>
        <v>2026</v>
      </c>
      <c r="D1198" s="14" t="str">
        <f>"Q" &amp; ROUNDUP(MONTH(SalesDataTable[[#This Row],[Order Date]]) / 3,0)</f>
        <v>Q2</v>
      </c>
      <c r="E1198" s="12">
        <f>MONTH(SalesDataTable[[#This Row],[Order Date]])</f>
        <v>6</v>
      </c>
      <c r="F1198" s="12" t="str">
        <f>TEXT(SalesDataTable[[#This Row],[Order Date]], "MMM")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6">
      <c r="A1199" s="2">
        <v>2098</v>
      </c>
      <c r="B1199" s="3">
        <v>46198</v>
      </c>
      <c r="C1199" s="12">
        <f>YEAR(SalesDataTable[[#This Row],[Order Date]])</f>
        <v>2026</v>
      </c>
      <c r="D1199" s="14" t="str">
        <f>"Q" &amp; ROUNDUP(MONTH(SalesDataTable[[#This Row],[Order Date]]) / 3,0)</f>
        <v>Q2</v>
      </c>
      <c r="E1199" s="12">
        <f>MONTH(SalesDataTable[[#This Row],[Order Date]])</f>
        <v>6</v>
      </c>
      <c r="F1199" s="12" t="str">
        <f>TEXT(SalesDataTable[[#This Row],[Order Date]], "MMM")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6">
      <c r="A1200" s="2">
        <v>2190</v>
      </c>
      <c r="B1200" s="3">
        <v>46198</v>
      </c>
      <c r="C1200" s="12">
        <f>YEAR(SalesDataTable[[#This Row],[Order Date]])</f>
        <v>2026</v>
      </c>
      <c r="D1200" s="14" t="str">
        <f>"Q" &amp; ROUNDUP(MONTH(SalesDataTable[[#This Row],[Order Date]]) / 3,0)</f>
        <v>Q2</v>
      </c>
      <c r="E1200" s="12">
        <f>MONTH(SalesDataTable[[#This Row],[Order Date]])</f>
        <v>6</v>
      </c>
      <c r="F1200" s="12" t="str">
        <f>TEXT(SalesDataTable[[#This Row],[Order Date]], "MMM")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6">
      <c r="A1201" s="2">
        <v>2664</v>
      </c>
      <c r="B1201" s="3">
        <v>46198</v>
      </c>
      <c r="C1201" s="12">
        <f>YEAR(SalesDataTable[[#This Row],[Order Date]])</f>
        <v>2026</v>
      </c>
      <c r="D1201" s="14" t="str">
        <f>"Q" &amp; ROUNDUP(MONTH(SalesDataTable[[#This Row],[Order Date]]) / 3,0)</f>
        <v>Q2</v>
      </c>
      <c r="E1201" s="12">
        <f>MONTH(SalesDataTable[[#This Row],[Order Date]])</f>
        <v>6</v>
      </c>
      <c r="F1201" s="12" t="str">
        <f>TEXT(SalesDataTable[[#This Row],[Order Date]], "MMM")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6">
      <c r="A1202" s="2">
        <v>2992</v>
      </c>
      <c r="B1202" s="3">
        <v>46198</v>
      </c>
      <c r="C1202" s="12">
        <f>YEAR(SalesDataTable[[#This Row],[Order Date]])</f>
        <v>2026</v>
      </c>
      <c r="D1202" s="14" t="str">
        <f>"Q" &amp; ROUNDUP(MONTH(SalesDataTable[[#This Row],[Order Date]]) / 3,0)</f>
        <v>Q2</v>
      </c>
      <c r="E1202" s="12">
        <f>MONTH(SalesDataTable[[#This Row],[Order Date]])</f>
        <v>6</v>
      </c>
      <c r="F1202" s="12" t="str">
        <f>TEXT(SalesDataTable[[#This Row],[Order Date]], "MMM")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6">
      <c r="A1203" s="2">
        <v>3120</v>
      </c>
      <c r="B1203" s="3">
        <v>46198</v>
      </c>
      <c r="C1203" s="12">
        <f>YEAR(SalesDataTable[[#This Row],[Order Date]])</f>
        <v>2026</v>
      </c>
      <c r="D1203" s="14" t="str">
        <f>"Q" &amp; ROUNDUP(MONTH(SalesDataTable[[#This Row],[Order Date]]) / 3,0)</f>
        <v>Q2</v>
      </c>
      <c r="E1203" s="12">
        <f>MONTH(SalesDataTable[[#This Row],[Order Date]])</f>
        <v>6</v>
      </c>
      <c r="F1203" s="12" t="str">
        <f>TEXT(SalesDataTable[[#This Row],[Order Date]], "MMM")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6">
      <c r="A1204" s="2">
        <v>189</v>
      </c>
      <c r="B1204" s="3">
        <v>46199</v>
      </c>
      <c r="C1204" s="12">
        <f>YEAR(SalesDataTable[[#This Row],[Order Date]])</f>
        <v>2026</v>
      </c>
      <c r="D1204" s="14" t="str">
        <f>"Q" &amp; ROUNDUP(MONTH(SalesDataTable[[#This Row],[Order Date]]) / 3,0)</f>
        <v>Q2</v>
      </c>
      <c r="E1204" s="12">
        <f>MONTH(SalesDataTable[[#This Row],[Order Date]])</f>
        <v>6</v>
      </c>
      <c r="F1204" s="12" t="str">
        <f>TEXT(SalesDataTable[[#This Row],[Order Date]], "MMM")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6">
      <c r="A1205" s="2">
        <v>927</v>
      </c>
      <c r="B1205" s="3">
        <v>46199</v>
      </c>
      <c r="C1205" s="12">
        <f>YEAR(SalesDataTable[[#This Row],[Order Date]])</f>
        <v>2026</v>
      </c>
      <c r="D1205" s="14" t="str">
        <f>"Q" &amp; ROUNDUP(MONTH(SalesDataTable[[#This Row],[Order Date]]) / 3,0)</f>
        <v>Q2</v>
      </c>
      <c r="E1205" s="12">
        <f>MONTH(SalesDataTable[[#This Row],[Order Date]])</f>
        <v>6</v>
      </c>
      <c r="F1205" s="12" t="str">
        <f>TEXT(SalesDataTable[[#This Row],[Order Date]], "MMM")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6">
      <c r="A1206" s="2">
        <v>1388</v>
      </c>
      <c r="B1206" s="3">
        <v>46199</v>
      </c>
      <c r="C1206" s="12">
        <f>YEAR(SalesDataTable[[#This Row],[Order Date]])</f>
        <v>2026</v>
      </c>
      <c r="D1206" s="14" t="str">
        <f>"Q" &amp; ROUNDUP(MONTH(SalesDataTable[[#This Row],[Order Date]]) / 3,0)</f>
        <v>Q2</v>
      </c>
      <c r="E1206" s="12">
        <f>MONTH(SalesDataTable[[#This Row],[Order Date]])</f>
        <v>6</v>
      </c>
      <c r="F1206" s="12" t="str">
        <f>TEXT(SalesDataTable[[#This Row],[Order Date]], "MMM")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6">
      <c r="A1207" s="2">
        <v>3932</v>
      </c>
      <c r="B1207" s="3">
        <v>46199</v>
      </c>
      <c r="C1207" s="12">
        <f>YEAR(SalesDataTable[[#This Row],[Order Date]])</f>
        <v>2026</v>
      </c>
      <c r="D1207" s="14" t="str">
        <f>"Q" &amp; ROUNDUP(MONTH(SalesDataTable[[#This Row],[Order Date]]) / 3,0)</f>
        <v>Q2</v>
      </c>
      <c r="E1207" s="12">
        <f>MONTH(SalesDataTable[[#This Row],[Order Date]])</f>
        <v>6</v>
      </c>
      <c r="F1207" s="12" t="str">
        <f>TEXT(SalesDataTable[[#This Row],[Order Date]], "MMM")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6">
      <c r="A1208" s="2">
        <v>4008</v>
      </c>
      <c r="B1208" s="3">
        <v>46199</v>
      </c>
      <c r="C1208" s="12">
        <f>YEAR(SalesDataTable[[#This Row],[Order Date]])</f>
        <v>2026</v>
      </c>
      <c r="D1208" s="14" t="str">
        <f>"Q" &amp; ROUNDUP(MONTH(SalesDataTable[[#This Row],[Order Date]]) / 3,0)</f>
        <v>Q2</v>
      </c>
      <c r="E1208" s="12">
        <f>MONTH(SalesDataTable[[#This Row],[Order Date]])</f>
        <v>6</v>
      </c>
      <c r="F1208" s="12" t="str">
        <f>TEXT(SalesDataTable[[#This Row],[Order Date]], "MMM")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6">
      <c r="A1209" s="2">
        <v>4701</v>
      </c>
      <c r="B1209" s="3">
        <v>46199</v>
      </c>
      <c r="C1209" s="12">
        <f>YEAR(SalesDataTable[[#This Row],[Order Date]])</f>
        <v>2026</v>
      </c>
      <c r="D1209" s="14" t="str">
        <f>"Q" &amp; ROUNDUP(MONTH(SalesDataTable[[#This Row],[Order Date]]) / 3,0)</f>
        <v>Q2</v>
      </c>
      <c r="E1209" s="12">
        <f>MONTH(SalesDataTable[[#This Row],[Order Date]])</f>
        <v>6</v>
      </c>
      <c r="F1209" s="12" t="str">
        <f>TEXT(SalesDataTable[[#This Row],[Order Date]], "MMM")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6">
      <c r="A1210" s="2">
        <v>4805</v>
      </c>
      <c r="B1210" s="3">
        <v>46199</v>
      </c>
      <c r="C1210" s="12">
        <f>YEAR(SalesDataTable[[#This Row],[Order Date]])</f>
        <v>2026</v>
      </c>
      <c r="D1210" s="14" t="str">
        <f>"Q" &amp; ROUNDUP(MONTH(SalesDataTable[[#This Row],[Order Date]]) / 3,0)</f>
        <v>Q2</v>
      </c>
      <c r="E1210" s="12">
        <f>MONTH(SalesDataTable[[#This Row],[Order Date]])</f>
        <v>6</v>
      </c>
      <c r="F1210" s="12" t="str">
        <f>TEXT(SalesDataTable[[#This Row],[Order Date]], "MMM")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6">
      <c r="A1211" s="2">
        <v>912</v>
      </c>
      <c r="B1211" s="3">
        <v>46200</v>
      </c>
      <c r="C1211" s="12">
        <f>YEAR(SalesDataTable[[#This Row],[Order Date]])</f>
        <v>2026</v>
      </c>
      <c r="D1211" s="14" t="str">
        <f>"Q" &amp; ROUNDUP(MONTH(SalesDataTable[[#This Row],[Order Date]]) / 3,0)</f>
        <v>Q2</v>
      </c>
      <c r="E1211" s="12">
        <f>MONTH(SalesDataTable[[#This Row],[Order Date]])</f>
        <v>6</v>
      </c>
      <c r="F1211" s="12" t="str">
        <f>TEXT(SalesDataTable[[#This Row],[Order Date]], "MMM")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6">
      <c r="A1212" s="2">
        <v>1837</v>
      </c>
      <c r="B1212" s="3">
        <v>46200</v>
      </c>
      <c r="C1212" s="12">
        <f>YEAR(SalesDataTable[[#This Row],[Order Date]])</f>
        <v>2026</v>
      </c>
      <c r="D1212" s="14" t="str">
        <f>"Q" &amp; ROUNDUP(MONTH(SalesDataTable[[#This Row],[Order Date]]) / 3,0)</f>
        <v>Q2</v>
      </c>
      <c r="E1212" s="12">
        <f>MONTH(SalesDataTable[[#This Row],[Order Date]])</f>
        <v>6</v>
      </c>
      <c r="F1212" s="12" t="str">
        <f>TEXT(SalesDataTable[[#This Row],[Order Date]], "MMM")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6">
      <c r="A1213" s="2">
        <v>2216</v>
      </c>
      <c r="B1213" s="3">
        <v>46200</v>
      </c>
      <c r="C1213" s="12">
        <f>YEAR(SalesDataTable[[#This Row],[Order Date]])</f>
        <v>2026</v>
      </c>
      <c r="D1213" s="14" t="str">
        <f>"Q" &amp; ROUNDUP(MONTH(SalesDataTable[[#This Row],[Order Date]]) / 3,0)</f>
        <v>Q2</v>
      </c>
      <c r="E1213" s="12">
        <f>MONTH(SalesDataTable[[#This Row],[Order Date]])</f>
        <v>6</v>
      </c>
      <c r="F1213" s="12" t="str">
        <f>TEXT(SalesDataTable[[#This Row],[Order Date]], "MMM")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6">
      <c r="A1214" s="2">
        <v>2451</v>
      </c>
      <c r="B1214" s="3">
        <v>46200</v>
      </c>
      <c r="C1214" s="12">
        <f>YEAR(SalesDataTable[[#This Row],[Order Date]])</f>
        <v>2026</v>
      </c>
      <c r="D1214" s="14" t="str">
        <f>"Q" &amp; ROUNDUP(MONTH(SalesDataTable[[#This Row],[Order Date]]) / 3,0)</f>
        <v>Q2</v>
      </c>
      <c r="E1214" s="12">
        <f>MONTH(SalesDataTable[[#This Row],[Order Date]])</f>
        <v>6</v>
      </c>
      <c r="F1214" s="12" t="str">
        <f>TEXT(SalesDataTable[[#This Row],[Order Date]], "MMM")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6">
      <c r="A1215" s="2">
        <v>2874</v>
      </c>
      <c r="B1215" s="3">
        <v>46200</v>
      </c>
      <c r="C1215" s="12">
        <f>YEAR(SalesDataTable[[#This Row],[Order Date]])</f>
        <v>2026</v>
      </c>
      <c r="D1215" s="14" t="str">
        <f>"Q" &amp; ROUNDUP(MONTH(SalesDataTable[[#This Row],[Order Date]]) / 3,0)</f>
        <v>Q2</v>
      </c>
      <c r="E1215" s="12">
        <f>MONTH(SalesDataTable[[#This Row],[Order Date]])</f>
        <v>6</v>
      </c>
      <c r="F1215" s="12" t="str">
        <f>TEXT(SalesDataTable[[#This Row],[Order Date]], "MMM")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6">
      <c r="A1216" s="2">
        <v>2885</v>
      </c>
      <c r="B1216" s="3">
        <v>46200</v>
      </c>
      <c r="C1216" s="12">
        <f>YEAR(SalesDataTable[[#This Row],[Order Date]])</f>
        <v>2026</v>
      </c>
      <c r="D1216" s="14" t="str">
        <f>"Q" &amp; ROUNDUP(MONTH(SalesDataTable[[#This Row],[Order Date]]) / 3,0)</f>
        <v>Q2</v>
      </c>
      <c r="E1216" s="12">
        <f>MONTH(SalesDataTable[[#This Row],[Order Date]])</f>
        <v>6</v>
      </c>
      <c r="F1216" s="12" t="str">
        <f>TEXT(SalesDataTable[[#This Row],[Order Date]], "MMM")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6">
      <c r="A1217" s="2">
        <v>3014</v>
      </c>
      <c r="B1217" s="3">
        <v>46200</v>
      </c>
      <c r="C1217" s="12">
        <f>YEAR(SalesDataTable[[#This Row],[Order Date]])</f>
        <v>2026</v>
      </c>
      <c r="D1217" s="14" t="str">
        <f>"Q" &amp; ROUNDUP(MONTH(SalesDataTable[[#This Row],[Order Date]]) / 3,0)</f>
        <v>Q2</v>
      </c>
      <c r="E1217" s="12">
        <f>MONTH(SalesDataTable[[#This Row],[Order Date]])</f>
        <v>6</v>
      </c>
      <c r="F1217" s="12" t="str">
        <f>TEXT(SalesDataTable[[#This Row],[Order Date]], "MMM")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6">
      <c r="A1218" s="2">
        <v>3273</v>
      </c>
      <c r="B1218" s="3">
        <v>46200</v>
      </c>
      <c r="C1218" s="12">
        <f>YEAR(SalesDataTable[[#This Row],[Order Date]])</f>
        <v>2026</v>
      </c>
      <c r="D1218" s="14" t="str">
        <f>"Q" &amp; ROUNDUP(MONTH(SalesDataTable[[#This Row],[Order Date]]) / 3,0)</f>
        <v>Q2</v>
      </c>
      <c r="E1218" s="12">
        <f>MONTH(SalesDataTable[[#This Row],[Order Date]])</f>
        <v>6</v>
      </c>
      <c r="F1218" s="12" t="str">
        <f>TEXT(SalesDataTable[[#This Row],[Order Date]], "MMM")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6">
      <c r="A1219" s="2">
        <v>5041</v>
      </c>
      <c r="B1219" s="3">
        <v>46200</v>
      </c>
      <c r="C1219" s="12">
        <f>YEAR(SalesDataTable[[#This Row],[Order Date]])</f>
        <v>2026</v>
      </c>
      <c r="D1219" s="14" t="str">
        <f>"Q" &amp; ROUNDUP(MONTH(SalesDataTable[[#This Row],[Order Date]]) / 3,0)</f>
        <v>Q2</v>
      </c>
      <c r="E1219" s="12">
        <f>MONTH(SalesDataTable[[#This Row],[Order Date]])</f>
        <v>6</v>
      </c>
      <c r="F1219" s="12" t="str">
        <f>TEXT(SalesDataTable[[#This Row],[Order Date]], "MMM")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6">
      <c r="A1220" s="2">
        <v>312</v>
      </c>
      <c r="B1220" s="3">
        <v>46201</v>
      </c>
      <c r="C1220" s="12">
        <f>YEAR(SalesDataTable[[#This Row],[Order Date]])</f>
        <v>2026</v>
      </c>
      <c r="D1220" s="14" t="str">
        <f>"Q" &amp; ROUNDUP(MONTH(SalesDataTable[[#This Row],[Order Date]]) / 3,0)</f>
        <v>Q2</v>
      </c>
      <c r="E1220" s="12">
        <f>MONTH(SalesDataTable[[#This Row],[Order Date]])</f>
        <v>6</v>
      </c>
      <c r="F1220" s="12" t="str">
        <f>TEXT(SalesDataTable[[#This Row],[Order Date]], "MMM")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6">
      <c r="A1221" s="2">
        <v>647</v>
      </c>
      <c r="B1221" s="3">
        <v>46201</v>
      </c>
      <c r="C1221" s="12">
        <f>YEAR(SalesDataTable[[#This Row],[Order Date]])</f>
        <v>2026</v>
      </c>
      <c r="D1221" s="14" t="str">
        <f>"Q" &amp; ROUNDUP(MONTH(SalesDataTable[[#This Row],[Order Date]]) / 3,0)</f>
        <v>Q2</v>
      </c>
      <c r="E1221" s="12">
        <f>MONTH(SalesDataTable[[#This Row],[Order Date]])</f>
        <v>6</v>
      </c>
      <c r="F1221" s="12" t="str">
        <f>TEXT(SalesDataTable[[#This Row],[Order Date]], "MMM")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6">
      <c r="A1222" s="2">
        <v>708</v>
      </c>
      <c r="B1222" s="3">
        <v>46201</v>
      </c>
      <c r="C1222" s="12">
        <f>YEAR(SalesDataTable[[#This Row],[Order Date]])</f>
        <v>2026</v>
      </c>
      <c r="D1222" s="14" t="str">
        <f>"Q" &amp; ROUNDUP(MONTH(SalesDataTable[[#This Row],[Order Date]]) / 3,0)</f>
        <v>Q2</v>
      </c>
      <c r="E1222" s="12">
        <f>MONTH(SalesDataTable[[#This Row],[Order Date]])</f>
        <v>6</v>
      </c>
      <c r="F1222" s="12" t="str">
        <f>TEXT(SalesDataTable[[#This Row],[Order Date]], "MMM")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6">
      <c r="A1223" s="2">
        <v>886</v>
      </c>
      <c r="B1223" s="3">
        <v>46201</v>
      </c>
      <c r="C1223" s="12">
        <f>YEAR(SalesDataTable[[#This Row],[Order Date]])</f>
        <v>2026</v>
      </c>
      <c r="D1223" s="14" t="str">
        <f>"Q" &amp; ROUNDUP(MONTH(SalesDataTable[[#This Row],[Order Date]]) / 3,0)</f>
        <v>Q2</v>
      </c>
      <c r="E1223" s="12">
        <f>MONTH(SalesDataTable[[#This Row],[Order Date]])</f>
        <v>6</v>
      </c>
      <c r="F1223" s="12" t="str">
        <f>TEXT(SalesDataTable[[#This Row],[Order Date]], "MMM")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6">
      <c r="A1224" s="2">
        <v>944</v>
      </c>
      <c r="B1224" s="3">
        <v>46201</v>
      </c>
      <c r="C1224" s="12">
        <f>YEAR(SalesDataTable[[#This Row],[Order Date]])</f>
        <v>2026</v>
      </c>
      <c r="D1224" s="14" t="str">
        <f>"Q" &amp; ROUNDUP(MONTH(SalesDataTable[[#This Row],[Order Date]]) / 3,0)</f>
        <v>Q2</v>
      </c>
      <c r="E1224" s="12">
        <f>MONTH(SalesDataTable[[#This Row],[Order Date]])</f>
        <v>6</v>
      </c>
      <c r="F1224" s="12" t="str">
        <f>TEXT(SalesDataTable[[#This Row],[Order Date]], "MMM")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6">
      <c r="A1225" s="2">
        <v>1050</v>
      </c>
      <c r="B1225" s="3">
        <v>46201</v>
      </c>
      <c r="C1225" s="12">
        <f>YEAR(SalesDataTable[[#This Row],[Order Date]])</f>
        <v>2026</v>
      </c>
      <c r="D1225" s="14" t="str">
        <f>"Q" &amp; ROUNDUP(MONTH(SalesDataTable[[#This Row],[Order Date]]) / 3,0)</f>
        <v>Q2</v>
      </c>
      <c r="E1225" s="12">
        <f>MONTH(SalesDataTable[[#This Row],[Order Date]])</f>
        <v>6</v>
      </c>
      <c r="F1225" s="12" t="str">
        <f>TEXT(SalesDataTable[[#This Row],[Order Date]], "MMM")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6">
      <c r="A1226" s="2">
        <v>1677</v>
      </c>
      <c r="B1226" s="3">
        <v>46201</v>
      </c>
      <c r="C1226" s="12">
        <f>YEAR(SalesDataTable[[#This Row],[Order Date]])</f>
        <v>2026</v>
      </c>
      <c r="D1226" s="14" t="str">
        <f>"Q" &amp; ROUNDUP(MONTH(SalesDataTable[[#This Row],[Order Date]]) / 3,0)</f>
        <v>Q2</v>
      </c>
      <c r="E1226" s="12">
        <f>MONTH(SalesDataTable[[#This Row],[Order Date]])</f>
        <v>6</v>
      </c>
      <c r="F1226" s="12" t="str">
        <f>TEXT(SalesDataTable[[#This Row],[Order Date]], "MMM")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6">
      <c r="A1227" s="2">
        <v>2109</v>
      </c>
      <c r="B1227" s="3">
        <v>46201</v>
      </c>
      <c r="C1227" s="12">
        <f>YEAR(SalesDataTable[[#This Row],[Order Date]])</f>
        <v>2026</v>
      </c>
      <c r="D1227" s="14" t="str">
        <f>"Q" &amp; ROUNDUP(MONTH(SalesDataTable[[#This Row],[Order Date]]) / 3,0)</f>
        <v>Q2</v>
      </c>
      <c r="E1227" s="12">
        <f>MONTH(SalesDataTable[[#This Row],[Order Date]])</f>
        <v>6</v>
      </c>
      <c r="F1227" s="12" t="str">
        <f>TEXT(SalesDataTable[[#This Row],[Order Date]], "MMM")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6">
      <c r="A1228" s="2">
        <v>3688</v>
      </c>
      <c r="B1228" s="3">
        <v>46201</v>
      </c>
      <c r="C1228" s="12">
        <f>YEAR(SalesDataTable[[#This Row],[Order Date]])</f>
        <v>2026</v>
      </c>
      <c r="D1228" s="14" t="str">
        <f>"Q" &amp; ROUNDUP(MONTH(SalesDataTable[[#This Row],[Order Date]]) / 3,0)</f>
        <v>Q2</v>
      </c>
      <c r="E1228" s="12">
        <f>MONTH(SalesDataTable[[#This Row],[Order Date]])</f>
        <v>6</v>
      </c>
      <c r="F1228" s="12" t="str">
        <f>TEXT(SalesDataTable[[#This Row],[Order Date]], "MMM")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6">
      <c r="A1229" s="2">
        <v>521</v>
      </c>
      <c r="B1229" s="3">
        <v>46202</v>
      </c>
      <c r="C1229" s="12">
        <f>YEAR(SalesDataTable[[#This Row],[Order Date]])</f>
        <v>2026</v>
      </c>
      <c r="D1229" s="14" t="str">
        <f>"Q" &amp; ROUNDUP(MONTH(SalesDataTable[[#This Row],[Order Date]]) / 3,0)</f>
        <v>Q2</v>
      </c>
      <c r="E1229" s="12">
        <f>MONTH(SalesDataTable[[#This Row],[Order Date]])</f>
        <v>6</v>
      </c>
      <c r="F1229" s="12" t="str">
        <f>TEXT(SalesDataTable[[#This Row],[Order Date]], "MMM")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6">
      <c r="A1230" s="2">
        <v>557</v>
      </c>
      <c r="B1230" s="3">
        <v>46202</v>
      </c>
      <c r="C1230" s="12">
        <f>YEAR(SalesDataTable[[#This Row],[Order Date]])</f>
        <v>2026</v>
      </c>
      <c r="D1230" s="14" t="str">
        <f>"Q" &amp; ROUNDUP(MONTH(SalesDataTable[[#This Row],[Order Date]]) / 3,0)</f>
        <v>Q2</v>
      </c>
      <c r="E1230" s="12">
        <f>MONTH(SalesDataTable[[#This Row],[Order Date]])</f>
        <v>6</v>
      </c>
      <c r="F1230" s="12" t="str">
        <f>TEXT(SalesDataTable[[#This Row],[Order Date]], "MMM")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6">
      <c r="A1231" s="2">
        <v>929</v>
      </c>
      <c r="B1231" s="3">
        <v>46202</v>
      </c>
      <c r="C1231" s="12">
        <f>YEAR(SalesDataTable[[#This Row],[Order Date]])</f>
        <v>2026</v>
      </c>
      <c r="D1231" s="14" t="str">
        <f>"Q" &amp; ROUNDUP(MONTH(SalesDataTable[[#This Row],[Order Date]]) / 3,0)</f>
        <v>Q2</v>
      </c>
      <c r="E1231" s="12">
        <f>MONTH(SalesDataTable[[#This Row],[Order Date]])</f>
        <v>6</v>
      </c>
      <c r="F1231" s="12" t="str">
        <f>TEXT(SalesDataTable[[#This Row],[Order Date]], "MMM")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6">
      <c r="A1232" s="2">
        <v>1089</v>
      </c>
      <c r="B1232" s="3">
        <v>46202</v>
      </c>
      <c r="C1232" s="12">
        <f>YEAR(SalesDataTable[[#This Row],[Order Date]])</f>
        <v>2026</v>
      </c>
      <c r="D1232" s="14" t="str">
        <f>"Q" &amp; ROUNDUP(MONTH(SalesDataTable[[#This Row],[Order Date]]) / 3,0)</f>
        <v>Q2</v>
      </c>
      <c r="E1232" s="12">
        <f>MONTH(SalesDataTable[[#This Row],[Order Date]])</f>
        <v>6</v>
      </c>
      <c r="F1232" s="12" t="str">
        <f>TEXT(SalesDataTable[[#This Row],[Order Date]], "MMM")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6">
      <c r="A1233" s="2">
        <v>1655</v>
      </c>
      <c r="B1233" s="3">
        <v>46202</v>
      </c>
      <c r="C1233" s="12">
        <f>YEAR(SalesDataTable[[#This Row],[Order Date]])</f>
        <v>2026</v>
      </c>
      <c r="D1233" s="14" t="str">
        <f>"Q" &amp; ROUNDUP(MONTH(SalesDataTable[[#This Row],[Order Date]]) / 3,0)</f>
        <v>Q2</v>
      </c>
      <c r="E1233" s="12">
        <f>MONTH(SalesDataTable[[#This Row],[Order Date]])</f>
        <v>6</v>
      </c>
      <c r="F1233" s="12" t="str">
        <f>TEXT(SalesDataTable[[#This Row],[Order Date]], "MMM")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6">
      <c r="A1234" s="2">
        <v>1897</v>
      </c>
      <c r="B1234" s="3">
        <v>46202</v>
      </c>
      <c r="C1234" s="12">
        <f>YEAR(SalesDataTable[[#This Row],[Order Date]])</f>
        <v>2026</v>
      </c>
      <c r="D1234" s="14" t="str">
        <f>"Q" &amp; ROUNDUP(MONTH(SalesDataTable[[#This Row],[Order Date]]) / 3,0)</f>
        <v>Q2</v>
      </c>
      <c r="E1234" s="12">
        <f>MONTH(SalesDataTable[[#This Row],[Order Date]])</f>
        <v>6</v>
      </c>
      <c r="F1234" s="12" t="str">
        <f>TEXT(SalesDataTable[[#This Row],[Order Date]], "MMM")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6">
      <c r="A1235" s="2">
        <v>2417</v>
      </c>
      <c r="B1235" s="3">
        <v>46202</v>
      </c>
      <c r="C1235" s="12">
        <f>YEAR(SalesDataTable[[#This Row],[Order Date]])</f>
        <v>2026</v>
      </c>
      <c r="D1235" s="14" t="str">
        <f>"Q" &amp; ROUNDUP(MONTH(SalesDataTable[[#This Row],[Order Date]]) / 3,0)</f>
        <v>Q2</v>
      </c>
      <c r="E1235" s="12">
        <f>MONTH(SalesDataTable[[#This Row],[Order Date]])</f>
        <v>6</v>
      </c>
      <c r="F1235" s="12" t="str">
        <f>TEXT(SalesDataTable[[#This Row],[Order Date]], "MMM")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6">
      <c r="A1236" s="2">
        <v>3474</v>
      </c>
      <c r="B1236" s="3">
        <v>46202</v>
      </c>
      <c r="C1236" s="12">
        <f>YEAR(SalesDataTable[[#This Row],[Order Date]])</f>
        <v>2026</v>
      </c>
      <c r="D1236" s="14" t="str">
        <f>"Q" &amp; ROUNDUP(MONTH(SalesDataTable[[#This Row],[Order Date]]) / 3,0)</f>
        <v>Q2</v>
      </c>
      <c r="E1236" s="12">
        <f>MONTH(SalesDataTable[[#This Row],[Order Date]])</f>
        <v>6</v>
      </c>
      <c r="F1236" s="12" t="str">
        <f>TEXT(SalesDataTable[[#This Row],[Order Date]], "MMM")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6">
      <c r="A1237" s="2">
        <v>4079</v>
      </c>
      <c r="B1237" s="3">
        <v>46202</v>
      </c>
      <c r="C1237" s="12">
        <f>YEAR(SalesDataTable[[#This Row],[Order Date]])</f>
        <v>2026</v>
      </c>
      <c r="D1237" s="14" t="str">
        <f>"Q" &amp; ROUNDUP(MONTH(SalesDataTable[[#This Row],[Order Date]]) / 3,0)</f>
        <v>Q2</v>
      </c>
      <c r="E1237" s="12">
        <f>MONTH(SalesDataTable[[#This Row],[Order Date]])</f>
        <v>6</v>
      </c>
      <c r="F1237" s="12" t="str">
        <f>TEXT(SalesDataTable[[#This Row],[Order Date]], "MMM")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6">
      <c r="A1238" s="2">
        <v>45</v>
      </c>
      <c r="B1238" s="3">
        <v>46203</v>
      </c>
      <c r="C1238" s="12">
        <f>YEAR(SalesDataTable[[#This Row],[Order Date]])</f>
        <v>2026</v>
      </c>
      <c r="D1238" s="14" t="str">
        <f>"Q" &amp; ROUNDUP(MONTH(SalesDataTable[[#This Row],[Order Date]]) / 3,0)</f>
        <v>Q2</v>
      </c>
      <c r="E1238" s="12">
        <f>MONTH(SalesDataTable[[#This Row],[Order Date]])</f>
        <v>6</v>
      </c>
      <c r="F1238" s="12" t="str">
        <f>TEXT(SalesDataTable[[#This Row],[Order Date]], "MMM")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6">
      <c r="A1239" s="2">
        <v>2895</v>
      </c>
      <c r="B1239" s="3">
        <v>46203</v>
      </c>
      <c r="C1239" s="12">
        <f>YEAR(SalesDataTable[[#This Row],[Order Date]])</f>
        <v>2026</v>
      </c>
      <c r="D1239" s="14" t="str">
        <f>"Q" &amp; ROUNDUP(MONTH(SalesDataTable[[#This Row],[Order Date]]) / 3,0)</f>
        <v>Q2</v>
      </c>
      <c r="E1239" s="12">
        <f>MONTH(SalesDataTable[[#This Row],[Order Date]])</f>
        <v>6</v>
      </c>
      <c r="F1239" s="12" t="str">
        <f>TEXT(SalesDataTable[[#This Row],[Order Date]], "MMM")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6">
      <c r="A1240" s="2">
        <v>5158</v>
      </c>
      <c r="B1240" s="3">
        <v>46203</v>
      </c>
      <c r="C1240" s="12">
        <f>YEAR(SalesDataTable[[#This Row],[Order Date]])</f>
        <v>2026</v>
      </c>
      <c r="D1240" s="14" t="str">
        <f>"Q" &amp; ROUNDUP(MONTH(SalesDataTable[[#This Row],[Order Date]]) / 3,0)</f>
        <v>Q2</v>
      </c>
      <c r="E1240" s="12">
        <f>MONTH(SalesDataTable[[#This Row],[Order Date]])</f>
        <v>6</v>
      </c>
      <c r="F1240" s="12" t="str">
        <f>TEXT(SalesDataTable[[#This Row],[Order Date]], "MMM")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6">
      <c r="A1241" s="2">
        <v>1217</v>
      </c>
      <c r="B1241" s="3">
        <v>46204</v>
      </c>
      <c r="C1241" s="12">
        <f>YEAR(SalesDataTable[[#This Row],[Order Date]])</f>
        <v>2026</v>
      </c>
      <c r="D1241" s="14" t="str">
        <f>"Q" &amp; ROUNDUP(MONTH(SalesDataTable[[#This Row],[Order Date]]) / 3,0)</f>
        <v>Q3</v>
      </c>
      <c r="E1241" s="12">
        <f>MONTH(SalesDataTable[[#This Row],[Order Date]])</f>
        <v>7</v>
      </c>
      <c r="F1241" s="12" t="str">
        <f>TEXT(SalesDataTable[[#This Row],[Order Date]], "MMM")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6">
      <c r="A1242" s="2">
        <v>2249</v>
      </c>
      <c r="B1242" s="3">
        <v>46204</v>
      </c>
      <c r="C1242" s="12">
        <f>YEAR(SalesDataTable[[#This Row],[Order Date]])</f>
        <v>2026</v>
      </c>
      <c r="D1242" s="14" t="str">
        <f>"Q" &amp; ROUNDUP(MONTH(SalesDataTable[[#This Row],[Order Date]]) / 3,0)</f>
        <v>Q3</v>
      </c>
      <c r="E1242" s="12">
        <f>MONTH(SalesDataTable[[#This Row],[Order Date]])</f>
        <v>7</v>
      </c>
      <c r="F1242" s="12" t="str">
        <f>TEXT(SalesDataTable[[#This Row],[Order Date]], "MMM")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6">
      <c r="A1243" s="2">
        <v>2650</v>
      </c>
      <c r="B1243" s="3">
        <v>46204</v>
      </c>
      <c r="C1243" s="12">
        <f>YEAR(SalesDataTable[[#This Row],[Order Date]])</f>
        <v>2026</v>
      </c>
      <c r="D1243" s="14" t="str">
        <f>"Q" &amp; ROUNDUP(MONTH(SalesDataTable[[#This Row],[Order Date]]) / 3,0)</f>
        <v>Q3</v>
      </c>
      <c r="E1243" s="12">
        <f>MONTH(SalesDataTable[[#This Row],[Order Date]])</f>
        <v>7</v>
      </c>
      <c r="F1243" s="12" t="str">
        <f>TEXT(SalesDataTable[[#This Row],[Order Date]], "MMM")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6">
      <c r="A1244" s="2">
        <v>3937</v>
      </c>
      <c r="B1244" s="3">
        <v>46204</v>
      </c>
      <c r="C1244" s="12">
        <f>YEAR(SalesDataTable[[#This Row],[Order Date]])</f>
        <v>2026</v>
      </c>
      <c r="D1244" s="14" t="str">
        <f>"Q" &amp; ROUNDUP(MONTH(SalesDataTable[[#This Row],[Order Date]]) / 3,0)</f>
        <v>Q3</v>
      </c>
      <c r="E1244" s="12">
        <f>MONTH(SalesDataTable[[#This Row],[Order Date]])</f>
        <v>7</v>
      </c>
      <c r="F1244" s="12" t="str">
        <f>TEXT(SalesDataTable[[#This Row],[Order Date]], "MMM")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6">
      <c r="A1245" s="2">
        <v>4122</v>
      </c>
      <c r="B1245" s="3">
        <v>46204</v>
      </c>
      <c r="C1245" s="12">
        <f>YEAR(SalesDataTable[[#This Row],[Order Date]])</f>
        <v>2026</v>
      </c>
      <c r="D1245" s="14" t="str">
        <f>"Q" &amp; ROUNDUP(MONTH(SalesDataTable[[#This Row],[Order Date]]) / 3,0)</f>
        <v>Q3</v>
      </c>
      <c r="E1245" s="12">
        <f>MONTH(SalesDataTable[[#This Row],[Order Date]])</f>
        <v>7</v>
      </c>
      <c r="F1245" s="12" t="str">
        <f>TEXT(SalesDataTable[[#This Row],[Order Date]], "MMM")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6">
      <c r="A1246" s="2">
        <v>4589</v>
      </c>
      <c r="B1246" s="3">
        <v>46204</v>
      </c>
      <c r="C1246" s="12">
        <f>YEAR(SalesDataTable[[#This Row],[Order Date]])</f>
        <v>2026</v>
      </c>
      <c r="D1246" s="14" t="str">
        <f>"Q" &amp; ROUNDUP(MONTH(SalesDataTable[[#This Row],[Order Date]]) / 3,0)</f>
        <v>Q3</v>
      </c>
      <c r="E1246" s="12">
        <f>MONTH(SalesDataTable[[#This Row],[Order Date]])</f>
        <v>7</v>
      </c>
      <c r="F1246" s="12" t="str">
        <f>TEXT(SalesDataTable[[#This Row],[Order Date]], "MMM")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6">
      <c r="A1247" s="2">
        <v>4873</v>
      </c>
      <c r="B1247" s="3">
        <v>46204</v>
      </c>
      <c r="C1247" s="12">
        <f>YEAR(SalesDataTable[[#This Row],[Order Date]])</f>
        <v>2026</v>
      </c>
      <c r="D1247" s="14" t="str">
        <f>"Q" &amp; ROUNDUP(MONTH(SalesDataTable[[#This Row],[Order Date]]) / 3,0)</f>
        <v>Q3</v>
      </c>
      <c r="E1247" s="12">
        <f>MONTH(SalesDataTable[[#This Row],[Order Date]])</f>
        <v>7</v>
      </c>
      <c r="F1247" s="12" t="str">
        <f>TEXT(SalesDataTable[[#This Row],[Order Date]], "MMM")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6">
      <c r="A1248" s="2">
        <v>729</v>
      </c>
      <c r="B1248" s="3">
        <v>46205</v>
      </c>
      <c r="C1248" s="12">
        <f>YEAR(SalesDataTable[[#This Row],[Order Date]])</f>
        <v>2026</v>
      </c>
      <c r="D1248" s="14" t="str">
        <f>"Q" &amp; ROUNDUP(MONTH(SalesDataTable[[#This Row],[Order Date]]) / 3,0)</f>
        <v>Q3</v>
      </c>
      <c r="E1248" s="12">
        <f>MONTH(SalesDataTable[[#This Row],[Order Date]])</f>
        <v>7</v>
      </c>
      <c r="F1248" s="12" t="str">
        <f>TEXT(SalesDataTable[[#This Row],[Order Date]], "MMM")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6">
      <c r="A1249" s="2">
        <v>906</v>
      </c>
      <c r="B1249" s="3">
        <v>46205</v>
      </c>
      <c r="C1249" s="12">
        <f>YEAR(SalesDataTable[[#This Row],[Order Date]])</f>
        <v>2026</v>
      </c>
      <c r="D1249" s="14" t="str">
        <f>"Q" &amp; ROUNDUP(MONTH(SalesDataTable[[#This Row],[Order Date]]) / 3,0)</f>
        <v>Q3</v>
      </c>
      <c r="E1249" s="12">
        <f>MONTH(SalesDataTable[[#This Row],[Order Date]])</f>
        <v>7</v>
      </c>
      <c r="F1249" s="12" t="str">
        <f>TEXT(SalesDataTable[[#This Row],[Order Date]], "MMM")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6">
      <c r="A1250" s="2">
        <v>1531</v>
      </c>
      <c r="B1250" s="3">
        <v>46205</v>
      </c>
      <c r="C1250" s="12">
        <f>YEAR(SalesDataTable[[#This Row],[Order Date]])</f>
        <v>2026</v>
      </c>
      <c r="D1250" s="14" t="str">
        <f>"Q" &amp; ROUNDUP(MONTH(SalesDataTable[[#This Row],[Order Date]]) / 3,0)</f>
        <v>Q3</v>
      </c>
      <c r="E1250" s="12">
        <f>MONTH(SalesDataTable[[#This Row],[Order Date]])</f>
        <v>7</v>
      </c>
      <c r="F1250" s="12" t="str">
        <f>TEXT(SalesDataTable[[#This Row],[Order Date]], "MMM")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6">
      <c r="A1251" s="2">
        <v>1683</v>
      </c>
      <c r="B1251" s="3">
        <v>46205</v>
      </c>
      <c r="C1251" s="12">
        <f>YEAR(SalesDataTable[[#This Row],[Order Date]])</f>
        <v>2026</v>
      </c>
      <c r="D1251" s="14" t="str">
        <f>"Q" &amp; ROUNDUP(MONTH(SalesDataTable[[#This Row],[Order Date]]) / 3,0)</f>
        <v>Q3</v>
      </c>
      <c r="E1251" s="12">
        <f>MONTH(SalesDataTable[[#This Row],[Order Date]])</f>
        <v>7</v>
      </c>
      <c r="F1251" s="12" t="str">
        <f>TEXT(SalesDataTable[[#This Row],[Order Date]], "MMM")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6">
      <c r="A1252" s="2">
        <v>2363</v>
      </c>
      <c r="B1252" s="3">
        <v>46205</v>
      </c>
      <c r="C1252" s="12">
        <f>YEAR(SalesDataTable[[#This Row],[Order Date]])</f>
        <v>2026</v>
      </c>
      <c r="D1252" s="14" t="str">
        <f>"Q" &amp; ROUNDUP(MONTH(SalesDataTable[[#This Row],[Order Date]]) / 3,0)</f>
        <v>Q3</v>
      </c>
      <c r="E1252" s="12">
        <f>MONTH(SalesDataTable[[#This Row],[Order Date]])</f>
        <v>7</v>
      </c>
      <c r="F1252" s="12" t="str">
        <f>TEXT(SalesDataTable[[#This Row],[Order Date]], "MMM")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6">
      <c r="A1253" s="2">
        <v>3858</v>
      </c>
      <c r="B1253" s="3">
        <v>46205</v>
      </c>
      <c r="C1253" s="12">
        <f>YEAR(SalesDataTable[[#This Row],[Order Date]])</f>
        <v>2026</v>
      </c>
      <c r="D1253" s="14" t="str">
        <f>"Q" &amp; ROUNDUP(MONTH(SalesDataTable[[#This Row],[Order Date]]) / 3,0)</f>
        <v>Q3</v>
      </c>
      <c r="E1253" s="12">
        <f>MONTH(SalesDataTable[[#This Row],[Order Date]])</f>
        <v>7</v>
      </c>
      <c r="F1253" s="12" t="str">
        <f>TEXT(SalesDataTable[[#This Row],[Order Date]], "MMM")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6">
      <c r="A1254" s="2">
        <v>4233</v>
      </c>
      <c r="B1254" s="3">
        <v>46205</v>
      </c>
      <c r="C1254" s="12">
        <f>YEAR(SalesDataTable[[#This Row],[Order Date]])</f>
        <v>2026</v>
      </c>
      <c r="D1254" s="14" t="str">
        <f>"Q" &amp; ROUNDUP(MONTH(SalesDataTable[[#This Row],[Order Date]]) / 3,0)</f>
        <v>Q3</v>
      </c>
      <c r="E1254" s="12">
        <f>MONTH(SalesDataTable[[#This Row],[Order Date]])</f>
        <v>7</v>
      </c>
      <c r="F1254" s="12" t="str">
        <f>TEXT(SalesDataTable[[#This Row],[Order Date]], "MMM")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6">
      <c r="A1255" s="2">
        <v>5071</v>
      </c>
      <c r="B1255" s="3">
        <v>46205</v>
      </c>
      <c r="C1255" s="12">
        <f>YEAR(SalesDataTable[[#This Row],[Order Date]])</f>
        <v>2026</v>
      </c>
      <c r="D1255" s="14" t="str">
        <f>"Q" &amp; ROUNDUP(MONTH(SalesDataTable[[#This Row],[Order Date]]) / 3,0)</f>
        <v>Q3</v>
      </c>
      <c r="E1255" s="12">
        <f>MONTH(SalesDataTable[[#This Row],[Order Date]])</f>
        <v>7</v>
      </c>
      <c r="F1255" s="12" t="str">
        <f>TEXT(SalesDataTable[[#This Row],[Order Date]], "MMM")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6">
      <c r="A1256" s="2">
        <v>5174</v>
      </c>
      <c r="B1256" s="3">
        <v>46205</v>
      </c>
      <c r="C1256" s="12">
        <f>YEAR(SalesDataTable[[#This Row],[Order Date]])</f>
        <v>2026</v>
      </c>
      <c r="D1256" s="14" t="str">
        <f>"Q" &amp; ROUNDUP(MONTH(SalesDataTable[[#This Row],[Order Date]]) / 3,0)</f>
        <v>Q3</v>
      </c>
      <c r="E1256" s="12">
        <f>MONTH(SalesDataTable[[#This Row],[Order Date]])</f>
        <v>7</v>
      </c>
      <c r="F1256" s="12" t="str">
        <f>TEXT(SalesDataTable[[#This Row],[Order Date]], "MMM")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6">
      <c r="A1257" s="2">
        <v>727</v>
      </c>
      <c r="B1257" s="3">
        <v>46206</v>
      </c>
      <c r="C1257" s="12">
        <f>YEAR(SalesDataTable[[#This Row],[Order Date]])</f>
        <v>2026</v>
      </c>
      <c r="D1257" s="14" t="str">
        <f>"Q" &amp; ROUNDUP(MONTH(SalesDataTable[[#This Row],[Order Date]]) / 3,0)</f>
        <v>Q3</v>
      </c>
      <c r="E1257" s="12">
        <f>MONTH(SalesDataTable[[#This Row],[Order Date]])</f>
        <v>7</v>
      </c>
      <c r="F1257" s="12" t="str">
        <f>TEXT(SalesDataTable[[#This Row],[Order Date]], "MMM")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6">
      <c r="A1258" s="2">
        <v>1546</v>
      </c>
      <c r="B1258" s="3">
        <v>46206</v>
      </c>
      <c r="C1258" s="12">
        <f>YEAR(SalesDataTable[[#This Row],[Order Date]])</f>
        <v>2026</v>
      </c>
      <c r="D1258" s="14" t="str">
        <f>"Q" &amp; ROUNDUP(MONTH(SalesDataTable[[#This Row],[Order Date]]) / 3,0)</f>
        <v>Q3</v>
      </c>
      <c r="E1258" s="12">
        <f>MONTH(SalesDataTable[[#This Row],[Order Date]])</f>
        <v>7</v>
      </c>
      <c r="F1258" s="12" t="str">
        <f>TEXT(SalesDataTable[[#This Row],[Order Date]], "MMM")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6">
      <c r="A1259" s="2">
        <v>3610</v>
      </c>
      <c r="B1259" s="3">
        <v>46206</v>
      </c>
      <c r="C1259" s="12">
        <f>YEAR(SalesDataTable[[#This Row],[Order Date]])</f>
        <v>2026</v>
      </c>
      <c r="D1259" s="14" t="str">
        <f>"Q" &amp; ROUNDUP(MONTH(SalesDataTable[[#This Row],[Order Date]]) / 3,0)</f>
        <v>Q3</v>
      </c>
      <c r="E1259" s="12">
        <f>MONTH(SalesDataTable[[#This Row],[Order Date]])</f>
        <v>7</v>
      </c>
      <c r="F1259" s="12" t="str">
        <f>TEXT(SalesDataTable[[#This Row],[Order Date]], "MMM")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6">
      <c r="A1260" s="2">
        <v>3931</v>
      </c>
      <c r="B1260" s="3">
        <v>46206</v>
      </c>
      <c r="C1260" s="12">
        <f>YEAR(SalesDataTable[[#This Row],[Order Date]])</f>
        <v>2026</v>
      </c>
      <c r="D1260" s="14" t="str">
        <f>"Q" &amp; ROUNDUP(MONTH(SalesDataTable[[#This Row],[Order Date]]) / 3,0)</f>
        <v>Q3</v>
      </c>
      <c r="E1260" s="12">
        <f>MONTH(SalesDataTable[[#This Row],[Order Date]])</f>
        <v>7</v>
      </c>
      <c r="F1260" s="12" t="str">
        <f>TEXT(SalesDataTable[[#This Row],[Order Date]], "MMM")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6">
      <c r="A1261" s="2">
        <v>3942</v>
      </c>
      <c r="B1261" s="3">
        <v>46206</v>
      </c>
      <c r="C1261" s="12">
        <f>YEAR(SalesDataTable[[#This Row],[Order Date]])</f>
        <v>2026</v>
      </c>
      <c r="D1261" s="14" t="str">
        <f>"Q" &amp; ROUNDUP(MONTH(SalesDataTable[[#This Row],[Order Date]]) / 3,0)</f>
        <v>Q3</v>
      </c>
      <c r="E1261" s="12">
        <f>MONTH(SalesDataTable[[#This Row],[Order Date]])</f>
        <v>7</v>
      </c>
      <c r="F1261" s="12" t="str">
        <f>TEXT(SalesDataTable[[#This Row],[Order Date]], "MMM")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6">
      <c r="A1262" s="2">
        <v>4165</v>
      </c>
      <c r="B1262" s="3">
        <v>46206</v>
      </c>
      <c r="C1262" s="12">
        <f>YEAR(SalesDataTable[[#This Row],[Order Date]])</f>
        <v>2026</v>
      </c>
      <c r="D1262" s="14" t="str">
        <f>"Q" &amp; ROUNDUP(MONTH(SalesDataTable[[#This Row],[Order Date]]) / 3,0)</f>
        <v>Q3</v>
      </c>
      <c r="E1262" s="12">
        <f>MONTH(SalesDataTable[[#This Row],[Order Date]])</f>
        <v>7</v>
      </c>
      <c r="F1262" s="12" t="str">
        <f>TEXT(SalesDataTable[[#This Row],[Order Date]], "MMM")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6">
      <c r="A1263" s="2">
        <v>1149</v>
      </c>
      <c r="B1263" s="3">
        <v>46207</v>
      </c>
      <c r="C1263" s="12">
        <f>YEAR(SalesDataTable[[#This Row],[Order Date]])</f>
        <v>2026</v>
      </c>
      <c r="D1263" s="14" t="str">
        <f>"Q" &amp; ROUNDUP(MONTH(SalesDataTable[[#This Row],[Order Date]]) / 3,0)</f>
        <v>Q3</v>
      </c>
      <c r="E1263" s="12">
        <f>MONTH(SalesDataTable[[#This Row],[Order Date]])</f>
        <v>7</v>
      </c>
      <c r="F1263" s="12" t="str">
        <f>TEXT(SalesDataTable[[#This Row],[Order Date]], "MMM")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6">
      <c r="A1264" s="2">
        <v>1310</v>
      </c>
      <c r="B1264" s="3">
        <v>46207</v>
      </c>
      <c r="C1264" s="12">
        <f>YEAR(SalesDataTable[[#This Row],[Order Date]])</f>
        <v>2026</v>
      </c>
      <c r="D1264" s="14" t="str">
        <f>"Q" &amp; ROUNDUP(MONTH(SalesDataTable[[#This Row],[Order Date]]) / 3,0)</f>
        <v>Q3</v>
      </c>
      <c r="E1264" s="12">
        <f>MONTH(SalesDataTable[[#This Row],[Order Date]])</f>
        <v>7</v>
      </c>
      <c r="F1264" s="12" t="str">
        <f>TEXT(SalesDataTable[[#This Row],[Order Date]], "MMM")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6">
      <c r="A1265" s="2">
        <v>2352</v>
      </c>
      <c r="B1265" s="3">
        <v>46207</v>
      </c>
      <c r="C1265" s="12">
        <f>YEAR(SalesDataTable[[#This Row],[Order Date]])</f>
        <v>2026</v>
      </c>
      <c r="D1265" s="14" t="str">
        <f>"Q" &amp; ROUNDUP(MONTH(SalesDataTable[[#This Row],[Order Date]]) / 3,0)</f>
        <v>Q3</v>
      </c>
      <c r="E1265" s="12">
        <f>MONTH(SalesDataTable[[#This Row],[Order Date]])</f>
        <v>7</v>
      </c>
      <c r="F1265" s="12" t="str">
        <f>TEXT(SalesDataTable[[#This Row],[Order Date]], "MMM")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6">
      <c r="A1266" s="2">
        <v>2547</v>
      </c>
      <c r="B1266" s="3">
        <v>46207</v>
      </c>
      <c r="C1266" s="12">
        <f>YEAR(SalesDataTable[[#This Row],[Order Date]])</f>
        <v>2026</v>
      </c>
      <c r="D1266" s="14" t="str">
        <f>"Q" &amp; ROUNDUP(MONTH(SalesDataTable[[#This Row],[Order Date]]) / 3,0)</f>
        <v>Q3</v>
      </c>
      <c r="E1266" s="12">
        <f>MONTH(SalesDataTable[[#This Row],[Order Date]])</f>
        <v>7</v>
      </c>
      <c r="F1266" s="12" t="str">
        <f>TEXT(SalesDataTable[[#This Row],[Order Date]], "MMM")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6">
      <c r="A1267" s="2">
        <v>2720</v>
      </c>
      <c r="B1267" s="3">
        <v>46207</v>
      </c>
      <c r="C1267" s="12">
        <f>YEAR(SalesDataTable[[#This Row],[Order Date]])</f>
        <v>2026</v>
      </c>
      <c r="D1267" s="14" t="str">
        <f>"Q" &amp; ROUNDUP(MONTH(SalesDataTable[[#This Row],[Order Date]]) / 3,0)</f>
        <v>Q3</v>
      </c>
      <c r="E1267" s="12">
        <f>MONTH(SalesDataTable[[#This Row],[Order Date]])</f>
        <v>7</v>
      </c>
      <c r="F1267" s="12" t="str">
        <f>TEXT(SalesDataTable[[#This Row],[Order Date]], "MMM")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6">
      <c r="A1268" s="2">
        <v>3591</v>
      </c>
      <c r="B1268" s="3">
        <v>46207</v>
      </c>
      <c r="C1268" s="12">
        <f>YEAR(SalesDataTable[[#This Row],[Order Date]])</f>
        <v>2026</v>
      </c>
      <c r="D1268" s="14" t="str">
        <f>"Q" &amp; ROUNDUP(MONTH(SalesDataTable[[#This Row],[Order Date]]) / 3,0)</f>
        <v>Q3</v>
      </c>
      <c r="E1268" s="12">
        <f>MONTH(SalesDataTable[[#This Row],[Order Date]])</f>
        <v>7</v>
      </c>
      <c r="F1268" s="12" t="str">
        <f>TEXT(SalesDataTable[[#This Row],[Order Date]], "MMM")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6">
      <c r="A1269" s="2">
        <v>3819</v>
      </c>
      <c r="B1269" s="3">
        <v>46207</v>
      </c>
      <c r="C1269" s="12">
        <f>YEAR(SalesDataTable[[#This Row],[Order Date]])</f>
        <v>2026</v>
      </c>
      <c r="D1269" s="14" t="str">
        <f>"Q" &amp; ROUNDUP(MONTH(SalesDataTable[[#This Row],[Order Date]]) / 3,0)</f>
        <v>Q3</v>
      </c>
      <c r="E1269" s="12">
        <f>MONTH(SalesDataTable[[#This Row],[Order Date]])</f>
        <v>7</v>
      </c>
      <c r="F1269" s="12" t="str">
        <f>TEXT(SalesDataTable[[#This Row],[Order Date]], "MMM")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6">
      <c r="A1270" s="2">
        <v>4869</v>
      </c>
      <c r="B1270" s="3">
        <v>46207</v>
      </c>
      <c r="C1270" s="12">
        <f>YEAR(SalesDataTable[[#This Row],[Order Date]])</f>
        <v>2026</v>
      </c>
      <c r="D1270" s="14" t="str">
        <f>"Q" &amp; ROUNDUP(MONTH(SalesDataTable[[#This Row],[Order Date]]) / 3,0)</f>
        <v>Q3</v>
      </c>
      <c r="E1270" s="12">
        <f>MONTH(SalesDataTable[[#This Row],[Order Date]])</f>
        <v>7</v>
      </c>
      <c r="F1270" s="12" t="str">
        <f>TEXT(SalesDataTable[[#This Row],[Order Date]], "MMM")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6">
      <c r="A1271" s="2">
        <v>4940</v>
      </c>
      <c r="B1271" s="3">
        <v>46207</v>
      </c>
      <c r="C1271" s="12">
        <f>YEAR(SalesDataTable[[#This Row],[Order Date]])</f>
        <v>2026</v>
      </c>
      <c r="D1271" s="14" t="str">
        <f>"Q" &amp; ROUNDUP(MONTH(SalesDataTable[[#This Row],[Order Date]]) / 3,0)</f>
        <v>Q3</v>
      </c>
      <c r="E1271" s="12">
        <f>MONTH(SalesDataTable[[#This Row],[Order Date]])</f>
        <v>7</v>
      </c>
      <c r="F1271" s="12" t="str">
        <f>TEXT(SalesDataTable[[#This Row],[Order Date]], "MMM")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6">
      <c r="A1272" s="2">
        <v>5164</v>
      </c>
      <c r="B1272" s="3">
        <v>46207</v>
      </c>
      <c r="C1272" s="12">
        <f>YEAR(SalesDataTable[[#This Row],[Order Date]])</f>
        <v>2026</v>
      </c>
      <c r="D1272" s="14" t="str">
        <f>"Q" &amp; ROUNDUP(MONTH(SalesDataTable[[#This Row],[Order Date]]) / 3,0)</f>
        <v>Q3</v>
      </c>
      <c r="E1272" s="12">
        <f>MONTH(SalesDataTable[[#This Row],[Order Date]])</f>
        <v>7</v>
      </c>
      <c r="F1272" s="12" t="str">
        <f>TEXT(SalesDataTable[[#This Row],[Order Date]], "MMM")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6">
      <c r="A1273" s="2">
        <v>659</v>
      </c>
      <c r="B1273" s="3">
        <v>46208</v>
      </c>
      <c r="C1273" s="12">
        <f>YEAR(SalesDataTable[[#This Row],[Order Date]])</f>
        <v>2026</v>
      </c>
      <c r="D1273" s="14" t="str">
        <f>"Q" &amp; ROUNDUP(MONTH(SalesDataTable[[#This Row],[Order Date]]) / 3,0)</f>
        <v>Q3</v>
      </c>
      <c r="E1273" s="12">
        <f>MONTH(SalesDataTable[[#This Row],[Order Date]])</f>
        <v>7</v>
      </c>
      <c r="F1273" s="12" t="str">
        <f>TEXT(SalesDataTable[[#This Row],[Order Date]], "MMM")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6">
      <c r="A1274" s="2">
        <v>969</v>
      </c>
      <c r="B1274" s="3">
        <v>46208</v>
      </c>
      <c r="C1274" s="12">
        <f>YEAR(SalesDataTable[[#This Row],[Order Date]])</f>
        <v>2026</v>
      </c>
      <c r="D1274" s="14" t="str">
        <f>"Q" &amp; ROUNDUP(MONTH(SalesDataTable[[#This Row],[Order Date]]) / 3,0)</f>
        <v>Q3</v>
      </c>
      <c r="E1274" s="12">
        <f>MONTH(SalesDataTable[[#This Row],[Order Date]])</f>
        <v>7</v>
      </c>
      <c r="F1274" s="12" t="str">
        <f>TEXT(SalesDataTable[[#This Row],[Order Date]], "MMM")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6">
      <c r="A1275" s="2">
        <v>1096</v>
      </c>
      <c r="B1275" s="3">
        <v>46208</v>
      </c>
      <c r="C1275" s="12">
        <f>YEAR(SalesDataTable[[#This Row],[Order Date]])</f>
        <v>2026</v>
      </c>
      <c r="D1275" s="14" t="str">
        <f>"Q" &amp; ROUNDUP(MONTH(SalesDataTable[[#This Row],[Order Date]]) / 3,0)</f>
        <v>Q3</v>
      </c>
      <c r="E1275" s="12">
        <f>MONTH(SalesDataTable[[#This Row],[Order Date]])</f>
        <v>7</v>
      </c>
      <c r="F1275" s="12" t="str">
        <f>TEXT(SalesDataTable[[#This Row],[Order Date]], "MMM")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6">
      <c r="A1276" s="2">
        <v>1440</v>
      </c>
      <c r="B1276" s="3">
        <v>46208</v>
      </c>
      <c r="C1276" s="12">
        <f>YEAR(SalesDataTable[[#This Row],[Order Date]])</f>
        <v>2026</v>
      </c>
      <c r="D1276" s="14" t="str">
        <f>"Q" &amp; ROUNDUP(MONTH(SalesDataTable[[#This Row],[Order Date]]) / 3,0)</f>
        <v>Q3</v>
      </c>
      <c r="E1276" s="12">
        <f>MONTH(SalesDataTable[[#This Row],[Order Date]])</f>
        <v>7</v>
      </c>
      <c r="F1276" s="12" t="str">
        <f>TEXT(SalesDataTable[[#This Row],[Order Date]], "MMM")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6">
      <c r="A1277" s="2">
        <v>2052</v>
      </c>
      <c r="B1277" s="3">
        <v>46208</v>
      </c>
      <c r="C1277" s="12">
        <f>YEAR(SalesDataTable[[#This Row],[Order Date]])</f>
        <v>2026</v>
      </c>
      <c r="D1277" s="14" t="str">
        <f>"Q" &amp; ROUNDUP(MONTH(SalesDataTable[[#This Row],[Order Date]]) / 3,0)</f>
        <v>Q3</v>
      </c>
      <c r="E1277" s="12">
        <f>MONTH(SalesDataTable[[#This Row],[Order Date]])</f>
        <v>7</v>
      </c>
      <c r="F1277" s="12" t="str">
        <f>TEXT(SalesDataTable[[#This Row],[Order Date]], "MMM")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6">
      <c r="A1278" s="2">
        <v>2096</v>
      </c>
      <c r="B1278" s="3">
        <v>46208</v>
      </c>
      <c r="C1278" s="12">
        <f>YEAR(SalesDataTable[[#This Row],[Order Date]])</f>
        <v>2026</v>
      </c>
      <c r="D1278" s="14" t="str">
        <f>"Q" &amp; ROUNDUP(MONTH(SalesDataTable[[#This Row],[Order Date]]) / 3,0)</f>
        <v>Q3</v>
      </c>
      <c r="E1278" s="12">
        <f>MONTH(SalesDataTable[[#This Row],[Order Date]])</f>
        <v>7</v>
      </c>
      <c r="F1278" s="12" t="str">
        <f>TEXT(SalesDataTable[[#This Row],[Order Date]], "MMM")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6">
      <c r="A1279" s="2">
        <v>2488</v>
      </c>
      <c r="B1279" s="3">
        <v>46208</v>
      </c>
      <c r="C1279" s="12">
        <f>YEAR(SalesDataTable[[#This Row],[Order Date]])</f>
        <v>2026</v>
      </c>
      <c r="D1279" s="14" t="str">
        <f>"Q" &amp; ROUNDUP(MONTH(SalesDataTable[[#This Row],[Order Date]]) / 3,0)</f>
        <v>Q3</v>
      </c>
      <c r="E1279" s="12">
        <f>MONTH(SalesDataTable[[#This Row],[Order Date]])</f>
        <v>7</v>
      </c>
      <c r="F1279" s="12" t="str">
        <f>TEXT(SalesDataTable[[#This Row],[Order Date]], "MMM")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6">
      <c r="A1280" s="2">
        <v>3220</v>
      </c>
      <c r="B1280" s="3">
        <v>46208</v>
      </c>
      <c r="C1280" s="12">
        <f>YEAR(SalesDataTable[[#This Row],[Order Date]])</f>
        <v>2026</v>
      </c>
      <c r="D1280" s="14" t="str">
        <f>"Q" &amp; ROUNDUP(MONTH(SalesDataTable[[#This Row],[Order Date]]) / 3,0)</f>
        <v>Q3</v>
      </c>
      <c r="E1280" s="12">
        <f>MONTH(SalesDataTable[[#This Row],[Order Date]])</f>
        <v>7</v>
      </c>
      <c r="F1280" s="12" t="str">
        <f>TEXT(SalesDataTable[[#This Row],[Order Date]], "MMM")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6">
      <c r="A1281" s="2">
        <v>3711</v>
      </c>
      <c r="B1281" s="3">
        <v>46208</v>
      </c>
      <c r="C1281" s="12">
        <f>YEAR(SalesDataTable[[#This Row],[Order Date]])</f>
        <v>2026</v>
      </c>
      <c r="D1281" s="14" t="str">
        <f>"Q" &amp; ROUNDUP(MONTH(SalesDataTable[[#This Row],[Order Date]]) / 3,0)</f>
        <v>Q3</v>
      </c>
      <c r="E1281" s="12">
        <f>MONTH(SalesDataTable[[#This Row],[Order Date]])</f>
        <v>7</v>
      </c>
      <c r="F1281" s="12" t="str">
        <f>TEXT(SalesDataTable[[#This Row],[Order Date]], "MMM")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6">
      <c r="A1282" s="2">
        <v>3823</v>
      </c>
      <c r="B1282" s="3">
        <v>46208</v>
      </c>
      <c r="C1282" s="12">
        <f>YEAR(SalesDataTable[[#This Row],[Order Date]])</f>
        <v>2026</v>
      </c>
      <c r="D1282" s="14" t="str">
        <f>"Q" &amp; ROUNDUP(MONTH(SalesDataTable[[#This Row],[Order Date]]) / 3,0)</f>
        <v>Q3</v>
      </c>
      <c r="E1282" s="12">
        <f>MONTH(SalesDataTable[[#This Row],[Order Date]])</f>
        <v>7</v>
      </c>
      <c r="F1282" s="12" t="str">
        <f>TEXT(SalesDataTable[[#This Row],[Order Date]], "MMM")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6">
      <c r="A1283" s="2">
        <v>4058</v>
      </c>
      <c r="B1283" s="3">
        <v>46208</v>
      </c>
      <c r="C1283" s="12">
        <f>YEAR(SalesDataTable[[#This Row],[Order Date]])</f>
        <v>2026</v>
      </c>
      <c r="D1283" s="14" t="str">
        <f>"Q" &amp; ROUNDUP(MONTH(SalesDataTable[[#This Row],[Order Date]]) / 3,0)</f>
        <v>Q3</v>
      </c>
      <c r="E1283" s="12">
        <f>MONTH(SalesDataTable[[#This Row],[Order Date]])</f>
        <v>7</v>
      </c>
      <c r="F1283" s="12" t="str">
        <f>TEXT(SalesDataTable[[#This Row],[Order Date]], "MMM")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6">
      <c r="A1284" s="2">
        <v>4126</v>
      </c>
      <c r="B1284" s="3">
        <v>46208</v>
      </c>
      <c r="C1284" s="12">
        <f>YEAR(SalesDataTable[[#This Row],[Order Date]])</f>
        <v>2026</v>
      </c>
      <c r="D1284" s="14" t="str">
        <f>"Q" &amp; ROUNDUP(MONTH(SalesDataTable[[#This Row],[Order Date]]) / 3,0)</f>
        <v>Q3</v>
      </c>
      <c r="E1284" s="12">
        <f>MONTH(SalesDataTable[[#This Row],[Order Date]])</f>
        <v>7</v>
      </c>
      <c r="F1284" s="12" t="str">
        <f>TEXT(SalesDataTable[[#This Row],[Order Date]], "MMM")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6">
      <c r="A1285" s="2">
        <v>5080</v>
      </c>
      <c r="B1285" s="3">
        <v>46208</v>
      </c>
      <c r="C1285" s="12">
        <f>YEAR(SalesDataTable[[#This Row],[Order Date]])</f>
        <v>2026</v>
      </c>
      <c r="D1285" s="14" t="str">
        <f>"Q" &amp; ROUNDUP(MONTH(SalesDataTable[[#This Row],[Order Date]]) / 3,0)</f>
        <v>Q3</v>
      </c>
      <c r="E1285" s="12">
        <f>MONTH(SalesDataTable[[#This Row],[Order Date]])</f>
        <v>7</v>
      </c>
      <c r="F1285" s="12" t="str">
        <f>TEXT(SalesDataTable[[#This Row],[Order Date]], "MMM")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6">
      <c r="A1286" s="2">
        <v>923</v>
      </c>
      <c r="B1286" s="3">
        <v>46209</v>
      </c>
      <c r="C1286" s="12">
        <f>YEAR(SalesDataTable[[#This Row],[Order Date]])</f>
        <v>2026</v>
      </c>
      <c r="D1286" s="14" t="str">
        <f>"Q" &amp; ROUNDUP(MONTH(SalesDataTable[[#This Row],[Order Date]]) / 3,0)</f>
        <v>Q3</v>
      </c>
      <c r="E1286" s="12">
        <f>MONTH(SalesDataTable[[#This Row],[Order Date]])</f>
        <v>7</v>
      </c>
      <c r="F1286" s="12" t="str">
        <f>TEXT(SalesDataTable[[#This Row],[Order Date]], "MMM")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6">
      <c r="A1287" s="2">
        <v>1549</v>
      </c>
      <c r="B1287" s="3">
        <v>46209</v>
      </c>
      <c r="C1287" s="12">
        <f>YEAR(SalesDataTable[[#This Row],[Order Date]])</f>
        <v>2026</v>
      </c>
      <c r="D1287" s="14" t="str">
        <f>"Q" &amp; ROUNDUP(MONTH(SalesDataTable[[#This Row],[Order Date]]) / 3,0)</f>
        <v>Q3</v>
      </c>
      <c r="E1287" s="12">
        <f>MONTH(SalesDataTable[[#This Row],[Order Date]])</f>
        <v>7</v>
      </c>
      <c r="F1287" s="12" t="str">
        <f>TEXT(SalesDataTable[[#This Row],[Order Date]], "MMM")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6">
      <c r="A1288" s="2">
        <v>1839</v>
      </c>
      <c r="B1288" s="3">
        <v>46209</v>
      </c>
      <c r="C1288" s="12">
        <f>YEAR(SalesDataTable[[#This Row],[Order Date]])</f>
        <v>2026</v>
      </c>
      <c r="D1288" s="14" t="str">
        <f>"Q" &amp; ROUNDUP(MONTH(SalesDataTable[[#This Row],[Order Date]]) / 3,0)</f>
        <v>Q3</v>
      </c>
      <c r="E1288" s="12">
        <f>MONTH(SalesDataTable[[#This Row],[Order Date]])</f>
        <v>7</v>
      </c>
      <c r="F1288" s="12" t="str">
        <f>TEXT(SalesDataTable[[#This Row],[Order Date]], "MMM")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6">
      <c r="A1289" s="2">
        <v>2053</v>
      </c>
      <c r="B1289" s="3">
        <v>46209</v>
      </c>
      <c r="C1289" s="12">
        <f>YEAR(SalesDataTable[[#This Row],[Order Date]])</f>
        <v>2026</v>
      </c>
      <c r="D1289" s="14" t="str">
        <f>"Q" &amp; ROUNDUP(MONTH(SalesDataTable[[#This Row],[Order Date]]) / 3,0)</f>
        <v>Q3</v>
      </c>
      <c r="E1289" s="12">
        <f>MONTH(SalesDataTable[[#This Row],[Order Date]])</f>
        <v>7</v>
      </c>
      <c r="F1289" s="12" t="str">
        <f>TEXT(SalesDataTable[[#This Row],[Order Date]], "MMM")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6">
      <c r="A1290" s="2">
        <v>2342</v>
      </c>
      <c r="B1290" s="3">
        <v>46209</v>
      </c>
      <c r="C1290" s="12">
        <f>YEAR(SalesDataTable[[#This Row],[Order Date]])</f>
        <v>2026</v>
      </c>
      <c r="D1290" s="14" t="str">
        <f>"Q" &amp; ROUNDUP(MONTH(SalesDataTable[[#This Row],[Order Date]]) / 3,0)</f>
        <v>Q3</v>
      </c>
      <c r="E1290" s="12">
        <f>MONTH(SalesDataTable[[#This Row],[Order Date]])</f>
        <v>7</v>
      </c>
      <c r="F1290" s="12" t="str">
        <f>TEXT(SalesDataTable[[#This Row],[Order Date]], "MMM")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6">
      <c r="A1291" s="2">
        <v>2465</v>
      </c>
      <c r="B1291" s="3">
        <v>46209</v>
      </c>
      <c r="C1291" s="12">
        <f>YEAR(SalesDataTable[[#This Row],[Order Date]])</f>
        <v>2026</v>
      </c>
      <c r="D1291" s="14" t="str">
        <f>"Q" &amp; ROUNDUP(MONTH(SalesDataTable[[#This Row],[Order Date]]) / 3,0)</f>
        <v>Q3</v>
      </c>
      <c r="E1291" s="12">
        <f>MONTH(SalesDataTable[[#This Row],[Order Date]])</f>
        <v>7</v>
      </c>
      <c r="F1291" s="12" t="str">
        <f>TEXT(SalesDataTable[[#This Row],[Order Date]], "MMM")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6">
      <c r="A1292" s="2">
        <v>3990</v>
      </c>
      <c r="B1292" s="3">
        <v>46209</v>
      </c>
      <c r="C1292" s="12">
        <f>YEAR(SalesDataTable[[#This Row],[Order Date]])</f>
        <v>2026</v>
      </c>
      <c r="D1292" s="14" t="str">
        <f>"Q" &amp; ROUNDUP(MONTH(SalesDataTable[[#This Row],[Order Date]]) / 3,0)</f>
        <v>Q3</v>
      </c>
      <c r="E1292" s="12">
        <f>MONTH(SalesDataTable[[#This Row],[Order Date]])</f>
        <v>7</v>
      </c>
      <c r="F1292" s="12" t="str">
        <f>TEXT(SalesDataTable[[#This Row],[Order Date]], "MMM")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6">
      <c r="A1293" s="2">
        <v>4370</v>
      </c>
      <c r="B1293" s="3">
        <v>46209</v>
      </c>
      <c r="C1293" s="12">
        <f>YEAR(SalesDataTable[[#This Row],[Order Date]])</f>
        <v>2026</v>
      </c>
      <c r="D1293" s="14" t="str">
        <f>"Q" &amp; ROUNDUP(MONTH(SalesDataTable[[#This Row],[Order Date]]) / 3,0)</f>
        <v>Q3</v>
      </c>
      <c r="E1293" s="12">
        <f>MONTH(SalesDataTable[[#This Row],[Order Date]])</f>
        <v>7</v>
      </c>
      <c r="F1293" s="12" t="str">
        <f>TEXT(SalesDataTable[[#This Row],[Order Date]], "MMM")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6">
      <c r="A1294" s="2">
        <v>4856</v>
      </c>
      <c r="B1294" s="3">
        <v>46209</v>
      </c>
      <c r="C1294" s="12">
        <f>YEAR(SalesDataTable[[#This Row],[Order Date]])</f>
        <v>2026</v>
      </c>
      <c r="D1294" s="14" t="str">
        <f>"Q" &amp; ROUNDUP(MONTH(SalesDataTable[[#This Row],[Order Date]]) / 3,0)</f>
        <v>Q3</v>
      </c>
      <c r="E1294" s="12">
        <f>MONTH(SalesDataTable[[#This Row],[Order Date]])</f>
        <v>7</v>
      </c>
      <c r="F1294" s="12" t="str">
        <f>TEXT(SalesDataTable[[#This Row],[Order Date]], "MMM")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6">
      <c r="A1295" s="2">
        <v>337</v>
      </c>
      <c r="B1295" s="3">
        <v>46210</v>
      </c>
      <c r="C1295" s="12">
        <f>YEAR(SalesDataTable[[#This Row],[Order Date]])</f>
        <v>2026</v>
      </c>
      <c r="D1295" s="14" t="str">
        <f>"Q" &amp; ROUNDUP(MONTH(SalesDataTable[[#This Row],[Order Date]]) / 3,0)</f>
        <v>Q3</v>
      </c>
      <c r="E1295" s="12">
        <f>MONTH(SalesDataTable[[#This Row],[Order Date]])</f>
        <v>7</v>
      </c>
      <c r="F1295" s="12" t="str">
        <f>TEXT(SalesDataTable[[#This Row],[Order Date]], "MMM")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6">
      <c r="A1296" s="2">
        <v>1001</v>
      </c>
      <c r="B1296" s="3">
        <v>46210</v>
      </c>
      <c r="C1296" s="12">
        <f>YEAR(SalesDataTable[[#This Row],[Order Date]])</f>
        <v>2026</v>
      </c>
      <c r="D1296" s="14" t="str">
        <f>"Q" &amp; ROUNDUP(MONTH(SalesDataTable[[#This Row],[Order Date]]) / 3,0)</f>
        <v>Q3</v>
      </c>
      <c r="E1296" s="12">
        <f>MONTH(SalesDataTable[[#This Row],[Order Date]])</f>
        <v>7</v>
      </c>
      <c r="F1296" s="12" t="str">
        <f>TEXT(SalesDataTable[[#This Row],[Order Date]], "MMM")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6">
      <c r="A1297" s="2">
        <v>2424</v>
      </c>
      <c r="B1297" s="3">
        <v>46210</v>
      </c>
      <c r="C1297" s="12">
        <f>YEAR(SalesDataTable[[#This Row],[Order Date]])</f>
        <v>2026</v>
      </c>
      <c r="D1297" s="14" t="str">
        <f>"Q" &amp; ROUNDUP(MONTH(SalesDataTable[[#This Row],[Order Date]]) / 3,0)</f>
        <v>Q3</v>
      </c>
      <c r="E1297" s="12">
        <f>MONTH(SalesDataTable[[#This Row],[Order Date]])</f>
        <v>7</v>
      </c>
      <c r="F1297" s="12" t="str">
        <f>TEXT(SalesDataTable[[#This Row],[Order Date]], "MMM")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6">
      <c r="A1298" s="2">
        <v>2751</v>
      </c>
      <c r="B1298" s="3">
        <v>46210</v>
      </c>
      <c r="C1298" s="12">
        <f>YEAR(SalesDataTable[[#This Row],[Order Date]])</f>
        <v>2026</v>
      </c>
      <c r="D1298" s="14" t="str">
        <f>"Q" &amp; ROUNDUP(MONTH(SalesDataTable[[#This Row],[Order Date]]) / 3,0)</f>
        <v>Q3</v>
      </c>
      <c r="E1298" s="12">
        <f>MONTH(SalesDataTable[[#This Row],[Order Date]])</f>
        <v>7</v>
      </c>
      <c r="F1298" s="12" t="str">
        <f>TEXT(SalesDataTable[[#This Row],[Order Date]], "MMM")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6">
      <c r="A1299" s="2">
        <v>375</v>
      </c>
      <c r="B1299" s="3">
        <v>46211</v>
      </c>
      <c r="C1299" s="12">
        <f>YEAR(SalesDataTable[[#This Row],[Order Date]])</f>
        <v>2026</v>
      </c>
      <c r="D1299" s="14" t="str">
        <f>"Q" &amp; ROUNDUP(MONTH(SalesDataTable[[#This Row],[Order Date]]) / 3,0)</f>
        <v>Q3</v>
      </c>
      <c r="E1299" s="12">
        <f>MONTH(SalesDataTable[[#This Row],[Order Date]])</f>
        <v>7</v>
      </c>
      <c r="F1299" s="12" t="str">
        <f>TEXT(SalesDataTable[[#This Row],[Order Date]], "MMM")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6">
      <c r="A1300" s="2">
        <v>650</v>
      </c>
      <c r="B1300" s="3">
        <v>46211</v>
      </c>
      <c r="C1300" s="12">
        <f>YEAR(SalesDataTable[[#This Row],[Order Date]])</f>
        <v>2026</v>
      </c>
      <c r="D1300" s="14" t="str">
        <f>"Q" &amp; ROUNDUP(MONTH(SalesDataTable[[#This Row],[Order Date]]) / 3,0)</f>
        <v>Q3</v>
      </c>
      <c r="E1300" s="12">
        <f>MONTH(SalesDataTable[[#This Row],[Order Date]])</f>
        <v>7</v>
      </c>
      <c r="F1300" s="12" t="str">
        <f>TEXT(SalesDataTable[[#This Row],[Order Date]], "MMM")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6">
      <c r="A1301" s="2">
        <v>941</v>
      </c>
      <c r="B1301" s="3">
        <v>46211</v>
      </c>
      <c r="C1301" s="12">
        <f>YEAR(SalesDataTable[[#This Row],[Order Date]])</f>
        <v>2026</v>
      </c>
      <c r="D1301" s="14" t="str">
        <f>"Q" &amp; ROUNDUP(MONTH(SalesDataTable[[#This Row],[Order Date]]) / 3,0)</f>
        <v>Q3</v>
      </c>
      <c r="E1301" s="12">
        <f>MONTH(SalesDataTable[[#This Row],[Order Date]])</f>
        <v>7</v>
      </c>
      <c r="F1301" s="12" t="str">
        <f>TEXT(SalesDataTable[[#This Row],[Order Date]], "MMM")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6">
      <c r="A1302" s="2">
        <v>2719</v>
      </c>
      <c r="B1302" s="3">
        <v>46211</v>
      </c>
      <c r="C1302" s="12">
        <f>YEAR(SalesDataTable[[#This Row],[Order Date]])</f>
        <v>2026</v>
      </c>
      <c r="D1302" s="14" t="str">
        <f>"Q" &amp; ROUNDUP(MONTH(SalesDataTable[[#This Row],[Order Date]]) / 3,0)</f>
        <v>Q3</v>
      </c>
      <c r="E1302" s="12">
        <f>MONTH(SalesDataTable[[#This Row],[Order Date]])</f>
        <v>7</v>
      </c>
      <c r="F1302" s="12" t="str">
        <f>TEXT(SalesDataTable[[#This Row],[Order Date]], "MMM")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6">
      <c r="A1303" s="2">
        <v>3833</v>
      </c>
      <c r="B1303" s="3">
        <v>46211</v>
      </c>
      <c r="C1303" s="12">
        <f>YEAR(SalesDataTable[[#This Row],[Order Date]])</f>
        <v>2026</v>
      </c>
      <c r="D1303" s="14" t="str">
        <f>"Q" &amp; ROUNDUP(MONTH(SalesDataTable[[#This Row],[Order Date]]) / 3,0)</f>
        <v>Q3</v>
      </c>
      <c r="E1303" s="12">
        <f>MONTH(SalesDataTable[[#This Row],[Order Date]])</f>
        <v>7</v>
      </c>
      <c r="F1303" s="12" t="str">
        <f>TEXT(SalesDataTable[[#This Row],[Order Date]], "MMM")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6">
      <c r="A1304" s="2">
        <v>211</v>
      </c>
      <c r="B1304" s="3">
        <v>46212</v>
      </c>
      <c r="C1304" s="12">
        <f>YEAR(SalesDataTable[[#This Row],[Order Date]])</f>
        <v>2026</v>
      </c>
      <c r="D1304" s="14" t="str">
        <f>"Q" &amp; ROUNDUP(MONTH(SalesDataTable[[#This Row],[Order Date]]) / 3,0)</f>
        <v>Q3</v>
      </c>
      <c r="E1304" s="12">
        <f>MONTH(SalesDataTable[[#This Row],[Order Date]])</f>
        <v>7</v>
      </c>
      <c r="F1304" s="12" t="str">
        <f>TEXT(SalesDataTable[[#This Row],[Order Date]], "MMM")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6">
      <c r="A1305" s="2">
        <v>392</v>
      </c>
      <c r="B1305" s="3">
        <v>46212</v>
      </c>
      <c r="C1305" s="12">
        <f>YEAR(SalesDataTable[[#This Row],[Order Date]])</f>
        <v>2026</v>
      </c>
      <c r="D1305" s="14" t="str">
        <f>"Q" &amp; ROUNDUP(MONTH(SalesDataTable[[#This Row],[Order Date]]) / 3,0)</f>
        <v>Q3</v>
      </c>
      <c r="E1305" s="12">
        <f>MONTH(SalesDataTable[[#This Row],[Order Date]])</f>
        <v>7</v>
      </c>
      <c r="F1305" s="12" t="str">
        <f>TEXT(SalesDataTable[[#This Row],[Order Date]], "MMM")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6">
      <c r="A1306" s="2">
        <v>1302</v>
      </c>
      <c r="B1306" s="3">
        <v>46212</v>
      </c>
      <c r="C1306" s="12">
        <f>YEAR(SalesDataTable[[#This Row],[Order Date]])</f>
        <v>2026</v>
      </c>
      <c r="D1306" s="14" t="str">
        <f>"Q" &amp; ROUNDUP(MONTH(SalesDataTable[[#This Row],[Order Date]]) / 3,0)</f>
        <v>Q3</v>
      </c>
      <c r="E1306" s="12">
        <f>MONTH(SalesDataTable[[#This Row],[Order Date]])</f>
        <v>7</v>
      </c>
      <c r="F1306" s="12" t="str">
        <f>TEXT(SalesDataTable[[#This Row],[Order Date]], "MMM")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6">
      <c r="A1307" s="2">
        <v>1366</v>
      </c>
      <c r="B1307" s="3">
        <v>46212</v>
      </c>
      <c r="C1307" s="12">
        <f>YEAR(SalesDataTable[[#This Row],[Order Date]])</f>
        <v>2026</v>
      </c>
      <c r="D1307" s="14" t="str">
        <f>"Q" &amp; ROUNDUP(MONTH(SalesDataTable[[#This Row],[Order Date]]) / 3,0)</f>
        <v>Q3</v>
      </c>
      <c r="E1307" s="12">
        <f>MONTH(SalesDataTable[[#This Row],[Order Date]])</f>
        <v>7</v>
      </c>
      <c r="F1307" s="12" t="str">
        <f>TEXT(SalesDataTable[[#This Row],[Order Date]], "MMM")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6">
      <c r="A1308" s="2">
        <v>1974</v>
      </c>
      <c r="B1308" s="3">
        <v>46212</v>
      </c>
      <c r="C1308" s="12">
        <f>YEAR(SalesDataTable[[#This Row],[Order Date]])</f>
        <v>2026</v>
      </c>
      <c r="D1308" s="14" t="str">
        <f>"Q" &amp; ROUNDUP(MONTH(SalesDataTable[[#This Row],[Order Date]]) / 3,0)</f>
        <v>Q3</v>
      </c>
      <c r="E1308" s="12">
        <f>MONTH(SalesDataTable[[#This Row],[Order Date]])</f>
        <v>7</v>
      </c>
      <c r="F1308" s="12" t="str">
        <f>TEXT(SalesDataTable[[#This Row],[Order Date]], "MMM")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6">
      <c r="A1309" s="2">
        <v>2716</v>
      </c>
      <c r="B1309" s="3">
        <v>46212</v>
      </c>
      <c r="C1309" s="12">
        <f>YEAR(SalesDataTable[[#This Row],[Order Date]])</f>
        <v>2026</v>
      </c>
      <c r="D1309" s="14" t="str">
        <f>"Q" &amp; ROUNDUP(MONTH(SalesDataTable[[#This Row],[Order Date]]) / 3,0)</f>
        <v>Q3</v>
      </c>
      <c r="E1309" s="12">
        <f>MONTH(SalesDataTable[[#This Row],[Order Date]])</f>
        <v>7</v>
      </c>
      <c r="F1309" s="12" t="str">
        <f>TEXT(SalesDataTable[[#This Row],[Order Date]], "MMM")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6">
      <c r="A1310" s="2">
        <v>3161</v>
      </c>
      <c r="B1310" s="3">
        <v>46212</v>
      </c>
      <c r="C1310" s="12">
        <f>YEAR(SalesDataTable[[#This Row],[Order Date]])</f>
        <v>2026</v>
      </c>
      <c r="D1310" s="14" t="str">
        <f>"Q" &amp; ROUNDUP(MONTH(SalesDataTable[[#This Row],[Order Date]]) / 3,0)</f>
        <v>Q3</v>
      </c>
      <c r="E1310" s="12">
        <f>MONTH(SalesDataTable[[#This Row],[Order Date]])</f>
        <v>7</v>
      </c>
      <c r="F1310" s="12" t="str">
        <f>TEXT(SalesDataTable[[#This Row],[Order Date]], "MMM")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6">
      <c r="A1311" s="2">
        <v>3240</v>
      </c>
      <c r="B1311" s="3">
        <v>46212</v>
      </c>
      <c r="C1311" s="12">
        <f>YEAR(SalesDataTable[[#This Row],[Order Date]])</f>
        <v>2026</v>
      </c>
      <c r="D1311" s="14" t="str">
        <f>"Q" &amp; ROUNDUP(MONTH(SalesDataTable[[#This Row],[Order Date]]) / 3,0)</f>
        <v>Q3</v>
      </c>
      <c r="E1311" s="12">
        <f>MONTH(SalesDataTable[[#This Row],[Order Date]])</f>
        <v>7</v>
      </c>
      <c r="F1311" s="12" t="str">
        <f>TEXT(SalesDataTable[[#This Row],[Order Date]], "MMM")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6">
      <c r="A1312" s="2">
        <v>3682</v>
      </c>
      <c r="B1312" s="3">
        <v>46212</v>
      </c>
      <c r="C1312" s="12">
        <f>YEAR(SalesDataTable[[#This Row],[Order Date]])</f>
        <v>2026</v>
      </c>
      <c r="D1312" s="14" t="str">
        <f>"Q" &amp; ROUNDUP(MONTH(SalesDataTable[[#This Row],[Order Date]]) / 3,0)</f>
        <v>Q3</v>
      </c>
      <c r="E1312" s="12">
        <f>MONTH(SalesDataTable[[#This Row],[Order Date]])</f>
        <v>7</v>
      </c>
      <c r="F1312" s="12" t="str">
        <f>TEXT(SalesDataTable[[#This Row],[Order Date]], "MMM")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6">
      <c r="A1313" s="2">
        <v>4725</v>
      </c>
      <c r="B1313" s="3">
        <v>46212</v>
      </c>
      <c r="C1313" s="12">
        <f>YEAR(SalesDataTable[[#This Row],[Order Date]])</f>
        <v>2026</v>
      </c>
      <c r="D1313" s="14" t="str">
        <f>"Q" &amp; ROUNDUP(MONTH(SalesDataTable[[#This Row],[Order Date]]) / 3,0)</f>
        <v>Q3</v>
      </c>
      <c r="E1313" s="12">
        <f>MONTH(SalesDataTable[[#This Row],[Order Date]])</f>
        <v>7</v>
      </c>
      <c r="F1313" s="12" t="str">
        <f>TEXT(SalesDataTable[[#This Row],[Order Date]], "MMM")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6">
      <c r="A1314" s="2">
        <v>758</v>
      </c>
      <c r="B1314" s="3">
        <v>46213</v>
      </c>
      <c r="C1314" s="12">
        <f>YEAR(SalesDataTable[[#This Row],[Order Date]])</f>
        <v>2026</v>
      </c>
      <c r="D1314" s="14" t="str">
        <f>"Q" &amp; ROUNDUP(MONTH(SalesDataTable[[#This Row],[Order Date]]) / 3,0)</f>
        <v>Q3</v>
      </c>
      <c r="E1314" s="12">
        <f>MONTH(SalesDataTable[[#This Row],[Order Date]])</f>
        <v>7</v>
      </c>
      <c r="F1314" s="12" t="str">
        <f>TEXT(SalesDataTable[[#This Row],[Order Date]], "MMM")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6">
      <c r="A1315" s="2">
        <v>1910</v>
      </c>
      <c r="B1315" s="3">
        <v>46213</v>
      </c>
      <c r="C1315" s="12">
        <f>YEAR(SalesDataTable[[#This Row],[Order Date]])</f>
        <v>2026</v>
      </c>
      <c r="D1315" s="14" t="str">
        <f>"Q" &amp; ROUNDUP(MONTH(SalesDataTable[[#This Row],[Order Date]]) / 3,0)</f>
        <v>Q3</v>
      </c>
      <c r="E1315" s="12">
        <f>MONTH(SalesDataTable[[#This Row],[Order Date]])</f>
        <v>7</v>
      </c>
      <c r="F1315" s="12" t="str">
        <f>TEXT(SalesDataTable[[#This Row],[Order Date]], "MMM")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6">
      <c r="A1316" s="2">
        <v>1941</v>
      </c>
      <c r="B1316" s="3">
        <v>46213</v>
      </c>
      <c r="C1316" s="12">
        <f>YEAR(SalesDataTable[[#This Row],[Order Date]])</f>
        <v>2026</v>
      </c>
      <c r="D1316" s="14" t="str">
        <f>"Q" &amp; ROUNDUP(MONTH(SalesDataTable[[#This Row],[Order Date]]) / 3,0)</f>
        <v>Q3</v>
      </c>
      <c r="E1316" s="12">
        <f>MONTH(SalesDataTable[[#This Row],[Order Date]])</f>
        <v>7</v>
      </c>
      <c r="F1316" s="12" t="str">
        <f>TEXT(SalesDataTable[[#This Row],[Order Date]], "MMM")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6">
      <c r="A1317" s="2">
        <v>2324</v>
      </c>
      <c r="B1317" s="3">
        <v>46213</v>
      </c>
      <c r="C1317" s="12">
        <f>YEAR(SalesDataTable[[#This Row],[Order Date]])</f>
        <v>2026</v>
      </c>
      <c r="D1317" s="14" t="str">
        <f>"Q" &amp; ROUNDUP(MONTH(SalesDataTable[[#This Row],[Order Date]]) / 3,0)</f>
        <v>Q3</v>
      </c>
      <c r="E1317" s="12">
        <f>MONTH(SalesDataTable[[#This Row],[Order Date]])</f>
        <v>7</v>
      </c>
      <c r="F1317" s="12" t="str">
        <f>TEXT(SalesDataTable[[#This Row],[Order Date]], "MMM")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6">
      <c r="A1318" s="2">
        <v>2869</v>
      </c>
      <c r="B1318" s="3">
        <v>46213</v>
      </c>
      <c r="C1318" s="12">
        <f>YEAR(SalesDataTable[[#This Row],[Order Date]])</f>
        <v>2026</v>
      </c>
      <c r="D1318" s="14" t="str">
        <f>"Q" &amp; ROUNDUP(MONTH(SalesDataTable[[#This Row],[Order Date]]) / 3,0)</f>
        <v>Q3</v>
      </c>
      <c r="E1318" s="12">
        <f>MONTH(SalesDataTable[[#This Row],[Order Date]])</f>
        <v>7</v>
      </c>
      <c r="F1318" s="12" t="str">
        <f>TEXT(SalesDataTable[[#This Row],[Order Date]], "MMM")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6">
      <c r="A1319" s="2">
        <v>3236</v>
      </c>
      <c r="B1319" s="3">
        <v>46213</v>
      </c>
      <c r="C1319" s="12">
        <f>YEAR(SalesDataTable[[#This Row],[Order Date]])</f>
        <v>2026</v>
      </c>
      <c r="D1319" s="14" t="str">
        <f>"Q" &amp; ROUNDUP(MONTH(SalesDataTable[[#This Row],[Order Date]]) / 3,0)</f>
        <v>Q3</v>
      </c>
      <c r="E1319" s="12">
        <f>MONTH(SalesDataTable[[#This Row],[Order Date]])</f>
        <v>7</v>
      </c>
      <c r="F1319" s="12" t="str">
        <f>TEXT(SalesDataTable[[#This Row],[Order Date]], "MMM")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6">
      <c r="A1320" s="2">
        <v>3582</v>
      </c>
      <c r="B1320" s="3">
        <v>46213</v>
      </c>
      <c r="C1320" s="12">
        <f>YEAR(SalesDataTable[[#This Row],[Order Date]])</f>
        <v>2026</v>
      </c>
      <c r="D1320" s="14" t="str">
        <f>"Q" &amp; ROUNDUP(MONTH(SalesDataTable[[#This Row],[Order Date]]) / 3,0)</f>
        <v>Q3</v>
      </c>
      <c r="E1320" s="12">
        <f>MONTH(SalesDataTable[[#This Row],[Order Date]])</f>
        <v>7</v>
      </c>
      <c r="F1320" s="12" t="str">
        <f>TEXT(SalesDataTable[[#This Row],[Order Date]], "MMM")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6">
      <c r="A1321" s="2">
        <v>3715</v>
      </c>
      <c r="B1321" s="3">
        <v>46213</v>
      </c>
      <c r="C1321" s="12">
        <f>YEAR(SalesDataTable[[#This Row],[Order Date]])</f>
        <v>2026</v>
      </c>
      <c r="D1321" s="14" t="str">
        <f>"Q" &amp; ROUNDUP(MONTH(SalesDataTable[[#This Row],[Order Date]]) / 3,0)</f>
        <v>Q3</v>
      </c>
      <c r="E1321" s="12">
        <f>MONTH(SalesDataTable[[#This Row],[Order Date]])</f>
        <v>7</v>
      </c>
      <c r="F1321" s="12" t="str">
        <f>TEXT(SalesDataTable[[#This Row],[Order Date]], "MMM")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6">
      <c r="A1322" s="2">
        <v>3940</v>
      </c>
      <c r="B1322" s="3">
        <v>46213</v>
      </c>
      <c r="C1322" s="12">
        <f>YEAR(SalesDataTable[[#This Row],[Order Date]])</f>
        <v>2026</v>
      </c>
      <c r="D1322" s="14" t="str">
        <f>"Q" &amp; ROUNDUP(MONTH(SalesDataTable[[#This Row],[Order Date]]) / 3,0)</f>
        <v>Q3</v>
      </c>
      <c r="E1322" s="12">
        <f>MONTH(SalesDataTable[[#This Row],[Order Date]])</f>
        <v>7</v>
      </c>
      <c r="F1322" s="12" t="str">
        <f>TEXT(SalesDataTable[[#This Row],[Order Date]], "MMM")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6">
      <c r="A1323" s="2">
        <v>4760</v>
      </c>
      <c r="B1323" s="3">
        <v>46213</v>
      </c>
      <c r="C1323" s="12">
        <f>YEAR(SalesDataTable[[#This Row],[Order Date]])</f>
        <v>2026</v>
      </c>
      <c r="D1323" s="14" t="str">
        <f>"Q" &amp; ROUNDUP(MONTH(SalesDataTable[[#This Row],[Order Date]]) / 3,0)</f>
        <v>Q3</v>
      </c>
      <c r="E1323" s="12">
        <f>MONTH(SalesDataTable[[#This Row],[Order Date]])</f>
        <v>7</v>
      </c>
      <c r="F1323" s="12" t="str">
        <f>TEXT(SalesDataTable[[#This Row],[Order Date]], "MMM")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6">
      <c r="A1324" s="2">
        <v>4768</v>
      </c>
      <c r="B1324" s="3">
        <v>46213</v>
      </c>
      <c r="C1324" s="12">
        <f>YEAR(SalesDataTable[[#This Row],[Order Date]])</f>
        <v>2026</v>
      </c>
      <c r="D1324" s="14" t="str">
        <f>"Q" &amp; ROUNDUP(MONTH(SalesDataTable[[#This Row],[Order Date]]) / 3,0)</f>
        <v>Q3</v>
      </c>
      <c r="E1324" s="12">
        <f>MONTH(SalesDataTable[[#This Row],[Order Date]])</f>
        <v>7</v>
      </c>
      <c r="F1324" s="12" t="str">
        <f>TEXT(SalesDataTable[[#This Row],[Order Date]], "MMM")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6">
      <c r="A1325" s="2">
        <v>5025</v>
      </c>
      <c r="B1325" s="3">
        <v>46213</v>
      </c>
      <c r="C1325" s="12">
        <f>YEAR(SalesDataTable[[#This Row],[Order Date]])</f>
        <v>2026</v>
      </c>
      <c r="D1325" s="14" t="str">
        <f>"Q" &amp; ROUNDUP(MONTH(SalesDataTable[[#This Row],[Order Date]]) / 3,0)</f>
        <v>Q3</v>
      </c>
      <c r="E1325" s="12">
        <f>MONTH(SalesDataTable[[#This Row],[Order Date]])</f>
        <v>7</v>
      </c>
      <c r="F1325" s="12" t="str">
        <f>TEXT(SalesDataTable[[#This Row],[Order Date]], "MMM")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6">
      <c r="A1326" s="2">
        <v>165</v>
      </c>
      <c r="B1326" s="3">
        <v>46214</v>
      </c>
      <c r="C1326" s="12">
        <f>YEAR(SalesDataTable[[#This Row],[Order Date]])</f>
        <v>2026</v>
      </c>
      <c r="D1326" s="14" t="str">
        <f>"Q" &amp; ROUNDUP(MONTH(SalesDataTable[[#This Row],[Order Date]]) / 3,0)</f>
        <v>Q3</v>
      </c>
      <c r="E1326" s="12">
        <f>MONTH(SalesDataTable[[#This Row],[Order Date]])</f>
        <v>7</v>
      </c>
      <c r="F1326" s="12" t="str">
        <f>TEXT(SalesDataTable[[#This Row],[Order Date]], "MMM")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6">
      <c r="A1327" s="2">
        <v>198</v>
      </c>
      <c r="B1327" s="3">
        <v>46214</v>
      </c>
      <c r="C1327" s="12">
        <f>YEAR(SalesDataTable[[#This Row],[Order Date]])</f>
        <v>2026</v>
      </c>
      <c r="D1327" s="14" t="str">
        <f>"Q" &amp; ROUNDUP(MONTH(SalesDataTable[[#This Row],[Order Date]]) / 3,0)</f>
        <v>Q3</v>
      </c>
      <c r="E1327" s="12">
        <f>MONTH(SalesDataTable[[#This Row],[Order Date]])</f>
        <v>7</v>
      </c>
      <c r="F1327" s="12" t="str">
        <f>TEXT(SalesDataTable[[#This Row],[Order Date]], "MMM")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6">
      <c r="A1328" s="2">
        <v>1480</v>
      </c>
      <c r="B1328" s="3">
        <v>46214</v>
      </c>
      <c r="C1328" s="12">
        <f>YEAR(SalesDataTable[[#This Row],[Order Date]])</f>
        <v>2026</v>
      </c>
      <c r="D1328" s="14" t="str">
        <f>"Q" &amp; ROUNDUP(MONTH(SalesDataTable[[#This Row],[Order Date]]) / 3,0)</f>
        <v>Q3</v>
      </c>
      <c r="E1328" s="12">
        <f>MONTH(SalesDataTable[[#This Row],[Order Date]])</f>
        <v>7</v>
      </c>
      <c r="F1328" s="12" t="str">
        <f>TEXT(SalesDataTable[[#This Row],[Order Date]], "MMM")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6">
      <c r="A1329" s="2">
        <v>1990</v>
      </c>
      <c r="B1329" s="3">
        <v>46214</v>
      </c>
      <c r="C1329" s="12">
        <f>YEAR(SalesDataTable[[#This Row],[Order Date]])</f>
        <v>2026</v>
      </c>
      <c r="D1329" s="14" t="str">
        <f>"Q" &amp; ROUNDUP(MONTH(SalesDataTable[[#This Row],[Order Date]]) / 3,0)</f>
        <v>Q3</v>
      </c>
      <c r="E1329" s="12">
        <f>MONTH(SalesDataTable[[#This Row],[Order Date]])</f>
        <v>7</v>
      </c>
      <c r="F1329" s="12" t="str">
        <f>TEXT(SalesDataTable[[#This Row],[Order Date]], "MMM")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6">
      <c r="A1330" s="2">
        <v>2298</v>
      </c>
      <c r="B1330" s="3">
        <v>46214</v>
      </c>
      <c r="C1330" s="12">
        <f>YEAR(SalesDataTable[[#This Row],[Order Date]])</f>
        <v>2026</v>
      </c>
      <c r="D1330" s="14" t="str">
        <f>"Q" &amp; ROUNDUP(MONTH(SalesDataTable[[#This Row],[Order Date]]) / 3,0)</f>
        <v>Q3</v>
      </c>
      <c r="E1330" s="12">
        <f>MONTH(SalesDataTable[[#This Row],[Order Date]])</f>
        <v>7</v>
      </c>
      <c r="F1330" s="12" t="str">
        <f>TEXT(SalesDataTable[[#This Row],[Order Date]], "MMM")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6">
      <c r="A1331" s="2">
        <v>2886</v>
      </c>
      <c r="B1331" s="3">
        <v>46214</v>
      </c>
      <c r="C1331" s="12">
        <f>YEAR(SalesDataTable[[#This Row],[Order Date]])</f>
        <v>2026</v>
      </c>
      <c r="D1331" s="14" t="str">
        <f>"Q" &amp; ROUNDUP(MONTH(SalesDataTable[[#This Row],[Order Date]]) / 3,0)</f>
        <v>Q3</v>
      </c>
      <c r="E1331" s="12">
        <f>MONTH(SalesDataTable[[#This Row],[Order Date]])</f>
        <v>7</v>
      </c>
      <c r="F1331" s="12" t="str">
        <f>TEXT(SalesDataTable[[#This Row],[Order Date]], "MMM")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6">
      <c r="A1332" s="2">
        <v>2893</v>
      </c>
      <c r="B1332" s="3">
        <v>46214</v>
      </c>
      <c r="C1332" s="12">
        <f>YEAR(SalesDataTable[[#This Row],[Order Date]])</f>
        <v>2026</v>
      </c>
      <c r="D1332" s="14" t="str">
        <f>"Q" &amp; ROUNDUP(MONTH(SalesDataTable[[#This Row],[Order Date]]) / 3,0)</f>
        <v>Q3</v>
      </c>
      <c r="E1332" s="12">
        <f>MONTH(SalesDataTable[[#This Row],[Order Date]])</f>
        <v>7</v>
      </c>
      <c r="F1332" s="12" t="str">
        <f>TEXT(SalesDataTable[[#This Row],[Order Date]], "MMM")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6">
      <c r="A1333" s="2">
        <v>2939</v>
      </c>
      <c r="B1333" s="3">
        <v>46214</v>
      </c>
      <c r="C1333" s="12">
        <f>YEAR(SalesDataTable[[#This Row],[Order Date]])</f>
        <v>2026</v>
      </c>
      <c r="D1333" s="14" t="str">
        <f>"Q" &amp; ROUNDUP(MONTH(SalesDataTable[[#This Row],[Order Date]]) / 3,0)</f>
        <v>Q3</v>
      </c>
      <c r="E1333" s="12">
        <f>MONTH(SalesDataTable[[#This Row],[Order Date]])</f>
        <v>7</v>
      </c>
      <c r="F1333" s="12" t="str">
        <f>TEXT(SalesDataTable[[#This Row],[Order Date]], "MMM")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6">
      <c r="A1334" s="2">
        <v>3249</v>
      </c>
      <c r="B1334" s="3">
        <v>46214</v>
      </c>
      <c r="C1334" s="12">
        <f>YEAR(SalesDataTable[[#This Row],[Order Date]])</f>
        <v>2026</v>
      </c>
      <c r="D1334" s="14" t="str">
        <f>"Q" &amp; ROUNDUP(MONTH(SalesDataTable[[#This Row],[Order Date]]) / 3,0)</f>
        <v>Q3</v>
      </c>
      <c r="E1334" s="12">
        <f>MONTH(SalesDataTable[[#This Row],[Order Date]])</f>
        <v>7</v>
      </c>
      <c r="F1334" s="12" t="str">
        <f>TEXT(SalesDataTable[[#This Row],[Order Date]], "MMM")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6">
      <c r="A1335" s="2">
        <v>3832</v>
      </c>
      <c r="B1335" s="3">
        <v>46214</v>
      </c>
      <c r="C1335" s="12">
        <f>YEAR(SalesDataTable[[#This Row],[Order Date]])</f>
        <v>2026</v>
      </c>
      <c r="D1335" s="14" t="str">
        <f>"Q" &amp; ROUNDUP(MONTH(SalesDataTable[[#This Row],[Order Date]]) / 3,0)</f>
        <v>Q3</v>
      </c>
      <c r="E1335" s="12">
        <f>MONTH(SalesDataTable[[#This Row],[Order Date]])</f>
        <v>7</v>
      </c>
      <c r="F1335" s="12" t="str">
        <f>TEXT(SalesDataTable[[#This Row],[Order Date]], "MMM")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6">
      <c r="A1336" s="2">
        <v>3868</v>
      </c>
      <c r="B1336" s="3">
        <v>46214</v>
      </c>
      <c r="C1336" s="12">
        <f>YEAR(SalesDataTable[[#This Row],[Order Date]])</f>
        <v>2026</v>
      </c>
      <c r="D1336" s="14" t="str">
        <f>"Q" &amp; ROUNDUP(MONTH(SalesDataTable[[#This Row],[Order Date]]) / 3,0)</f>
        <v>Q3</v>
      </c>
      <c r="E1336" s="12">
        <f>MONTH(SalesDataTable[[#This Row],[Order Date]])</f>
        <v>7</v>
      </c>
      <c r="F1336" s="12" t="str">
        <f>TEXT(SalesDataTable[[#This Row],[Order Date]], "MMM")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6">
      <c r="A1337" s="2">
        <v>4365</v>
      </c>
      <c r="B1337" s="3">
        <v>46214</v>
      </c>
      <c r="C1337" s="12">
        <f>YEAR(SalesDataTable[[#This Row],[Order Date]])</f>
        <v>2026</v>
      </c>
      <c r="D1337" s="14" t="str">
        <f>"Q" &amp; ROUNDUP(MONTH(SalesDataTable[[#This Row],[Order Date]]) / 3,0)</f>
        <v>Q3</v>
      </c>
      <c r="E1337" s="12">
        <f>MONTH(SalesDataTable[[#This Row],[Order Date]])</f>
        <v>7</v>
      </c>
      <c r="F1337" s="12" t="str">
        <f>TEXT(SalesDataTable[[#This Row],[Order Date]], "MMM")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6">
      <c r="A1338" s="2">
        <v>314</v>
      </c>
      <c r="B1338" s="3">
        <v>46215</v>
      </c>
      <c r="C1338" s="12">
        <f>YEAR(SalesDataTable[[#This Row],[Order Date]])</f>
        <v>2026</v>
      </c>
      <c r="D1338" s="14" t="str">
        <f>"Q" &amp; ROUNDUP(MONTH(SalesDataTable[[#This Row],[Order Date]]) / 3,0)</f>
        <v>Q3</v>
      </c>
      <c r="E1338" s="12">
        <f>MONTH(SalesDataTable[[#This Row],[Order Date]])</f>
        <v>7</v>
      </c>
      <c r="F1338" s="12" t="str">
        <f>TEXT(SalesDataTable[[#This Row],[Order Date]], "MMM")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6">
      <c r="A1339" s="2">
        <v>552</v>
      </c>
      <c r="B1339" s="3">
        <v>46215</v>
      </c>
      <c r="C1339" s="12">
        <f>YEAR(SalesDataTable[[#This Row],[Order Date]])</f>
        <v>2026</v>
      </c>
      <c r="D1339" s="14" t="str">
        <f>"Q" &amp; ROUNDUP(MONTH(SalesDataTable[[#This Row],[Order Date]]) / 3,0)</f>
        <v>Q3</v>
      </c>
      <c r="E1339" s="12">
        <f>MONTH(SalesDataTable[[#This Row],[Order Date]])</f>
        <v>7</v>
      </c>
      <c r="F1339" s="12" t="str">
        <f>TEXT(SalesDataTable[[#This Row],[Order Date]], "MMM")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6">
      <c r="A1340" s="2">
        <v>1317</v>
      </c>
      <c r="B1340" s="3">
        <v>46215</v>
      </c>
      <c r="C1340" s="12">
        <f>YEAR(SalesDataTable[[#This Row],[Order Date]])</f>
        <v>2026</v>
      </c>
      <c r="D1340" s="14" t="str">
        <f>"Q" &amp; ROUNDUP(MONTH(SalesDataTable[[#This Row],[Order Date]]) / 3,0)</f>
        <v>Q3</v>
      </c>
      <c r="E1340" s="12">
        <f>MONTH(SalesDataTable[[#This Row],[Order Date]])</f>
        <v>7</v>
      </c>
      <c r="F1340" s="12" t="str">
        <f>TEXT(SalesDataTable[[#This Row],[Order Date]], "MMM")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6">
      <c r="A1341" s="2">
        <v>1515</v>
      </c>
      <c r="B1341" s="3">
        <v>46215</v>
      </c>
      <c r="C1341" s="12">
        <f>YEAR(SalesDataTable[[#This Row],[Order Date]])</f>
        <v>2026</v>
      </c>
      <c r="D1341" s="14" t="str">
        <f>"Q" &amp; ROUNDUP(MONTH(SalesDataTable[[#This Row],[Order Date]]) / 3,0)</f>
        <v>Q3</v>
      </c>
      <c r="E1341" s="12">
        <f>MONTH(SalesDataTable[[#This Row],[Order Date]])</f>
        <v>7</v>
      </c>
      <c r="F1341" s="12" t="str">
        <f>TEXT(SalesDataTable[[#This Row],[Order Date]], "MMM")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6">
      <c r="A1342" s="2">
        <v>1674</v>
      </c>
      <c r="B1342" s="3">
        <v>46215</v>
      </c>
      <c r="C1342" s="12">
        <f>YEAR(SalesDataTable[[#This Row],[Order Date]])</f>
        <v>2026</v>
      </c>
      <c r="D1342" s="14" t="str">
        <f>"Q" &amp; ROUNDUP(MONTH(SalesDataTable[[#This Row],[Order Date]]) / 3,0)</f>
        <v>Q3</v>
      </c>
      <c r="E1342" s="12">
        <f>MONTH(SalesDataTable[[#This Row],[Order Date]])</f>
        <v>7</v>
      </c>
      <c r="F1342" s="12" t="str">
        <f>TEXT(SalesDataTable[[#This Row],[Order Date]], "MMM")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6">
      <c r="A1343" s="2">
        <v>2407</v>
      </c>
      <c r="B1343" s="3">
        <v>46215</v>
      </c>
      <c r="C1343" s="12">
        <f>YEAR(SalesDataTable[[#This Row],[Order Date]])</f>
        <v>2026</v>
      </c>
      <c r="D1343" s="14" t="str">
        <f>"Q" &amp; ROUNDUP(MONTH(SalesDataTable[[#This Row],[Order Date]]) / 3,0)</f>
        <v>Q3</v>
      </c>
      <c r="E1343" s="12">
        <f>MONTH(SalesDataTable[[#This Row],[Order Date]])</f>
        <v>7</v>
      </c>
      <c r="F1343" s="12" t="str">
        <f>TEXT(SalesDataTable[[#This Row],[Order Date]], "MMM")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6">
      <c r="A1344" s="2">
        <v>2817</v>
      </c>
      <c r="B1344" s="3">
        <v>46215</v>
      </c>
      <c r="C1344" s="12">
        <f>YEAR(SalesDataTable[[#This Row],[Order Date]])</f>
        <v>2026</v>
      </c>
      <c r="D1344" s="14" t="str">
        <f>"Q" &amp; ROUNDUP(MONTH(SalesDataTable[[#This Row],[Order Date]]) / 3,0)</f>
        <v>Q3</v>
      </c>
      <c r="E1344" s="12">
        <f>MONTH(SalesDataTable[[#This Row],[Order Date]])</f>
        <v>7</v>
      </c>
      <c r="F1344" s="12" t="str">
        <f>TEXT(SalesDataTable[[#This Row],[Order Date]], "MMM")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6">
      <c r="A1345" s="2">
        <v>3059</v>
      </c>
      <c r="B1345" s="3">
        <v>46215</v>
      </c>
      <c r="C1345" s="12">
        <f>YEAR(SalesDataTable[[#This Row],[Order Date]])</f>
        <v>2026</v>
      </c>
      <c r="D1345" s="14" t="str">
        <f>"Q" &amp; ROUNDUP(MONTH(SalesDataTable[[#This Row],[Order Date]]) / 3,0)</f>
        <v>Q3</v>
      </c>
      <c r="E1345" s="12">
        <f>MONTH(SalesDataTable[[#This Row],[Order Date]])</f>
        <v>7</v>
      </c>
      <c r="F1345" s="12" t="str">
        <f>TEXT(SalesDataTable[[#This Row],[Order Date]], "MMM")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6">
      <c r="A1346" s="2">
        <v>3210</v>
      </c>
      <c r="B1346" s="3">
        <v>46215</v>
      </c>
      <c r="C1346" s="12">
        <f>YEAR(SalesDataTable[[#This Row],[Order Date]])</f>
        <v>2026</v>
      </c>
      <c r="D1346" s="14" t="str">
        <f>"Q" &amp; ROUNDUP(MONTH(SalesDataTable[[#This Row],[Order Date]]) / 3,0)</f>
        <v>Q3</v>
      </c>
      <c r="E1346" s="12">
        <f>MONTH(SalesDataTable[[#This Row],[Order Date]])</f>
        <v>7</v>
      </c>
      <c r="F1346" s="12" t="str">
        <f>TEXT(SalesDataTable[[#This Row],[Order Date]], "MMM")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6">
      <c r="A1347" s="2">
        <v>3670</v>
      </c>
      <c r="B1347" s="3">
        <v>46215</v>
      </c>
      <c r="C1347" s="12">
        <f>YEAR(SalesDataTable[[#This Row],[Order Date]])</f>
        <v>2026</v>
      </c>
      <c r="D1347" s="14" t="str">
        <f>"Q" &amp; ROUNDUP(MONTH(SalesDataTable[[#This Row],[Order Date]]) / 3,0)</f>
        <v>Q3</v>
      </c>
      <c r="E1347" s="12">
        <f>MONTH(SalesDataTable[[#This Row],[Order Date]])</f>
        <v>7</v>
      </c>
      <c r="F1347" s="12" t="str">
        <f>TEXT(SalesDataTable[[#This Row],[Order Date]], "MMM")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6">
      <c r="A1348" s="2">
        <v>4017</v>
      </c>
      <c r="B1348" s="3">
        <v>46215</v>
      </c>
      <c r="C1348" s="12">
        <f>YEAR(SalesDataTable[[#This Row],[Order Date]])</f>
        <v>2026</v>
      </c>
      <c r="D1348" s="14" t="str">
        <f>"Q" &amp; ROUNDUP(MONTH(SalesDataTable[[#This Row],[Order Date]]) / 3,0)</f>
        <v>Q3</v>
      </c>
      <c r="E1348" s="12">
        <f>MONTH(SalesDataTable[[#This Row],[Order Date]])</f>
        <v>7</v>
      </c>
      <c r="F1348" s="12" t="str">
        <f>TEXT(SalesDataTable[[#This Row],[Order Date]], "MMM")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6">
      <c r="A1349" s="2">
        <v>5012</v>
      </c>
      <c r="B1349" s="3">
        <v>46215</v>
      </c>
      <c r="C1349" s="12">
        <f>YEAR(SalesDataTable[[#This Row],[Order Date]])</f>
        <v>2026</v>
      </c>
      <c r="D1349" s="14" t="str">
        <f>"Q" &amp; ROUNDUP(MONTH(SalesDataTable[[#This Row],[Order Date]]) / 3,0)</f>
        <v>Q3</v>
      </c>
      <c r="E1349" s="12">
        <f>MONTH(SalesDataTable[[#This Row],[Order Date]])</f>
        <v>7</v>
      </c>
      <c r="F1349" s="12" t="str">
        <f>TEXT(SalesDataTable[[#This Row],[Order Date]], "MMM")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6">
      <c r="A1350" s="2">
        <v>884</v>
      </c>
      <c r="B1350" s="3">
        <v>46216</v>
      </c>
      <c r="C1350" s="12">
        <f>YEAR(SalesDataTable[[#This Row],[Order Date]])</f>
        <v>2026</v>
      </c>
      <c r="D1350" s="14" t="str">
        <f>"Q" &amp; ROUNDUP(MONTH(SalesDataTable[[#This Row],[Order Date]]) / 3,0)</f>
        <v>Q3</v>
      </c>
      <c r="E1350" s="12">
        <f>MONTH(SalesDataTable[[#This Row],[Order Date]])</f>
        <v>7</v>
      </c>
      <c r="F1350" s="12" t="str">
        <f>TEXT(SalesDataTable[[#This Row],[Order Date]], "MMM")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6">
      <c r="A1351" s="2">
        <v>1025</v>
      </c>
      <c r="B1351" s="3">
        <v>46216</v>
      </c>
      <c r="C1351" s="12">
        <f>YEAR(SalesDataTable[[#This Row],[Order Date]])</f>
        <v>2026</v>
      </c>
      <c r="D1351" s="14" t="str">
        <f>"Q" &amp; ROUNDUP(MONTH(SalesDataTable[[#This Row],[Order Date]]) / 3,0)</f>
        <v>Q3</v>
      </c>
      <c r="E1351" s="12">
        <f>MONTH(SalesDataTable[[#This Row],[Order Date]])</f>
        <v>7</v>
      </c>
      <c r="F1351" s="12" t="str">
        <f>TEXT(SalesDataTable[[#This Row],[Order Date]], "MMM")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6">
      <c r="A1352" s="2">
        <v>1279</v>
      </c>
      <c r="B1352" s="3">
        <v>46216</v>
      </c>
      <c r="C1352" s="12">
        <f>YEAR(SalesDataTable[[#This Row],[Order Date]])</f>
        <v>2026</v>
      </c>
      <c r="D1352" s="14" t="str">
        <f>"Q" &amp; ROUNDUP(MONTH(SalesDataTable[[#This Row],[Order Date]]) / 3,0)</f>
        <v>Q3</v>
      </c>
      <c r="E1352" s="12">
        <f>MONTH(SalesDataTable[[#This Row],[Order Date]])</f>
        <v>7</v>
      </c>
      <c r="F1352" s="12" t="str">
        <f>TEXT(SalesDataTable[[#This Row],[Order Date]], "MMM")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6">
      <c r="A1353" s="2">
        <v>1534</v>
      </c>
      <c r="B1353" s="3">
        <v>46216</v>
      </c>
      <c r="C1353" s="12">
        <f>YEAR(SalesDataTable[[#This Row],[Order Date]])</f>
        <v>2026</v>
      </c>
      <c r="D1353" s="14" t="str">
        <f>"Q" &amp; ROUNDUP(MONTH(SalesDataTable[[#This Row],[Order Date]]) / 3,0)</f>
        <v>Q3</v>
      </c>
      <c r="E1353" s="12">
        <f>MONTH(SalesDataTable[[#This Row],[Order Date]])</f>
        <v>7</v>
      </c>
      <c r="F1353" s="12" t="str">
        <f>TEXT(SalesDataTable[[#This Row],[Order Date]], "MMM")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6">
      <c r="A1354" s="2">
        <v>2147</v>
      </c>
      <c r="B1354" s="3">
        <v>46216</v>
      </c>
      <c r="C1354" s="12">
        <f>YEAR(SalesDataTable[[#This Row],[Order Date]])</f>
        <v>2026</v>
      </c>
      <c r="D1354" s="14" t="str">
        <f>"Q" &amp; ROUNDUP(MONTH(SalesDataTable[[#This Row],[Order Date]]) / 3,0)</f>
        <v>Q3</v>
      </c>
      <c r="E1354" s="12">
        <f>MONTH(SalesDataTable[[#This Row],[Order Date]])</f>
        <v>7</v>
      </c>
      <c r="F1354" s="12" t="str">
        <f>TEXT(SalesDataTable[[#This Row],[Order Date]], "MMM")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6">
      <c r="A1355" s="2">
        <v>2385</v>
      </c>
      <c r="B1355" s="3">
        <v>46216</v>
      </c>
      <c r="C1355" s="12">
        <f>YEAR(SalesDataTable[[#This Row],[Order Date]])</f>
        <v>2026</v>
      </c>
      <c r="D1355" s="14" t="str">
        <f>"Q" &amp; ROUNDUP(MONTH(SalesDataTable[[#This Row],[Order Date]]) / 3,0)</f>
        <v>Q3</v>
      </c>
      <c r="E1355" s="12">
        <f>MONTH(SalesDataTable[[#This Row],[Order Date]])</f>
        <v>7</v>
      </c>
      <c r="F1355" s="12" t="str">
        <f>TEXT(SalesDataTable[[#This Row],[Order Date]], "MMM")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6">
      <c r="A1356" s="2">
        <v>2517</v>
      </c>
      <c r="B1356" s="3">
        <v>46216</v>
      </c>
      <c r="C1356" s="12">
        <f>YEAR(SalesDataTable[[#This Row],[Order Date]])</f>
        <v>2026</v>
      </c>
      <c r="D1356" s="14" t="str">
        <f>"Q" &amp; ROUNDUP(MONTH(SalesDataTable[[#This Row],[Order Date]]) / 3,0)</f>
        <v>Q3</v>
      </c>
      <c r="E1356" s="12">
        <f>MONTH(SalesDataTable[[#This Row],[Order Date]])</f>
        <v>7</v>
      </c>
      <c r="F1356" s="12" t="str">
        <f>TEXT(SalesDataTable[[#This Row],[Order Date]], "MMM")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6">
      <c r="A1357" s="2">
        <v>2746</v>
      </c>
      <c r="B1357" s="3">
        <v>46216</v>
      </c>
      <c r="C1357" s="12">
        <f>YEAR(SalesDataTable[[#This Row],[Order Date]])</f>
        <v>2026</v>
      </c>
      <c r="D1357" s="14" t="str">
        <f>"Q" &amp; ROUNDUP(MONTH(SalesDataTable[[#This Row],[Order Date]]) / 3,0)</f>
        <v>Q3</v>
      </c>
      <c r="E1357" s="12">
        <f>MONTH(SalesDataTable[[#This Row],[Order Date]])</f>
        <v>7</v>
      </c>
      <c r="F1357" s="12" t="str">
        <f>TEXT(SalesDataTable[[#This Row],[Order Date]], "MMM")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6">
      <c r="A1358" s="2">
        <v>3297</v>
      </c>
      <c r="B1358" s="3">
        <v>46216</v>
      </c>
      <c r="C1358" s="12">
        <f>YEAR(SalesDataTable[[#This Row],[Order Date]])</f>
        <v>2026</v>
      </c>
      <c r="D1358" s="14" t="str">
        <f>"Q" &amp; ROUNDUP(MONTH(SalesDataTable[[#This Row],[Order Date]]) / 3,0)</f>
        <v>Q3</v>
      </c>
      <c r="E1358" s="12">
        <f>MONTH(SalesDataTable[[#This Row],[Order Date]])</f>
        <v>7</v>
      </c>
      <c r="F1358" s="12" t="str">
        <f>TEXT(SalesDataTable[[#This Row],[Order Date]], "MMM")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6">
      <c r="A1359" s="2">
        <v>772</v>
      </c>
      <c r="B1359" s="3">
        <v>46217</v>
      </c>
      <c r="C1359" s="12">
        <f>YEAR(SalesDataTable[[#This Row],[Order Date]])</f>
        <v>2026</v>
      </c>
      <c r="D1359" s="14" t="str">
        <f>"Q" &amp; ROUNDUP(MONTH(SalesDataTable[[#This Row],[Order Date]]) / 3,0)</f>
        <v>Q3</v>
      </c>
      <c r="E1359" s="12">
        <f>MONTH(SalesDataTable[[#This Row],[Order Date]])</f>
        <v>7</v>
      </c>
      <c r="F1359" s="12" t="str">
        <f>TEXT(SalesDataTable[[#This Row],[Order Date]], "MMM")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6">
      <c r="A1360" s="2">
        <v>838</v>
      </c>
      <c r="B1360" s="3">
        <v>46217</v>
      </c>
      <c r="C1360" s="12">
        <f>YEAR(SalesDataTable[[#This Row],[Order Date]])</f>
        <v>2026</v>
      </c>
      <c r="D1360" s="14" t="str">
        <f>"Q" &amp; ROUNDUP(MONTH(SalesDataTable[[#This Row],[Order Date]]) / 3,0)</f>
        <v>Q3</v>
      </c>
      <c r="E1360" s="12">
        <f>MONTH(SalesDataTable[[#This Row],[Order Date]])</f>
        <v>7</v>
      </c>
      <c r="F1360" s="12" t="str">
        <f>TEXT(SalesDataTable[[#This Row],[Order Date]], "MMM")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6">
      <c r="A1361" s="2">
        <v>1144</v>
      </c>
      <c r="B1361" s="3">
        <v>46217</v>
      </c>
      <c r="C1361" s="12">
        <f>YEAR(SalesDataTable[[#This Row],[Order Date]])</f>
        <v>2026</v>
      </c>
      <c r="D1361" s="14" t="str">
        <f>"Q" &amp; ROUNDUP(MONTH(SalesDataTable[[#This Row],[Order Date]]) / 3,0)</f>
        <v>Q3</v>
      </c>
      <c r="E1361" s="12">
        <f>MONTH(SalesDataTable[[#This Row],[Order Date]])</f>
        <v>7</v>
      </c>
      <c r="F1361" s="12" t="str">
        <f>TEXT(SalesDataTable[[#This Row],[Order Date]], "MMM")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6">
      <c r="A1362" s="2">
        <v>1686</v>
      </c>
      <c r="B1362" s="3">
        <v>46217</v>
      </c>
      <c r="C1362" s="12">
        <f>YEAR(SalesDataTable[[#This Row],[Order Date]])</f>
        <v>2026</v>
      </c>
      <c r="D1362" s="14" t="str">
        <f>"Q" &amp; ROUNDUP(MONTH(SalesDataTable[[#This Row],[Order Date]]) / 3,0)</f>
        <v>Q3</v>
      </c>
      <c r="E1362" s="12">
        <f>MONTH(SalesDataTable[[#This Row],[Order Date]])</f>
        <v>7</v>
      </c>
      <c r="F1362" s="12" t="str">
        <f>TEXT(SalesDataTable[[#This Row],[Order Date]], "MMM")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6">
      <c r="A1363" s="2">
        <v>2823</v>
      </c>
      <c r="B1363" s="3">
        <v>46217</v>
      </c>
      <c r="C1363" s="12">
        <f>YEAR(SalesDataTable[[#This Row],[Order Date]])</f>
        <v>2026</v>
      </c>
      <c r="D1363" s="14" t="str">
        <f>"Q" &amp; ROUNDUP(MONTH(SalesDataTable[[#This Row],[Order Date]]) / 3,0)</f>
        <v>Q3</v>
      </c>
      <c r="E1363" s="12">
        <f>MONTH(SalesDataTable[[#This Row],[Order Date]])</f>
        <v>7</v>
      </c>
      <c r="F1363" s="12" t="str">
        <f>TEXT(SalesDataTable[[#This Row],[Order Date]], "MMM")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6">
      <c r="A1364" s="2">
        <v>2883</v>
      </c>
      <c r="B1364" s="3">
        <v>46217</v>
      </c>
      <c r="C1364" s="12">
        <f>YEAR(SalesDataTable[[#This Row],[Order Date]])</f>
        <v>2026</v>
      </c>
      <c r="D1364" s="14" t="str">
        <f>"Q" &amp; ROUNDUP(MONTH(SalesDataTable[[#This Row],[Order Date]]) / 3,0)</f>
        <v>Q3</v>
      </c>
      <c r="E1364" s="12">
        <f>MONTH(SalesDataTable[[#This Row],[Order Date]])</f>
        <v>7</v>
      </c>
      <c r="F1364" s="12" t="str">
        <f>TEXT(SalesDataTable[[#This Row],[Order Date]], "MMM")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6">
      <c r="A1365" s="2">
        <v>3259</v>
      </c>
      <c r="B1365" s="3">
        <v>46217</v>
      </c>
      <c r="C1365" s="12">
        <f>YEAR(SalesDataTable[[#This Row],[Order Date]])</f>
        <v>2026</v>
      </c>
      <c r="D1365" s="14" t="str">
        <f>"Q" &amp; ROUNDUP(MONTH(SalesDataTable[[#This Row],[Order Date]]) / 3,0)</f>
        <v>Q3</v>
      </c>
      <c r="E1365" s="12">
        <f>MONTH(SalesDataTable[[#This Row],[Order Date]])</f>
        <v>7</v>
      </c>
      <c r="F1365" s="12" t="str">
        <f>TEXT(SalesDataTable[[#This Row],[Order Date]], "MMM")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6">
      <c r="A1366" s="2">
        <v>3709</v>
      </c>
      <c r="B1366" s="3">
        <v>46217</v>
      </c>
      <c r="C1366" s="12">
        <f>YEAR(SalesDataTable[[#This Row],[Order Date]])</f>
        <v>2026</v>
      </c>
      <c r="D1366" s="14" t="str">
        <f>"Q" &amp; ROUNDUP(MONTH(SalesDataTable[[#This Row],[Order Date]]) / 3,0)</f>
        <v>Q3</v>
      </c>
      <c r="E1366" s="12">
        <f>MONTH(SalesDataTable[[#This Row],[Order Date]])</f>
        <v>7</v>
      </c>
      <c r="F1366" s="12" t="str">
        <f>TEXT(SalesDataTable[[#This Row],[Order Date]], "MMM")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6">
      <c r="A1367" s="2">
        <v>61</v>
      </c>
      <c r="B1367" s="3">
        <v>46218</v>
      </c>
      <c r="C1367" s="12">
        <f>YEAR(SalesDataTable[[#This Row],[Order Date]])</f>
        <v>2026</v>
      </c>
      <c r="D1367" s="14" t="str">
        <f>"Q" &amp; ROUNDUP(MONTH(SalesDataTable[[#This Row],[Order Date]]) / 3,0)</f>
        <v>Q3</v>
      </c>
      <c r="E1367" s="12">
        <f>MONTH(SalesDataTable[[#This Row],[Order Date]])</f>
        <v>7</v>
      </c>
      <c r="F1367" s="12" t="str">
        <f>TEXT(SalesDataTable[[#This Row],[Order Date]], "MMM")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6">
      <c r="A1368" s="2">
        <v>357</v>
      </c>
      <c r="B1368" s="3">
        <v>46218</v>
      </c>
      <c r="C1368" s="12">
        <f>YEAR(SalesDataTable[[#This Row],[Order Date]])</f>
        <v>2026</v>
      </c>
      <c r="D1368" s="14" t="str">
        <f>"Q" &amp; ROUNDUP(MONTH(SalesDataTable[[#This Row],[Order Date]]) / 3,0)</f>
        <v>Q3</v>
      </c>
      <c r="E1368" s="12">
        <f>MONTH(SalesDataTable[[#This Row],[Order Date]])</f>
        <v>7</v>
      </c>
      <c r="F1368" s="12" t="str">
        <f>TEXT(SalesDataTable[[#This Row],[Order Date]], "MMM")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6">
      <c r="A1369" s="2">
        <v>1607</v>
      </c>
      <c r="B1369" s="3">
        <v>46218</v>
      </c>
      <c r="C1369" s="12">
        <f>YEAR(SalesDataTable[[#This Row],[Order Date]])</f>
        <v>2026</v>
      </c>
      <c r="D1369" s="14" t="str">
        <f>"Q" &amp; ROUNDUP(MONTH(SalesDataTable[[#This Row],[Order Date]]) / 3,0)</f>
        <v>Q3</v>
      </c>
      <c r="E1369" s="12">
        <f>MONTH(SalesDataTable[[#This Row],[Order Date]])</f>
        <v>7</v>
      </c>
      <c r="F1369" s="12" t="str">
        <f>TEXT(SalesDataTable[[#This Row],[Order Date]], "MMM")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6">
      <c r="A1370" s="2">
        <v>3295</v>
      </c>
      <c r="B1370" s="3">
        <v>46218</v>
      </c>
      <c r="C1370" s="12">
        <f>YEAR(SalesDataTable[[#This Row],[Order Date]])</f>
        <v>2026</v>
      </c>
      <c r="D1370" s="14" t="str">
        <f>"Q" &amp; ROUNDUP(MONTH(SalesDataTable[[#This Row],[Order Date]]) / 3,0)</f>
        <v>Q3</v>
      </c>
      <c r="E1370" s="12">
        <f>MONTH(SalesDataTable[[#This Row],[Order Date]])</f>
        <v>7</v>
      </c>
      <c r="F1370" s="12" t="str">
        <f>TEXT(SalesDataTable[[#This Row],[Order Date]], "MMM")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6">
      <c r="A1371" s="2">
        <v>4048</v>
      </c>
      <c r="B1371" s="3">
        <v>46218</v>
      </c>
      <c r="C1371" s="12">
        <f>YEAR(SalesDataTable[[#This Row],[Order Date]])</f>
        <v>2026</v>
      </c>
      <c r="D1371" s="14" t="str">
        <f>"Q" &amp; ROUNDUP(MONTH(SalesDataTable[[#This Row],[Order Date]]) / 3,0)</f>
        <v>Q3</v>
      </c>
      <c r="E1371" s="12">
        <f>MONTH(SalesDataTable[[#This Row],[Order Date]])</f>
        <v>7</v>
      </c>
      <c r="F1371" s="12" t="str">
        <f>TEXT(SalesDataTable[[#This Row],[Order Date]], "MMM")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6">
      <c r="A1372" s="2">
        <v>4424</v>
      </c>
      <c r="B1372" s="3">
        <v>46218</v>
      </c>
      <c r="C1372" s="12">
        <f>YEAR(SalesDataTable[[#This Row],[Order Date]])</f>
        <v>2026</v>
      </c>
      <c r="D1372" s="14" t="str">
        <f>"Q" &amp; ROUNDUP(MONTH(SalesDataTable[[#This Row],[Order Date]]) / 3,0)</f>
        <v>Q3</v>
      </c>
      <c r="E1372" s="12">
        <f>MONTH(SalesDataTable[[#This Row],[Order Date]])</f>
        <v>7</v>
      </c>
      <c r="F1372" s="12" t="str">
        <f>TEXT(SalesDataTable[[#This Row],[Order Date]], "MMM")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6">
      <c r="A1373" s="2">
        <v>4732</v>
      </c>
      <c r="B1373" s="3">
        <v>46218</v>
      </c>
      <c r="C1373" s="12">
        <f>YEAR(SalesDataTable[[#This Row],[Order Date]])</f>
        <v>2026</v>
      </c>
      <c r="D1373" s="14" t="str">
        <f>"Q" &amp; ROUNDUP(MONTH(SalesDataTable[[#This Row],[Order Date]]) / 3,0)</f>
        <v>Q3</v>
      </c>
      <c r="E1373" s="12">
        <f>MONTH(SalesDataTable[[#This Row],[Order Date]])</f>
        <v>7</v>
      </c>
      <c r="F1373" s="12" t="str">
        <f>TEXT(SalesDataTable[[#This Row],[Order Date]], "MMM")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6">
      <c r="A1374" s="2">
        <v>194</v>
      </c>
      <c r="B1374" s="3">
        <v>46219</v>
      </c>
      <c r="C1374" s="12">
        <f>YEAR(SalesDataTable[[#This Row],[Order Date]])</f>
        <v>2026</v>
      </c>
      <c r="D1374" s="14" t="str">
        <f>"Q" &amp; ROUNDUP(MONTH(SalesDataTable[[#This Row],[Order Date]]) / 3,0)</f>
        <v>Q3</v>
      </c>
      <c r="E1374" s="12">
        <f>MONTH(SalesDataTable[[#This Row],[Order Date]])</f>
        <v>7</v>
      </c>
      <c r="F1374" s="12" t="str">
        <f>TEXT(SalesDataTable[[#This Row],[Order Date]], "MMM")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6">
      <c r="A1375" s="2">
        <v>258</v>
      </c>
      <c r="B1375" s="3">
        <v>46219</v>
      </c>
      <c r="C1375" s="12">
        <f>YEAR(SalesDataTable[[#This Row],[Order Date]])</f>
        <v>2026</v>
      </c>
      <c r="D1375" s="14" t="str">
        <f>"Q" &amp; ROUNDUP(MONTH(SalesDataTable[[#This Row],[Order Date]]) / 3,0)</f>
        <v>Q3</v>
      </c>
      <c r="E1375" s="12">
        <f>MONTH(SalesDataTable[[#This Row],[Order Date]])</f>
        <v>7</v>
      </c>
      <c r="F1375" s="12" t="str">
        <f>TEXT(SalesDataTable[[#This Row],[Order Date]], "MMM")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6">
      <c r="A1376" s="2">
        <v>543</v>
      </c>
      <c r="B1376" s="3">
        <v>46219</v>
      </c>
      <c r="C1376" s="12">
        <f>YEAR(SalesDataTable[[#This Row],[Order Date]])</f>
        <v>2026</v>
      </c>
      <c r="D1376" s="14" t="str">
        <f>"Q" &amp; ROUNDUP(MONTH(SalesDataTable[[#This Row],[Order Date]]) / 3,0)</f>
        <v>Q3</v>
      </c>
      <c r="E1376" s="12">
        <f>MONTH(SalesDataTable[[#This Row],[Order Date]])</f>
        <v>7</v>
      </c>
      <c r="F1376" s="12" t="str">
        <f>TEXT(SalesDataTable[[#This Row],[Order Date]], "MMM")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6">
      <c r="A1377" s="2">
        <v>972</v>
      </c>
      <c r="B1377" s="3">
        <v>46219</v>
      </c>
      <c r="C1377" s="12">
        <f>YEAR(SalesDataTable[[#This Row],[Order Date]])</f>
        <v>2026</v>
      </c>
      <c r="D1377" s="14" t="str">
        <f>"Q" &amp; ROUNDUP(MONTH(SalesDataTable[[#This Row],[Order Date]]) / 3,0)</f>
        <v>Q3</v>
      </c>
      <c r="E1377" s="12">
        <f>MONTH(SalesDataTable[[#This Row],[Order Date]])</f>
        <v>7</v>
      </c>
      <c r="F1377" s="12" t="str">
        <f>TEXT(SalesDataTable[[#This Row],[Order Date]], "MMM")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6">
      <c r="A1378" s="2">
        <v>1146</v>
      </c>
      <c r="B1378" s="3">
        <v>46219</v>
      </c>
      <c r="C1378" s="12">
        <f>YEAR(SalesDataTable[[#This Row],[Order Date]])</f>
        <v>2026</v>
      </c>
      <c r="D1378" s="14" t="str">
        <f>"Q" &amp; ROUNDUP(MONTH(SalesDataTable[[#This Row],[Order Date]]) / 3,0)</f>
        <v>Q3</v>
      </c>
      <c r="E1378" s="12">
        <f>MONTH(SalesDataTable[[#This Row],[Order Date]])</f>
        <v>7</v>
      </c>
      <c r="F1378" s="12" t="str">
        <f>TEXT(SalesDataTable[[#This Row],[Order Date]], "MMM")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6">
      <c r="A1379" s="2">
        <v>1464</v>
      </c>
      <c r="B1379" s="3">
        <v>46219</v>
      </c>
      <c r="C1379" s="12">
        <f>YEAR(SalesDataTable[[#This Row],[Order Date]])</f>
        <v>2026</v>
      </c>
      <c r="D1379" s="14" t="str">
        <f>"Q" &amp; ROUNDUP(MONTH(SalesDataTable[[#This Row],[Order Date]]) / 3,0)</f>
        <v>Q3</v>
      </c>
      <c r="E1379" s="12">
        <f>MONTH(SalesDataTable[[#This Row],[Order Date]])</f>
        <v>7</v>
      </c>
      <c r="F1379" s="12" t="str">
        <f>TEXT(SalesDataTable[[#This Row],[Order Date]], "MMM")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6">
      <c r="A1380" s="2">
        <v>1581</v>
      </c>
      <c r="B1380" s="3">
        <v>46219</v>
      </c>
      <c r="C1380" s="12">
        <f>YEAR(SalesDataTable[[#This Row],[Order Date]])</f>
        <v>2026</v>
      </c>
      <c r="D1380" s="14" t="str">
        <f>"Q" &amp; ROUNDUP(MONTH(SalesDataTable[[#This Row],[Order Date]]) / 3,0)</f>
        <v>Q3</v>
      </c>
      <c r="E1380" s="12">
        <f>MONTH(SalesDataTable[[#This Row],[Order Date]])</f>
        <v>7</v>
      </c>
      <c r="F1380" s="12" t="str">
        <f>TEXT(SalesDataTable[[#This Row],[Order Date]], "MMM")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6">
      <c r="A1381" s="2">
        <v>1894</v>
      </c>
      <c r="B1381" s="3">
        <v>46219</v>
      </c>
      <c r="C1381" s="12">
        <f>YEAR(SalesDataTable[[#This Row],[Order Date]])</f>
        <v>2026</v>
      </c>
      <c r="D1381" s="14" t="str">
        <f>"Q" &amp; ROUNDUP(MONTH(SalesDataTable[[#This Row],[Order Date]]) / 3,0)</f>
        <v>Q3</v>
      </c>
      <c r="E1381" s="12">
        <f>MONTH(SalesDataTable[[#This Row],[Order Date]])</f>
        <v>7</v>
      </c>
      <c r="F1381" s="12" t="str">
        <f>TEXT(SalesDataTable[[#This Row],[Order Date]], "MMM")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6">
      <c r="A1382" s="2">
        <v>2100</v>
      </c>
      <c r="B1382" s="3">
        <v>46219</v>
      </c>
      <c r="C1382" s="12">
        <f>YEAR(SalesDataTable[[#This Row],[Order Date]])</f>
        <v>2026</v>
      </c>
      <c r="D1382" s="14" t="str">
        <f>"Q" &amp; ROUNDUP(MONTH(SalesDataTable[[#This Row],[Order Date]]) / 3,0)</f>
        <v>Q3</v>
      </c>
      <c r="E1382" s="12">
        <f>MONTH(SalesDataTable[[#This Row],[Order Date]])</f>
        <v>7</v>
      </c>
      <c r="F1382" s="12" t="str">
        <f>TEXT(SalesDataTable[[#This Row],[Order Date]], "MMM")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6">
      <c r="A1383" s="2">
        <v>2902</v>
      </c>
      <c r="B1383" s="3">
        <v>46219</v>
      </c>
      <c r="C1383" s="12">
        <f>YEAR(SalesDataTable[[#This Row],[Order Date]])</f>
        <v>2026</v>
      </c>
      <c r="D1383" s="14" t="str">
        <f>"Q" &amp; ROUNDUP(MONTH(SalesDataTable[[#This Row],[Order Date]]) / 3,0)</f>
        <v>Q3</v>
      </c>
      <c r="E1383" s="12">
        <f>MONTH(SalesDataTable[[#This Row],[Order Date]])</f>
        <v>7</v>
      </c>
      <c r="F1383" s="12" t="str">
        <f>TEXT(SalesDataTable[[#This Row],[Order Date]], "MMM")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6">
      <c r="A1384" s="2">
        <v>3115</v>
      </c>
      <c r="B1384" s="3">
        <v>46219</v>
      </c>
      <c r="C1384" s="12">
        <f>YEAR(SalesDataTable[[#This Row],[Order Date]])</f>
        <v>2026</v>
      </c>
      <c r="D1384" s="14" t="str">
        <f>"Q" &amp; ROUNDUP(MONTH(SalesDataTable[[#This Row],[Order Date]]) / 3,0)</f>
        <v>Q3</v>
      </c>
      <c r="E1384" s="12">
        <f>MONTH(SalesDataTable[[#This Row],[Order Date]])</f>
        <v>7</v>
      </c>
      <c r="F1384" s="12" t="str">
        <f>TEXT(SalesDataTable[[#This Row],[Order Date]], "MMM")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6">
      <c r="A1385" s="2">
        <v>3546</v>
      </c>
      <c r="B1385" s="3">
        <v>46219</v>
      </c>
      <c r="C1385" s="12">
        <f>YEAR(SalesDataTable[[#This Row],[Order Date]])</f>
        <v>2026</v>
      </c>
      <c r="D1385" s="14" t="str">
        <f>"Q" &amp; ROUNDUP(MONTH(SalesDataTable[[#This Row],[Order Date]]) / 3,0)</f>
        <v>Q3</v>
      </c>
      <c r="E1385" s="12">
        <f>MONTH(SalesDataTable[[#This Row],[Order Date]])</f>
        <v>7</v>
      </c>
      <c r="F1385" s="12" t="str">
        <f>TEXT(SalesDataTable[[#This Row],[Order Date]], "MMM")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6">
      <c r="A1386" s="2">
        <v>4224</v>
      </c>
      <c r="B1386" s="3">
        <v>46219</v>
      </c>
      <c r="C1386" s="12">
        <f>YEAR(SalesDataTable[[#This Row],[Order Date]])</f>
        <v>2026</v>
      </c>
      <c r="D1386" s="14" t="str">
        <f>"Q" &amp; ROUNDUP(MONTH(SalesDataTable[[#This Row],[Order Date]]) / 3,0)</f>
        <v>Q3</v>
      </c>
      <c r="E1386" s="12">
        <f>MONTH(SalesDataTable[[#This Row],[Order Date]])</f>
        <v>7</v>
      </c>
      <c r="F1386" s="12" t="str">
        <f>TEXT(SalesDataTable[[#This Row],[Order Date]], "MMM")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6">
      <c r="A1387" s="2">
        <v>4858</v>
      </c>
      <c r="B1387" s="3">
        <v>46219</v>
      </c>
      <c r="C1387" s="12">
        <f>YEAR(SalesDataTable[[#This Row],[Order Date]])</f>
        <v>2026</v>
      </c>
      <c r="D1387" s="14" t="str">
        <f>"Q" &amp; ROUNDUP(MONTH(SalesDataTable[[#This Row],[Order Date]]) / 3,0)</f>
        <v>Q3</v>
      </c>
      <c r="E1387" s="12">
        <f>MONTH(SalesDataTable[[#This Row],[Order Date]])</f>
        <v>7</v>
      </c>
      <c r="F1387" s="12" t="str">
        <f>TEXT(SalesDataTable[[#This Row],[Order Date]], "MMM")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6">
      <c r="A1388" s="2">
        <v>768</v>
      </c>
      <c r="B1388" s="3">
        <v>46220</v>
      </c>
      <c r="C1388" s="12">
        <f>YEAR(SalesDataTable[[#This Row],[Order Date]])</f>
        <v>2026</v>
      </c>
      <c r="D1388" s="14" t="str">
        <f>"Q" &amp; ROUNDUP(MONTH(SalesDataTable[[#This Row],[Order Date]]) / 3,0)</f>
        <v>Q3</v>
      </c>
      <c r="E1388" s="12">
        <f>MONTH(SalesDataTable[[#This Row],[Order Date]])</f>
        <v>7</v>
      </c>
      <c r="F1388" s="12" t="str">
        <f>TEXT(SalesDataTable[[#This Row],[Order Date]], "MMM")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6">
      <c r="A1389" s="2">
        <v>1901</v>
      </c>
      <c r="B1389" s="3">
        <v>46220</v>
      </c>
      <c r="C1389" s="12">
        <f>YEAR(SalesDataTable[[#This Row],[Order Date]])</f>
        <v>2026</v>
      </c>
      <c r="D1389" s="14" t="str">
        <f>"Q" &amp; ROUNDUP(MONTH(SalesDataTable[[#This Row],[Order Date]]) / 3,0)</f>
        <v>Q3</v>
      </c>
      <c r="E1389" s="12">
        <f>MONTH(SalesDataTable[[#This Row],[Order Date]])</f>
        <v>7</v>
      </c>
      <c r="F1389" s="12" t="str">
        <f>TEXT(SalesDataTable[[#This Row],[Order Date]], "MMM")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6">
      <c r="A1390" s="2">
        <v>2226</v>
      </c>
      <c r="B1390" s="3">
        <v>46220</v>
      </c>
      <c r="C1390" s="12">
        <f>YEAR(SalesDataTable[[#This Row],[Order Date]])</f>
        <v>2026</v>
      </c>
      <c r="D1390" s="14" t="str">
        <f>"Q" &amp; ROUNDUP(MONTH(SalesDataTable[[#This Row],[Order Date]]) / 3,0)</f>
        <v>Q3</v>
      </c>
      <c r="E1390" s="12">
        <f>MONTH(SalesDataTable[[#This Row],[Order Date]])</f>
        <v>7</v>
      </c>
      <c r="F1390" s="12" t="str">
        <f>TEXT(SalesDataTable[[#This Row],[Order Date]], "MMM")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6">
      <c r="A1391" s="2">
        <v>2660</v>
      </c>
      <c r="B1391" s="3">
        <v>46220</v>
      </c>
      <c r="C1391" s="12">
        <f>YEAR(SalesDataTable[[#This Row],[Order Date]])</f>
        <v>2026</v>
      </c>
      <c r="D1391" s="14" t="str">
        <f>"Q" &amp; ROUNDUP(MONTH(SalesDataTable[[#This Row],[Order Date]]) / 3,0)</f>
        <v>Q3</v>
      </c>
      <c r="E1391" s="12">
        <f>MONTH(SalesDataTable[[#This Row],[Order Date]])</f>
        <v>7</v>
      </c>
      <c r="F1391" s="12" t="str">
        <f>TEXT(SalesDataTable[[#This Row],[Order Date]], "MMM")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6">
      <c r="A1392" s="2">
        <v>3004</v>
      </c>
      <c r="B1392" s="3">
        <v>46220</v>
      </c>
      <c r="C1392" s="12">
        <f>YEAR(SalesDataTable[[#This Row],[Order Date]])</f>
        <v>2026</v>
      </c>
      <c r="D1392" s="14" t="str">
        <f>"Q" &amp; ROUNDUP(MONTH(SalesDataTable[[#This Row],[Order Date]]) / 3,0)</f>
        <v>Q3</v>
      </c>
      <c r="E1392" s="12">
        <f>MONTH(SalesDataTable[[#This Row],[Order Date]])</f>
        <v>7</v>
      </c>
      <c r="F1392" s="12" t="str">
        <f>TEXT(SalesDataTable[[#This Row],[Order Date]], "MMM")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6">
      <c r="A1393" s="2">
        <v>4020</v>
      </c>
      <c r="B1393" s="3">
        <v>46220</v>
      </c>
      <c r="C1393" s="12">
        <f>YEAR(SalesDataTable[[#This Row],[Order Date]])</f>
        <v>2026</v>
      </c>
      <c r="D1393" s="14" t="str">
        <f>"Q" &amp; ROUNDUP(MONTH(SalesDataTable[[#This Row],[Order Date]]) / 3,0)</f>
        <v>Q3</v>
      </c>
      <c r="E1393" s="12">
        <f>MONTH(SalesDataTable[[#This Row],[Order Date]])</f>
        <v>7</v>
      </c>
      <c r="F1393" s="12" t="str">
        <f>TEXT(SalesDataTable[[#This Row],[Order Date]], "MMM")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6">
      <c r="A1394" s="2">
        <v>4154</v>
      </c>
      <c r="B1394" s="3">
        <v>46220</v>
      </c>
      <c r="C1394" s="12">
        <f>YEAR(SalesDataTable[[#This Row],[Order Date]])</f>
        <v>2026</v>
      </c>
      <c r="D1394" s="14" t="str">
        <f>"Q" &amp; ROUNDUP(MONTH(SalesDataTable[[#This Row],[Order Date]]) / 3,0)</f>
        <v>Q3</v>
      </c>
      <c r="E1394" s="12">
        <f>MONTH(SalesDataTable[[#This Row],[Order Date]])</f>
        <v>7</v>
      </c>
      <c r="F1394" s="12" t="str">
        <f>TEXT(SalesDataTable[[#This Row],[Order Date]], "MMM")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6">
      <c r="A1395" s="2">
        <v>4957</v>
      </c>
      <c r="B1395" s="3">
        <v>46220</v>
      </c>
      <c r="C1395" s="12">
        <f>YEAR(SalesDataTable[[#This Row],[Order Date]])</f>
        <v>2026</v>
      </c>
      <c r="D1395" s="14" t="str">
        <f>"Q" &amp; ROUNDUP(MONTH(SalesDataTable[[#This Row],[Order Date]]) / 3,0)</f>
        <v>Q3</v>
      </c>
      <c r="E1395" s="12">
        <f>MONTH(SalesDataTable[[#This Row],[Order Date]])</f>
        <v>7</v>
      </c>
      <c r="F1395" s="12" t="str">
        <f>TEXT(SalesDataTable[[#This Row],[Order Date]], "MMM")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6">
      <c r="A1396" s="2">
        <v>945</v>
      </c>
      <c r="B1396" s="3">
        <v>46221</v>
      </c>
      <c r="C1396" s="12">
        <f>YEAR(SalesDataTable[[#This Row],[Order Date]])</f>
        <v>2026</v>
      </c>
      <c r="D1396" s="14" t="str">
        <f>"Q" &amp; ROUNDUP(MONTH(SalesDataTable[[#This Row],[Order Date]]) / 3,0)</f>
        <v>Q3</v>
      </c>
      <c r="E1396" s="12">
        <f>MONTH(SalesDataTable[[#This Row],[Order Date]])</f>
        <v>7</v>
      </c>
      <c r="F1396" s="12" t="str">
        <f>TEXT(SalesDataTable[[#This Row],[Order Date]], "MMM")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6">
      <c r="A1397" s="2">
        <v>1726</v>
      </c>
      <c r="B1397" s="3">
        <v>46221</v>
      </c>
      <c r="C1397" s="12">
        <f>YEAR(SalesDataTable[[#This Row],[Order Date]])</f>
        <v>2026</v>
      </c>
      <c r="D1397" s="14" t="str">
        <f>"Q" &amp; ROUNDUP(MONTH(SalesDataTable[[#This Row],[Order Date]]) / 3,0)</f>
        <v>Q3</v>
      </c>
      <c r="E1397" s="12">
        <f>MONTH(SalesDataTable[[#This Row],[Order Date]])</f>
        <v>7</v>
      </c>
      <c r="F1397" s="12" t="str">
        <f>TEXT(SalesDataTable[[#This Row],[Order Date]], "MMM")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6">
      <c r="A1398" s="2">
        <v>1790</v>
      </c>
      <c r="B1398" s="3">
        <v>46221</v>
      </c>
      <c r="C1398" s="12">
        <f>YEAR(SalesDataTable[[#This Row],[Order Date]])</f>
        <v>2026</v>
      </c>
      <c r="D1398" s="14" t="str">
        <f>"Q" &amp; ROUNDUP(MONTH(SalesDataTable[[#This Row],[Order Date]]) / 3,0)</f>
        <v>Q3</v>
      </c>
      <c r="E1398" s="12">
        <f>MONTH(SalesDataTable[[#This Row],[Order Date]])</f>
        <v>7</v>
      </c>
      <c r="F1398" s="12" t="str">
        <f>TEXT(SalesDataTable[[#This Row],[Order Date]], "MMM")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6">
      <c r="A1399" s="2">
        <v>2193</v>
      </c>
      <c r="B1399" s="3">
        <v>46221</v>
      </c>
      <c r="C1399" s="12">
        <f>YEAR(SalesDataTable[[#This Row],[Order Date]])</f>
        <v>2026</v>
      </c>
      <c r="D1399" s="14" t="str">
        <f>"Q" &amp; ROUNDUP(MONTH(SalesDataTable[[#This Row],[Order Date]]) / 3,0)</f>
        <v>Q3</v>
      </c>
      <c r="E1399" s="12">
        <f>MONTH(SalesDataTable[[#This Row],[Order Date]])</f>
        <v>7</v>
      </c>
      <c r="F1399" s="12" t="str">
        <f>TEXT(SalesDataTable[[#This Row],[Order Date]], "MMM")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6">
      <c r="A1400" s="2">
        <v>2781</v>
      </c>
      <c r="B1400" s="3">
        <v>46221</v>
      </c>
      <c r="C1400" s="12">
        <f>YEAR(SalesDataTable[[#This Row],[Order Date]])</f>
        <v>2026</v>
      </c>
      <c r="D1400" s="14" t="str">
        <f>"Q" &amp; ROUNDUP(MONTH(SalesDataTable[[#This Row],[Order Date]]) / 3,0)</f>
        <v>Q3</v>
      </c>
      <c r="E1400" s="12">
        <f>MONTH(SalesDataTable[[#This Row],[Order Date]])</f>
        <v>7</v>
      </c>
      <c r="F1400" s="12" t="str">
        <f>TEXT(SalesDataTable[[#This Row],[Order Date]], "MMM")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6">
      <c r="A1401" s="2">
        <v>3043</v>
      </c>
      <c r="B1401" s="3">
        <v>46221</v>
      </c>
      <c r="C1401" s="12">
        <f>YEAR(SalesDataTable[[#This Row],[Order Date]])</f>
        <v>2026</v>
      </c>
      <c r="D1401" s="14" t="str">
        <f>"Q" &amp; ROUNDUP(MONTH(SalesDataTable[[#This Row],[Order Date]]) / 3,0)</f>
        <v>Q3</v>
      </c>
      <c r="E1401" s="12">
        <f>MONTH(SalesDataTable[[#This Row],[Order Date]])</f>
        <v>7</v>
      </c>
      <c r="F1401" s="12" t="str">
        <f>TEXT(SalesDataTable[[#This Row],[Order Date]], "MMM")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6">
      <c r="A1402" s="2">
        <v>3102</v>
      </c>
      <c r="B1402" s="3">
        <v>46221</v>
      </c>
      <c r="C1402" s="12">
        <f>YEAR(SalesDataTable[[#This Row],[Order Date]])</f>
        <v>2026</v>
      </c>
      <c r="D1402" s="14" t="str">
        <f>"Q" &amp; ROUNDUP(MONTH(SalesDataTable[[#This Row],[Order Date]]) / 3,0)</f>
        <v>Q3</v>
      </c>
      <c r="E1402" s="12">
        <f>MONTH(SalesDataTable[[#This Row],[Order Date]])</f>
        <v>7</v>
      </c>
      <c r="F1402" s="12" t="str">
        <f>TEXT(SalesDataTable[[#This Row],[Order Date]], "MMM")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6">
      <c r="A1403" s="2">
        <v>3156</v>
      </c>
      <c r="B1403" s="3">
        <v>46221</v>
      </c>
      <c r="C1403" s="12">
        <f>YEAR(SalesDataTable[[#This Row],[Order Date]])</f>
        <v>2026</v>
      </c>
      <c r="D1403" s="14" t="str">
        <f>"Q" &amp; ROUNDUP(MONTH(SalesDataTable[[#This Row],[Order Date]]) / 3,0)</f>
        <v>Q3</v>
      </c>
      <c r="E1403" s="12">
        <f>MONTH(SalesDataTable[[#This Row],[Order Date]])</f>
        <v>7</v>
      </c>
      <c r="F1403" s="12" t="str">
        <f>TEXT(SalesDataTable[[#This Row],[Order Date]], "MMM")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6">
      <c r="A1404" s="2">
        <v>3308</v>
      </c>
      <c r="B1404" s="3">
        <v>46221</v>
      </c>
      <c r="C1404" s="12">
        <f>YEAR(SalesDataTable[[#This Row],[Order Date]])</f>
        <v>2026</v>
      </c>
      <c r="D1404" s="14" t="str">
        <f>"Q" &amp; ROUNDUP(MONTH(SalesDataTable[[#This Row],[Order Date]]) / 3,0)</f>
        <v>Q3</v>
      </c>
      <c r="E1404" s="12">
        <f>MONTH(SalesDataTable[[#This Row],[Order Date]])</f>
        <v>7</v>
      </c>
      <c r="F1404" s="12" t="str">
        <f>TEXT(SalesDataTable[[#This Row],[Order Date]], "MMM")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6">
      <c r="A1405" s="2">
        <v>3329</v>
      </c>
      <c r="B1405" s="3">
        <v>46221</v>
      </c>
      <c r="C1405" s="12">
        <f>YEAR(SalesDataTable[[#This Row],[Order Date]])</f>
        <v>2026</v>
      </c>
      <c r="D1405" s="14" t="str">
        <f>"Q" &amp; ROUNDUP(MONTH(SalesDataTable[[#This Row],[Order Date]]) / 3,0)</f>
        <v>Q3</v>
      </c>
      <c r="E1405" s="12">
        <f>MONTH(SalesDataTable[[#This Row],[Order Date]])</f>
        <v>7</v>
      </c>
      <c r="F1405" s="12" t="str">
        <f>TEXT(SalesDataTable[[#This Row],[Order Date]], "MMM")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6">
      <c r="A1406" s="2">
        <v>4102</v>
      </c>
      <c r="B1406" s="3">
        <v>46221</v>
      </c>
      <c r="C1406" s="12">
        <f>YEAR(SalesDataTable[[#This Row],[Order Date]])</f>
        <v>2026</v>
      </c>
      <c r="D1406" s="14" t="str">
        <f>"Q" &amp; ROUNDUP(MONTH(SalesDataTable[[#This Row],[Order Date]]) / 3,0)</f>
        <v>Q3</v>
      </c>
      <c r="E1406" s="12">
        <f>MONTH(SalesDataTable[[#This Row],[Order Date]])</f>
        <v>7</v>
      </c>
      <c r="F1406" s="12" t="str">
        <f>TEXT(SalesDataTable[[#This Row],[Order Date]], "MMM")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6">
      <c r="A1407" s="2">
        <v>4109</v>
      </c>
      <c r="B1407" s="3">
        <v>46221</v>
      </c>
      <c r="C1407" s="12">
        <f>YEAR(SalesDataTable[[#This Row],[Order Date]])</f>
        <v>2026</v>
      </c>
      <c r="D1407" s="14" t="str">
        <f>"Q" &amp; ROUNDUP(MONTH(SalesDataTable[[#This Row],[Order Date]]) / 3,0)</f>
        <v>Q3</v>
      </c>
      <c r="E1407" s="12">
        <f>MONTH(SalesDataTable[[#This Row],[Order Date]])</f>
        <v>7</v>
      </c>
      <c r="F1407" s="12" t="str">
        <f>TEXT(SalesDataTable[[#This Row],[Order Date]], "MMM")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6">
      <c r="A1408" s="2">
        <v>4813</v>
      </c>
      <c r="B1408" s="3">
        <v>46221</v>
      </c>
      <c r="C1408" s="12">
        <f>YEAR(SalesDataTable[[#This Row],[Order Date]])</f>
        <v>2026</v>
      </c>
      <c r="D1408" s="14" t="str">
        <f>"Q" &amp; ROUNDUP(MONTH(SalesDataTable[[#This Row],[Order Date]]) / 3,0)</f>
        <v>Q3</v>
      </c>
      <c r="E1408" s="12">
        <f>MONTH(SalesDataTable[[#This Row],[Order Date]])</f>
        <v>7</v>
      </c>
      <c r="F1408" s="12" t="str">
        <f>TEXT(SalesDataTable[[#This Row],[Order Date]], "MMM")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6">
      <c r="A1409" s="2">
        <v>5054</v>
      </c>
      <c r="B1409" s="3">
        <v>46221</v>
      </c>
      <c r="C1409" s="12">
        <f>YEAR(SalesDataTable[[#This Row],[Order Date]])</f>
        <v>2026</v>
      </c>
      <c r="D1409" s="14" t="str">
        <f>"Q" &amp; ROUNDUP(MONTH(SalesDataTable[[#This Row],[Order Date]]) / 3,0)</f>
        <v>Q3</v>
      </c>
      <c r="E1409" s="12">
        <f>MONTH(SalesDataTable[[#This Row],[Order Date]])</f>
        <v>7</v>
      </c>
      <c r="F1409" s="12" t="str">
        <f>TEXT(SalesDataTable[[#This Row],[Order Date]], "MMM")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6">
      <c r="A1410" s="2">
        <v>138</v>
      </c>
      <c r="B1410" s="3">
        <v>46222</v>
      </c>
      <c r="C1410" s="12">
        <f>YEAR(SalesDataTable[[#This Row],[Order Date]])</f>
        <v>2026</v>
      </c>
      <c r="D1410" s="14" t="str">
        <f>"Q" &amp; ROUNDUP(MONTH(SalesDataTable[[#This Row],[Order Date]]) / 3,0)</f>
        <v>Q3</v>
      </c>
      <c r="E1410" s="12">
        <f>MONTH(SalesDataTable[[#This Row],[Order Date]])</f>
        <v>7</v>
      </c>
      <c r="F1410" s="12" t="str">
        <f>TEXT(SalesDataTable[[#This Row],[Order Date]], "MMM")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6">
      <c r="A1411" s="2">
        <v>433</v>
      </c>
      <c r="B1411" s="3">
        <v>46222</v>
      </c>
      <c r="C1411" s="12">
        <f>YEAR(SalesDataTable[[#This Row],[Order Date]])</f>
        <v>2026</v>
      </c>
      <c r="D1411" s="14" t="str">
        <f>"Q" &amp; ROUNDUP(MONTH(SalesDataTable[[#This Row],[Order Date]]) / 3,0)</f>
        <v>Q3</v>
      </c>
      <c r="E1411" s="12">
        <f>MONTH(SalesDataTable[[#This Row],[Order Date]])</f>
        <v>7</v>
      </c>
      <c r="F1411" s="12" t="str">
        <f>TEXT(SalesDataTable[[#This Row],[Order Date]], "MMM")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6">
      <c r="A1412" s="2">
        <v>484</v>
      </c>
      <c r="B1412" s="3">
        <v>46222</v>
      </c>
      <c r="C1412" s="12">
        <f>YEAR(SalesDataTable[[#This Row],[Order Date]])</f>
        <v>2026</v>
      </c>
      <c r="D1412" s="14" t="str">
        <f>"Q" &amp; ROUNDUP(MONTH(SalesDataTable[[#This Row],[Order Date]]) / 3,0)</f>
        <v>Q3</v>
      </c>
      <c r="E1412" s="12">
        <f>MONTH(SalesDataTable[[#This Row],[Order Date]])</f>
        <v>7</v>
      </c>
      <c r="F1412" s="12" t="str">
        <f>TEXT(SalesDataTable[[#This Row],[Order Date]], "MMM")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6">
      <c r="A1413" s="2">
        <v>492</v>
      </c>
      <c r="B1413" s="3">
        <v>46222</v>
      </c>
      <c r="C1413" s="12">
        <f>YEAR(SalesDataTable[[#This Row],[Order Date]])</f>
        <v>2026</v>
      </c>
      <c r="D1413" s="14" t="str">
        <f>"Q" &amp; ROUNDUP(MONTH(SalesDataTable[[#This Row],[Order Date]]) / 3,0)</f>
        <v>Q3</v>
      </c>
      <c r="E1413" s="12">
        <f>MONTH(SalesDataTable[[#This Row],[Order Date]])</f>
        <v>7</v>
      </c>
      <c r="F1413" s="12" t="str">
        <f>TEXT(SalesDataTable[[#This Row],[Order Date]], "MMM")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6">
      <c r="A1414" s="2">
        <v>626</v>
      </c>
      <c r="B1414" s="3">
        <v>46222</v>
      </c>
      <c r="C1414" s="12">
        <f>YEAR(SalesDataTable[[#This Row],[Order Date]])</f>
        <v>2026</v>
      </c>
      <c r="D1414" s="14" t="str">
        <f>"Q" &amp; ROUNDUP(MONTH(SalesDataTable[[#This Row],[Order Date]]) / 3,0)</f>
        <v>Q3</v>
      </c>
      <c r="E1414" s="12">
        <f>MONTH(SalesDataTable[[#This Row],[Order Date]])</f>
        <v>7</v>
      </c>
      <c r="F1414" s="12" t="str">
        <f>TEXT(SalesDataTable[[#This Row],[Order Date]], "MMM")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6">
      <c r="A1415" s="2">
        <v>1409</v>
      </c>
      <c r="B1415" s="3">
        <v>46222</v>
      </c>
      <c r="C1415" s="12">
        <f>YEAR(SalesDataTable[[#This Row],[Order Date]])</f>
        <v>2026</v>
      </c>
      <c r="D1415" s="14" t="str">
        <f>"Q" &amp; ROUNDUP(MONTH(SalesDataTable[[#This Row],[Order Date]]) / 3,0)</f>
        <v>Q3</v>
      </c>
      <c r="E1415" s="12">
        <f>MONTH(SalesDataTable[[#This Row],[Order Date]])</f>
        <v>7</v>
      </c>
      <c r="F1415" s="12" t="str">
        <f>TEXT(SalesDataTable[[#This Row],[Order Date]], "MMM")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6">
      <c r="A1416" s="2">
        <v>1486</v>
      </c>
      <c r="B1416" s="3">
        <v>46222</v>
      </c>
      <c r="C1416" s="12">
        <f>YEAR(SalesDataTable[[#This Row],[Order Date]])</f>
        <v>2026</v>
      </c>
      <c r="D1416" s="14" t="str">
        <f>"Q" &amp; ROUNDUP(MONTH(SalesDataTable[[#This Row],[Order Date]]) / 3,0)</f>
        <v>Q3</v>
      </c>
      <c r="E1416" s="12">
        <f>MONTH(SalesDataTable[[#This Row],[Order Date]])</f>
        <v>7</v>
      </c>
      <c r="F1416" s="12" t="str">
        <f>TEXT(SalesDataTable[[#This Row],[Order Date]], "MMM")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6">
      <c r="A1417" s="2">
        <v>1940</v>
      </c>
      <c r="B1417" s="3">
        <v>46222</v>
      </c>
      <c r="C1417" s="12">
        <f>YEAR(SalesDataTable[[#This Row],[Order Date]])</f>
        <v>2026</v>
      </c>
      <c r="D1417" s="14" t="str">
        <f>"Q" &amp; ROUNDUP(MONTH(SalesDataTable[[#This Row],[Order Date]]) / 3,0)</f>
        <v>Q3</v>
      </c>
      <c r="E1417" s="12">
        <f>MONTH(SalesDataTable[[#This Row],[Order Date]])</f>
        <v>7</v>
      </c>
      <c r="F1417" s="12" t="str">
        <f>TEXT(SalesDataTable[[#This Row],[Order Date]], "MMM")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6">
      <c r="A1418" s="2">
        <v>2215</v>
      </c>
      <c r="B1418" s="3">
        <v>46222</v>
      </c>
      <c r="C1418" s="12">
        <f>YEAR(SalesDataTable[[#This Row],[Order Date]])</f>
        <v>2026</v>
      </c>
      <c r="D1418" s="14" t="str">
        <f>"Q" &amp; ROUNDUP(MONTH(SalesDataTable[[#This Row],[Order Date]]) / 3,0)</f>
        <v>Q3</v>
      </c>
      <c r="E1418" s="12">
        <f>MONTH(SalesDataTable[[#This Row],[Order Date]])</f>
        <v>7</v>
      </c>
      <c r="F1418" s="12" t="str">
        <f>TEXT(SalesDataTable[[#This Row],[Order Date]], "MMM")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6">
      <c r="A1419" s="2">
        <v>2555</v>
      </c>
      <c r="B1419" s="3">
        <v>46222</v>
      </c>
      <c r="C1419" s="12">
        <f>YEAR(SalesDataTable[[#This Row],[Order Date]])</f>
        <v>2026</v>
      </c>
      <c r="D1419" s="14" t="str">
        <f>"Q" &amp; ROUNDUP(MONTH(SalesDataTable[[#This Row],[Order Date]]) / 3,0)</f>
        <v>Q3</v>
      </c>
      <c r="E1419" s="12">
        <f>MONTH(SalesDataTable[[#This Row],[Order Date]])</f>
        <v>7</v>
      </c>
      <c r="F1419" s="12" t="str">
        <f>TEXT(SalesDataTable[[#This Row],[Order Date]], "MMM")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6">
      <c r="A1420" s="2">
        <v>4710</v>
      </c>
      <c r="B1420" s="3">
        <v>46222</v>
      </c>
      <c r="C1420" s="12">
        <f>YEAR(SalesDataTable[[#This Row],[Order Date]])</f>
        <v>2026</v>
      </c>
      <c r="D1420" s="14" t="str">
        <f>"Q" &amp; ROUNDUP(MONTH(SalesDataTable[[#This Row],[Order Date]]) / 3,0)</f>
        <v>Q3</v>
      </c>
      <c r="E1420" s="12">
        <f>MONTH(SalesDataTable[[#This Row],[Order Date]])</f>
        <v>7</v>
      </c>
      <c r="F1420" s="12" t="str">
        <f>TEXT(SalesDataTable[[#This Row],[Order Date]], "MMM")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6">
      <c r="A1421" s="2">
        <v>4974</v>
      </c>
      <c r="B1421" s="3">
        <v>46222</v>
      </c>
      <c r="C1421" s="12">
        <f>YEAR(SalesDataTable[[#This Row],[Order Date]])</f>
        <v>2026</v>
      </c>
      <c r="D1421" s="14" t="str">
        <f>"Q" &amp; ROUNDUP(MONTH(SalesDataTable[[#This Row],[Order Date]]) / 3,0)</f>
        <v>Q3</v>
      </c>
      <c r="E1421" s="12">
        <f>MONTH(SalesDataTable[[#This Row],[Order Date]])</f>
        <v>7</v>
      </c>
      <c r="F1421" s="12" t="str">
        <f>TEXT(SalesDataTable[[#This Row],[Order Date]], "MMM")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6">
      <c r="A1422" s="2">
        <v>5048</v>
      </c>
      <c r="B1422" s="3">
        <v>46222</v>
      </c>
      <c r="C1422" s="12">
        <f>YEAR(SalesDataTable[[#This Row],[Order Date]])</f>
        <v>2026</v>
      </c>
      <c r="D1422" s="14" t="str">
        <f>"Q" &amp; ROUNDUP(MONTH(SalesDataTable[[#This Row],[Order Date]]) / 3,0)</f>
        <v>Q3</v>
      </c>
      <c r="E1422" s="12">
        <f>MONTH(SalesDataTable[[#This Row],[Order Date]])</f>
        <v>7</v>
      </c>
      <c r="F1422" s="12" t="str">
        <f>TEXT(SalesDataTable[[#This Row],[Order Date]], "MMM")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6">
      <c r="A1423" s="2">
        <v>1</v>
      </c>
      <c r="B1423" s="3">
        <v>46223</v>
      </c>
      <c r="C1423" s="12">
        <f>YEAR(SalesDataTable[[#This Row],[Order Date]])</f>
        <v>2026</v>
      </c>
      <c r="D1423" s="14" t="str">
        <f>"Q" &amp; ROUNDUP(MONTH(SalesDataTable[[#This Row],[Order Date]]) / 3,0)</f>
        <v>Q3</v>
      </c>
      <c r="E1423" s="12">
        <f>MONTH(SalesDataTable[[#This Row],[Order Date]])</f>
        <v>7</v>
      </c>
      <c r="F1423" s="12" t="str">
        <f>TEXT(SalesDataTable[[#This Row],[Order Date]], "MMM")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6">
      <c r="A1424" s="2">
        <v>270</v>
      </c>
      <c r="B1424" s="3">
        <v>46223</v>
      </c>
      <c r="C1424" s="12">
        <f>YEAR(SalesDataTable[[#This Row],[Order Date]])</f>
        <v>2026</v>
      </c>
      <c r="D1424" s="14" t="str">
        <f>"Q" &amp; ROUNDUP(MONTH(SalesDataTable[[#This Row],[Order Date]]) / 3,0)</f>
        <v>Q3</v>
      </c>
      <c r="E1424" s="12">
        <f>MONTH(SalesDataTable[[#This Row],[Order Date]])</f>
        <v>7</v>
      </c>
      <c r="F1424" s="12" t="str">
        <f>TEXT(SalesDataTable[[#This Row],[Order Date]], "MMM")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6">
      <c r="A1425" s="2">
        <v>2130</v>
      </c>
      <c r="B1425" s="3">
        <v>46223</v>
      </c>
      <c r="C1425" s="12">
        <f>YEAR(SalesDataTable[[#This Row],[Order Date]])</f>
        <v>2026</v>
      </c>
      <c r="D1425" s="14" t="str">
        <f>"Q" &amp; ROUNDUP(MONTH(SalesDataTable[[#This Row],[Order Date]]) / 3,0)</f>
        <v>Q3</v>
      </c>
      <c r="E1425" s="12">
        <f>MONTH(SalesDataTable[[#This Row],[Order Date]])</f>
        <v>7</v>
      </c>
      <c r="F1425" s="12" t="str">
        <f>TEXT(SalesDataTable[[#This Row],[Order Date]], "MMM")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6">
      <c r="A1426" s="2">
        <v>2474</v>
      </c>
      <c r="B1426" s="3">
        <v>46223</v>
      </c>
      <c r="C1426" s="12">
        <f>YEAR(SalesDataTable[[#This Row],[Order Date]])</f>
        <v>2026</v>
      </c>
      <c r="D1426" s="14" t="str">
        <f>"Q" &amp; ROUNDUP(MONTH(SalesDataTable[[#This Row],[Order Date]]) / 3,0)</f>
        <v>Q3</v>
      </c>
      <c r="E1426" s="12">
        <f>MONTH(SalesDataTable[[#This Row],[Order Date]])</f>
        <v>7</v>
      </c>
      <c r="F1426" s="12" t="str">
        <f>TEXT(SalesDataTable[[#This Row],[Order Date]], "MMM")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6">
      <c r="A1427" s="2">
        <v>2514</v>
      </c>
      <c r="B1427" s="3">
        <v>46223</v>
      </c>
      <c r="C1427" s="12">
        <f>YEAR(SalesDataTable[[#This Row],[Order Date]])</f>
        <v>2026</v>
      </c>
      <c r="D1427" s="14" t="str">
        <f>"Q" &amp; ROUNDUP(MONTH(SalesDataTable[[#This Row],[Order Date]]) / 3,0)</f>
        <v>Q3</v>
      </c>
      <c r="E1427" s="12">
        <f>MONTH(SalesDataTable[[#This Row],[Order Date]])</f>
        <v>7</v>
      </c>
      <c r="F1427" s="12" t="str">
        <f>TEXT(SalesDataTable[[#This Row],[Order Date]], "MMM")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6">
      <c r="A1428" s="2">
        <v>2616</v>
      </c>
      <c r="B1428" s="3">
        <v>46223</v>
      </c>
      <c r="C1428" s="12">
        <f>YEAR(SalesDataTable[[#This Row],[Order Date]])</f>
        <v>2026</v>
      </c>
      <c r="D1428" s="14" t="str">
        <f>"Q" &amp; ROUNDUP(MONTH(SalesDataTable[[#This Row],[Order Date]]) / 3,0)</f>
        <v>Q3</v>
      </c>
      <c r="E1428" s="12">
        <f>MONTH(SalesDataTable[[#This Row],[Order Date]])</f>
        <v>7</v>
      </c>
      <c r="F1428" s="12" t="str">
        <f>TEXT(SalesDataTable[[#This Row],[Order Date]], "MMM")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6">
      <c r="A1429" s="2">
        <v>2632</v>
      </c>
      <c r="B1429" s="3">
        <v>46223</v>
      </c>
      <c r="C1429" s="12">
        <f>YEAR(SalesDataTable[[#This Row],[Order Date]])</f>
        <v>2026</v>
      </c>
      <c r="D1429" s="14" t="str">
        <f>"Q" &amp; ROUNDUP(MONTH(SalesDataTable[[#This Row],[Order Date]]) / 3,0)</f>
        <v>Q3</v>
      </c>
      <c r="E1429" s="12">
        <f>MONTH(SalesDataTable[[#This Row],[Order Date]])</f>
        <v>7</v>
      </c>
      <c r="F1429" s="12" t="str">
        <f>TEXT(SalesDataTable[[#This Row],[Order Date]], "MMM")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6">
      <c r="A1430" s="2">
        <v>3725</v>
      </c>
      <c r="B1430" s="3">
        <v>46223</v>
      </c>
      <c r="C1430" s="12">
        <f>YEAR(SalesDataTable[[#This Row],[Order Date]])</f>
        <v>2026</v>
      </c>
      <c r="D1430" s="14" t="str">
        <f>"Q" &amp; ROUNDUP(MONTH(SalesDataTable[[#This Row],[Order Date]]) / 3,0)</f>
        <v>Q3</v>
      </c>
      <c r="E1430" s="12">
        <f>MONTH(SalesDataTable[[#This Row],[Order Date]])</f>
        <v>7</v>
      </c>
      <c r="F1430" s="12" t="str">
        <f>TEXT(SalesDataTable[[#This Row],[Order Date]], "MMM")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6">
      <c r="A1431" s="2">
        <v>3834</v>
      </c>
      <c r="B1431" s="3">
        <v>46223</v>
      </c>
      <c r="C1431" s="12">
        <f>YEAR(SalesDataTable[[#This Row],[Order Date]])</f>
        <v>2026</v>
      </c>
      <c r="D1431" s="14" t="str">
        <f>"Q" &amp; ROUNDUP(MONTH(SalesDataTable[[#This Row],[Order Date]]) / 3,0)</f>
        <v>Q3</v>
      </c>
      <c r="E1431" s="12">
        <f>MONTH(SalesDataTable[[#This Row],[Order Date]])</f>
        <v>7</v>
      </c>
      <c r="F1431" s="12" t="str">
        <f>TEXT(SalesDataTable[[#This Row],[Order Date]], "MMM")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6">
      <c r="A1432" s="2">
        <v>159</v>
      </c>
      <c r="B1432" s="3">
        <v>46224</v>
      </c>
      <c r="C1432" s="12">
        <f>YEAR(SalesDataTable[[#This Row],[Order Date]])</f>
        <v>2026</v>
      </c>
      <c r="D1432" s="14" t="str">
        <f>"Q" &amp; ROUNDUP(MONTH(SalesDataTable[[#This Row],[Order Date]]) / 3,0)</f>
        <v>Q3</v>
      </c>
      <c r="E1432" s="12">
        <f>MONTH(SalesDataTable[[#This Row],[Order Date]])</f>
        <v>7</v>
      </c>
      <c r="F1432" s="12" t="str">
        <f>TEXT(SalesDataTable[[#This Row],[Order Date]], "MMM")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6">
      <c r="A1433" s="2">
        <v>435</v>
      </c>
      <c r="B1433" s="3">
        <v>46224</v>
      </c>
      <c r="C1433" s="12">
        <f>YEAR(SalesDataTable[[#This Row],[Order Date]])</f>
        <v>2026</v>
      </c>
      <c r="D1433" s="14" t="str">
        <f>"Q" &amp; ROUNDUP(MONTH(SalesDataTable[[#This Row],[Order Date]]) / 3,0)</f>
        <v>Q3</v>
      </c>
      <c r="E1433" s="12">
        <f>MONTH(SalesDataTable[[#This Row],[Order Date]])</f>
        <v>7</v>
      </c>
      <c r="F1433" s="12" t="str">
        <f>TEXT(SalesDataTable[[#This Row],[Order Date]], "MMM")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6">
      <c r="A1434" s="2">
        <v>1467</v>
      </c>
      <c r="B1434" s="3">
        <v>46224</v>
      </c>
      <c r="C1434" s="12">
        <f>YEAR(SalesDataTable[[#This Row],[Order Date]])</f>
        <v>2026</v>
      </c>
      <c r="D1434" s="14" t="str">
        <f>"Q" &amp; ROUNDUP(MONTH(SalesDataTable[[#This Row],[Order Date]]) / 3,0)</f>
        <v>Q3</v>
      </c>
      <c r="E1434" s="12">
        <f>MONTH(SalesDataTable[[#This Row],[Order Date]])</f>
        <v>7</v>
      </c>
      <c r="F1434" s="12" t="str">
        <f>TEXT(SalesDataTable[[#This Row],[Order Date]], "MMM")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6">
      <c r="A1435" s="2">
        <v>1552</v>
      </c>
      <c r="B1435" s="3">
        <v>46224</v>
      </c>
      <c r="C1435" s="12">
        <f>YEAR(SalesDataTable[[#This Row],[Order Date]])</f>
        <v>2026</v>
      </c>
      <c r="D1435" s="14" t="str">
        <f>"Q" &amp; ROUNDUP(MONTH(SalesDataTable[[#This Row],[Order Date]]) / 3,0)</f>
        <v>Q3</v>
      </c>
      <c r="E1435" s="12">
        <f>MONTH(SalesDataTable[[#This Row],[Order Date]])</f>
        <v>7</v>
      </c>
      <c r="F1435" s="12" t="str">
        <f>TEXT(SalesDataTable[[#This Row],[Order Date]], "MMM")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6">
      <c r="A1436" s="2">
        <v>1745</v>
      </c>
      <c r="B1436" s="3">
        <v>46224</v>
      </c>
      <c r="C1436" s="12">
        <f>YEAR(SalesDataTable[[#This Row],[Order Date]])</f>
        <v>2026</v>
      </c>
      <c r="D1436" s="14" t="str">
        <f>"Q" &amp; ROUNDUP(MONTH(SalesDataTable[[#This Row],[Order Date]]) / 3,0)</f>
        <v>Q3</v>
      </c>
      <c r="E1436" s="12">
        <f>MONTH(SalesDataTable[[#This Row],[Order Date]])</f>
        <v>7</v>
      </c>
      <c r="F1436" s="12" t="str">
        <f>TEXT(SalesDataTable[[#This Row],[Order Date]], "MMM")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6">
      <c r="A1437" s="2">
        <v>2174</v>
      </c>
      <c r="B1437" s="3">
        <v>46224</v>
      </c>
      <c r="C1437" s="12">
        <f>YEAR(SalesDataTable[[#This Row],[Order Date]])</f>
        <v>2026</v>
      </c>
      <c r="D1437" s="14" t="str">
        <f>"Q" &amp; ROUNDUP(MONTH(SalesDataTable[[#This Row],[Order Date]]) / 3,0)</f>
        <v>Q3</v>
      </c>
      <c r="E1437" s="12">
        <f>MONTH(SalesDataTable[[#This Row],[Order Date]])</f>
        <v>7</v>
      </c>
      <c r="F1437" s="12" t="str">
        <f>TEXT(SalesDataTable[[#This Row],[Order Date]], "MMM")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6">
      <c r="A1438" s="2">
        <v>3444</v>
      </c>
      <c r="B1438" s="3">
        <v>46224</v>
      </c>
      <c r="C1438" s="12">
        <f>YEAR(SalesDataTable[[#This Row],[Order Date]])</f>
        <v>2026</v>
      </c>
      <c r="D1438" s="14" t="str">
        <f>"Q" &amp; ROUNDUP(MONTH(SalesDataTable[[#This Row],[Order Date]]) / 3,0)</f>
        <v>Q3</v>
      </c>
      <c r="E1438" s="12">
        <f>MONTH(SalesDataTable[[#This Row],[Order Date]])</f>
        <v>7</v>
      </c>
      <c r="F1438" s="12" t="str">
        <f>TEXT(SalesDataTable[[#This Row],[Order Date]], "MMM")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6">
      <c r="A1439" s="2">
        <v>3646</v>
      </c>
      <c r="B1439" s="3">
        <v>46224</v>
      </c>
      <c r="C1439" s="12">
        <f>YEAR(SalesDataTable[[#This Row],[Order Date]])</f>
        <v>2026</v>
      </c>
      <c r="D1439" s="14" t="str">
        <f>"Q" &amp; ROUNDUP(MONTH(SalesDataTable[[#This Row],[Order Date]]) / 3,0)</f>
        <v>Q3</v>
      </c>
      <c r="E1439" s="12">
        <f>MONTH(SalesDataTable[[#This Row],[Order Date]])</f>
        <v>7</v>
      </c>
      <c r="F1439" s="12" t="str">
        <f>TEXT(SalesDataTable[[#This Row],[Order Date]], "MMM")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6">
      <c r="A1440" s="2">
        <v>4558</v>
      </c>
      <c r="B1440" s="3">
        <v>46224</v>
      </c>
      <c r="C1440" s="12">
        <f>YEAR(SalesDataTable[[#This Row],[Order Date]])</f>
        <v>2026</v>
      </c>
      <c r="D1440" s="14" t="str">
        <f>"Q" &amp; ROUNDUP(MONTH(SalesDataTable[[#This Row],[Order Date]]) / 3,0)</f>
        <v>Q3</v>
      </c>
      <c r="E1440" s="12">
        <f>MONTH(SalesDataTable[[#This Row],[Order Date]])</f>
        <v>7</v>
      </c>
      <c r="F1440" s="12" t="str">
        <f>TEXT(SalesDataTable[[#This Row],[Order Date]], "MMM")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6">
      <c r="A1441" s="2">
        <v>4564</v>
      </c>
      <c r="B1441" s="3">
        <v>46224</v>
      </c>
      <c r="C1441" s="12">
        <f>YEAR(SalesDataTable[[#This Row],[Order Date]])</f>
        <v>2026</v>
      </c>
      <c r="D1441" s="14" t="str">
        <f>"Q" &amp; ROUNDUP(MONTH(SalesDataTable[[#This Row],[Order Date]]) / 3,0)</f>
        <v>Q3</v>
      </c>
      <c r="E1441" s="12">
        <f>MONTH(SalesDataTable[[#This Row],[Order Date]])</f>
        <v>7</v>
      </c>
      <c r="F1441" s="12" t="str">
        <f>TEXT(SalesDataTable[[#This Row],[Order Date]], "MMM")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6">
      <c r="A1442" s="2">
        <v>4616</v>
      </c>
      <c r="B1442" s="3">
        <v>46224</v>
      </c>
      <c r="C1442" s="12">
        <f>YEAR(SalesDataTable[[#This Row],[Order Date]])</f>
        <v>2026</v>
      </c>
      <c r="D1442" s="14" t="str">
        <f>"Q" &amp; ROUNDUP(MONTH(SalesDataTable[[#This Row],[Order Date]]) / 3,0)</f>
        <v>Q3</v>
      </c>
      <c r="E1442" s="12">
        <f>MONTH(SalesDataTable[[#This Row],[Order Date]])</f>
        <v>7</v>
      </c>
      <c r="F1442" s="12" t="str">
        <f>TEXT(SalesDataTable[[#This Row],[Order Date]], "MMM")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6">
      <c r="A1443" s="2">
        <v>536</v>
      </c>
      <c r="B1443" s="3">
        <v>46225</v>
      </c>
      <c r="C1443" s="12">
        <f>YEAR(SalesDataTable[[#This Row],[Order Date]])</f>
        <v>2026</v>
      </c>
      <c r="D1443" s="14" t="str">
        <f>"Q" &amp; ROUNDUP(MONTH(SalesDataTable[[#This Row],[Order Date]]) / 3,0)</f>
        <v>Q3</v>
      </c>
      <c r="E1443" s="12">
        <f>MONTH(SalesDataTable[[#This Row],[Order Date]])</f>
        <v>7</v>
      </c>
      <c r="F1443" s="12" t="str">
        <f>TEXT(SalesDataTable[[#This Row],[Order Date]], "MMM")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6">
      <c r="A1444" s="2">
        <v>571</v>
      </c>
      <c r="B1444" s="3">
        <v>46225</v>
      </c>
      <c r="C1444" s="12">
        <f>YEAR(SalesDataTable[[#This Row],[Order Date]])</f>
        <v>2026</v>
      </c>
      <c r="D1444" s="14" t="str">
        <f>"Q" &amp; ROUNDUP(MONTH(SalesDataTable[[#This Row],[Order Date]]) / 3,0)</f>
        <v>Q3</v>
      </c>
      <c r="E1444" s="12">
        <f>MONTH(SalesDataTable[[#This Row],[Order Date]])</f>
        <v>7</v>
      </c>
      <c r="F1444" s="12" t="str">
        <f>TEXT(SalesDataTable[[#This Row],[Order Date]], "MMM")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6">
      <c r="A1445" s="2">
        <v>965</v>
      </c>
      <c r="B1445" s="3">
        <v>46225</v>
      </c>
      <c r="C1445" s="12">
        <f>YEAR(SalesDataTable[[#This Row],[Order Date]])</f>
        <v>2026</v>
      </c>
      <c r="D1445" s="14" t="str">
        <f>"Q" &amp; ROUNDUP(MONTH(SalesDataTable[[#This Row],[Order Date]]) / 3,0)</f>
        <v>Q3</v>
      </c>
      <c r="E1445" s="12">
        <f>MONTH(SalesDataTable[[#This Row],[Order Date]])</f>
        <v>7</v>
      </c>
      <c r="F1445" s="12" t="str">
        <f>TEXT(SalesDataTable[[#This Row],[Order Date]], "MMM")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6">
      <c r="A1446" s="2">
        <v>1504</v>
      </c>
      <c r="B1446" s="3">
        <v>46225</v>
      </c>
      <c r="C1446" s="12">
        <f>YEAR(SalesDataTable[[#This Row],[Order Date]])</f>
        <v>2026</v>
      </c>
      <c r="D1446" s="14" t="str">
        <f>"Q" &amp; ROUNDUP(MONTH(SalesDataTable[[#This Row],[Order Date]]) / 3,0)</f>
        <v>Q3</v>
      </c>
      <c r="E1446" s="12">
        <f>MONTH(SalesDataTable[[#This Row],[Order Date]])</f>
        <v>7</v>
      </c>
      <c r="F1446" s="12" t="str">
        <f>TEXT(SalesDataTable[[#This Row],[Order Date]], "MMM")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6">
      <c r="A1447" s="2">
        <v>2560</v>
      </c>
      <c r="B1447" s="3">
        <v>46225</v>
      </c>
      <c r="C1447" s="12">
        <f>YEAR(SalesDataTable[[#This Row],[Order Date]])</f>
        <v>2026</v>
      </c>
      <c r="D1447" s="14" t="str">
        <f>"Q" &amp; ROUNDUP(MONTH(SalesDataTable[[#This Row],[Order Date]]) / 3,0)</f>
        <v>Q3</v>
      </c>
      <c r="E1447" s="12">
        <f>MONTH(SalesDataTable[[#This Row],[Order Date]])</f>
        <v>7</v>
      </c>
      <c r="F1447" s="12" t="str">
        <f>TEXT(SalesDataTable[[#This Row],[Order Date]], "MMM")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6">
      <c r="A1448" s="2">
        <v>2758</v>
      </c>
      <c r="B1448" s="3">
        <v>46225</v>
      </c>
      <c r="C1448" s="12">
        <f>YEAR(SalesDataTable[[#This Row],[Order Date]])</f>
        <v>2026</v>
      </c>
      <c r="D1448" s="14" t="str">
        <f>"Q" &amp; ROUNDUP(MONTH(SalesDataTable[[#This Row],[Order Date]]) / 3,0)</f>
        <v>Q3</v>
      </c>
      <c r="E1448" s="12">
        <f>MONTH(SalesDataTable[[#This Row],[Order Date]])</f>
        <v>7</v>
      </c>
      <c r="F1448" s="12" t="str">
        <f>TEXT(SalesDataTable[[#This Row],[Order Date]], "MMM")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6">
      <c r="A1449" s="2">
        <v>4030</v>
      </c>
      <c r="B1449" s="3">
        <v>46225</v>
      </c>
      <c r="C1449" s="12">
        <f>YEAR(SalesDataTable[[#This Row],[Order Date]])</f>
        <v>2026</v>
      </c>
      <c r="D1449" s="14" t="str">
        <f>"Q" &amp; ROUNDUP(MONTH(SalesDataTable[[#This Row],[Order Date]]) / 3,0)</f>
        <v>Q3</v>
      </c>
      <c r="E1449" s="12">
        <f>MONTH(SalesDataTable[[#This Row],[Order Date]])</f>
        <v>7</v>
      </c>
      <c r="F1449" s="12" t="str">
        <f>TEXT(SalesDataTable[[#This Row],[Order Date]], "MMM")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6">
      <c r="A1450" s="2">
        <v>4337</v>
      </c>
      <c r="B1450" s="3">
        <v>46225</v>
      </c>
      <c r="C1450" s="12">
        <f>YEAR(SalesDataTable[[#This Row],[Order Date]])</f>
        <v>2026</v>
      </c>
      <c r="D1450" s="14" t="str">
        <f>"Q" &amp; ROUNDUP(MONTH(SalesDataTable[[#This Row],[Order Date]]) / 3,0)</f>
        <v>Q3</v>
      </c>
      <c r="E1450" s="12">
        <f>MONTH(SalesDataTable[[#This Row],[Order Date]])</f>
        <v>7</v>
      </c>
      <c r="F1450" s="12" t="str">
        <f>TEXT(SalesDataTable[[#This Row],[Order Date]], "MMM")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6">
      <c r="A1451" s="2">
        <v>5129</v>
      </c>
      <c r="B1451" s="3">
        <v>46225</v>
      </c>
      <c r="C1451" s="12">
        <f>YEAR(SalesDataTable[[#This Row],[Order Date]])</f>
        <v>2026</v>
      </c>
      <c r="D1451" s="14" t="str">
        <f>"Q" &amp; ROUNDUP(MONTH(SalesDataTable[[#This Row],[Order Date]]) / 3,0)</f>
        <v>Q3</v>
      </c>
      <c r="E1451" s="12">
        <f>MONTH(SalesDataTable[[#This Row],[Order Date]])</f>
        <v>7</v>
      </c>
      <c r="F1451" s="12" t="str">
        <f>TEXT(SalesDataTable[[#This Row],[Order Date]], "MMM")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6">
      <c r="A1452" s="2">
        <v>81</v>
      </c>
      <c r="B1452" s="3">
        <v>46226</v>
      </c>
      <c r="C1452" s="12">
        <f>YEAR(SalesDataTable[[#This Row],[Order Date]])</f>
        <v>2026</v>
      </c>
      <c r="D1452" s="14" t="str">
        <f>"Q" &amp; ROUNDUP(MONTH(SalesDataTable[[#This Row],[Order Date]]) / 3,0)</f>
        <v>Q3</v>
      </c>
      <c r="E1452" s="12">
        <f>MONTH(SalesDataTable[[#This Row],[Order Date]])</f>
        <v>7</v>
      </c>
      <c r="F1452" s="12" t="str">
        <f>TEXT(SalesDataTable[[#This Row],[Order Date]], "MMM")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6">
      <c r="A1453" s="2">
        <v>493</v>
      </c>
      <c r="B1453" s="3">
        <v>46226</v>
      </c>
      <c r="C1453" s="12">
        <f>YEAR(SalesDataTable[[#This Row],[Order Date]])</f>
        <v>2026</v>
      </c>
      <c r="D1453" s="14" t="str">
        <f>"Q" &amp; ROUNDUP(MONTH(SalesDataTable[[#This Row],[Order Date]]) / 3,0)</f>
        <v>Q3</v>
      </c>
      <c r="E1453" s="12">
        <f>MONTH(SalesDataTable[[#This Row],[Order Date]])</f>
        <v>7</v>
      </c>
      <c r="F1453" s="12" t="str">
        <f>TEXT(SalesDataTable[[#This Row],[Order Date]], "MMM")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6">
      <c r="A1454" s="2">
        <v>613</v>
      </c>
      <c r="B1454" s="3">
        <v>46226</v>
      </c>
      <c r="C1454" s="12">
        <f>YEAR(SalesDataTable[[#This Row],[Order Date]])</f>
        <v>2026</v>
      </c>
      <c r="D1454" s="14" t="str">
        <f>"Q" &amp; ROUNDUP(MONTH(SalesDataTable[[#This Row],[Order Date]]) / 3,0)</f>
        <v>Q3</v>
      </c>
      <c r="E1454" s="12">
        <f>MONTH(SalesDataTable[[#This Row],[Order Date]])</f>
        <v>7</v>
      </c>
      <c r="F1454" s="12" t="str">
        <f>TEXT(SalesDataTable[[#This Row],[Order Date]], "MMM")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6">
      <c r="A1455" s="2">
        <v>958</v>
      </c>
      <c r="B1455" s="3">
        <v>46226</v>
      </c>
      <c r="C1455" s="12">
        <f>YEAR(SalesDataTable[[#This Row],[Order Date]])</f>
        <v>2026</v>
      </c>
      <c r="D1455" s="14" t="str">
        <f>"Q" &amp; ROUNDUP(MONTH(SalesDataTable[[#This Row],[Order Date]]) / 3,0)</f>
        <v>Q3</v>
      </c>
      <c r="E1455" s="12">
        <f>MONTH(SalesDataTable[[#This Row],[Order Date]])</f>
        <v>7</v>
      </c>
      <c r="F1455" s="12" t="str">
        <f>TEXT(SalesDataTable[[#This Row],[Order Date]], "MMM")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6">
      <c r="A1456" s="2">
        <v>1270</v>
      </c>
      <c r="B1456" s="3">
        <v>46226</v>
      </c>
      <c r="C1456" s="12">
        <f>YEAR(SalesDataTable[[#This Row],[Order Date]])</f>
        <v>2026</v>
      </c>
      <c r="D1456" s="14" t="str">
        <f>"Q" &amp; ROUNDUP(MONTH(SalesDataTable[[#This Row],[Order Date]]) / 3,0)</f>
        <v>Q3</v>
      </c>
      <c r="E1456" s="12">
        <f>MONTH(SalesDataTable[[#This Row],[Order Date]])</f>
        <v>7</v>
      </c>
      <c r="F1456" s="12" t="str">
        <f>TEXT(SalesDataTable[[#This Row],[Order Date]], "MMM")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6">
      <c r="A1457" s="2">
        <v>1513</v>
      </c>
      <c r="B1457" s="3">
        <v>46226</v>
      </c>
      <c r="C1457" s="12">
        <f>YEAR(SalesDataTable[[#This Row],[Order Date]])</f>
        <v>2026</v>
      </c>
      <c r="D1457" s="14" t="str">
        <f>"Q" &amp; ROUNDUP(MONTH(SalesDataTable[[#This Row],[Order Date]]) / 3,0)</f>
        <v>Q3</v>
      </c>
      <c r="E1457" s="12">
        <f>MONTH(SalesDataTable[[#This Row],[Order Date]])</f>
        <v>7</v>
      </c>
      <c r="F1457" s="12" t="str">
        <f>TEXT(SalesDataTable[[#This Row],[Order Date]], "MMM")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6">
      <c r="A1458" s="2">
        <v>2009</v>
      </c>
      <c r="B1458" s="3">
        <v>46226</v>
      </c>
      <c r="C1458" s="12">
        <f>YEAR(SalesDataTable[[#This Row],[Order Date]])</f>
        <v>2026</v>
      </c>
      <c r="D1458" s="14" t="str">
        <f>"Q" &amp; ROUNDUP(MONTH(SalesDataTable[[#This Row],[Order Date]]) / 3,0)</f>
        <v>Q3</v>
      </c>
      <c r="E1458" s="12">
        <f>MONTH(SalesDataTable[[#This Row],[Order Date]])</f>
        <v>7</v>
      </c>
      <c r="F1458" s="12" t="str">
        <f>TEXT(SalesDataTable[[#This Row],[Order Date]], "MMM")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6">
      <c r="A1459" s="2">
        <v>2838</v>
      </c>
      <c r="B1459" s="3">
        <v>46226</v>
      </c>
      <c r="C1459" s="12">
        <f>YEAR(SalesDataTable[[#This Row],[Order Date]])</f>
        <v>2026</v>
      </c>
      <c r="D1459" s="14" t="str">
        <f>"Q" &amp; ROUNDUP(MONTH(SalesDataTable[[#This Row],[Order Date]]) / 3,0)</f>
        <v>Q3</v>
      </c>
      <c r="E1459" s="12">
        <f>MONTH(SalesDataTable[[#This Row],[Order Date]])</f>
        <v>7</v>
      </c>
      <c r="F1459" s="12" t="str">
        <f>TEXT(SalesDataTable[[#This Row],[Order Date]], "MMM")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6">
      <c r="A1460" s="2">
        <v>3730</v>
      </c>
      <c r="B1460" s="3">
        <v>46226</v>
      </c>
      <c r="C1460" s="12">
        <f>YEAR(SalesDataTable[[#This Row],[Order Date]])</f>
        <v>2026</v>
      </c>
      <c r="D1460" s="14" t="str">
        <f>"Q" &amp; ROUNDUP(MONTH(SalesDataTable[[#This Row],[Order Date]]) / 3,0)</f>
        <v>Q3</v>
      </c>
      <c r="E1460" s="12">
        <f>MONTH(SalesDataTable[[#This Row],[Order Date]])</f>
        <v>7</v>
      </c>
      <c r="F1460" s="12" t="str">
        <f>TEXT(SalesDataTable[[#This Row],[Order Date]], "MMM")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6">
      <c r="A1461" s="2">
        <v>4287</v>
      </c>
      <c r="B1461" s="3">
        <v>46226</v>
      </c>
      <c r="C1461" s="12">
        <f>YEAR(SalesDataTable[[#This Row],[Order Date]])</f>
        <v>2026</v>
      </c>
      <c r="D1461" s="14" t="str">
        <f>"Q" &amp; ROUNDUP(MONTH(SalesDataTable[[#This Row],[Order Date]]) / 3,0)</f>
        <v>Q3</v>
      </c>
      <c r="E1461" s="12">
        <f>MONTH(SalesDataTable[[#This Row],[Order Date]])</f>
        <v>7</v>
      </c>
      <c r="F1461" s="12" t="str">
        <f>TEXT(SalesDataTable[[#This Row],[Order Date]], "MMM")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6">
      <c r="A1462" s="2">
        <v>4297</v>
      </c>
      <c r="B1462" s="3">
        <v>46226</v>
      </c>
      <c r="C1462" s="12">
        <f>YEAR(SalesDataTable[[#This Row],[Order Date]])</f>
        <v>2026</v>
      </c>
      <c r="D1462" s="14" t="str">
        <f>"Q" &amp; ROUNDUP(MONTH(SalesDataTable[[#This Row],[Order Date]]) / 3,0)</f>
        <v>Q3</v>
      </c>
      <c r="E1462" s="12">
        <f>MONTH(SalesDataTable[[#This Row],[Order Date]])</f>
        <v>7</v>
      </c>
      <c r="F1462" s="12" t="str">
        <f>TEXT(SalesDataTable[[#This Row],[Order Date]], "MMM")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6">
      <c r="A1463" s="2">
        <v>5118</v>
      </c>
      <c r="B1463" s="3">
        <v>46226</v>
      </c>
      <c r="C1463" s="12">
        <f>YEAR(SalesDataTable[[#This Row],[Order Date]])</f>
        <v>2026</v>
      </c>
      <c r="D1463" s="14" t="str">
        <f>"Q" &amp; ROUNDUP(MONTH(SalesDataTable[[#This Row],[Order Date]]) / 3,0)</f>
        <v>Q3</v>
      </c>
      <c r="E1463" s="12">
        <f>MONTH(SalesDataTable[[#This Row],[Order Date]])</f>
        <v>7</v>
      </c>
      <c r="F1463" s="12" t="str">
        <f>TEXT(SalesDataTable[[#This Row],[Order Date]], "MMM")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6">
      <c r="A1464" s="2">
        <v>363</v>
      </c>
      <c r="B1464" s="3">
        <v>46227</v>
      </c>
      <c r="C1464" s="12">
        <f>YEAR(SalesDataTable[[#This Row],[Order Date]])</f>
        <v>2026</v>
      </c>
      <c r="D1464" s="14" t="str">
        <f>"Q" &amp; ROUNDUP(MONTH(SalesDataTable[[#This Row],[Order Date]]) / 3,0)</f>
        <v>Q3</v>
      </c>
      <c r="E1464" s="12">
        <f>MONTH(SalesDataTable[[#This Row],[Order Date]])</f>
        <v>7</v>
      </c>
      <c r="F1464" s="12" t="str">
        <f>TEXT(SalesDataTable[[#This Row],[Order Date]], "MMM")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6">
      <c r="A1465" s="2">
        <v>4243</v>
      </c>
      <c r="B1465" s="3">
        <v>46227</v>
      </c>
      <c r="C1465" s="12">
        <f>YEAR(SalesDataTable[[#This Row],[Order Date]])</f>
        <v>2026</v>
      </c>
      <c r="D1465" s="14" t="str">
        <f>"Q" &amp; ROUNDUP(MONTH(SalesDataTable[[#This Row],[Order Date]]) / 3,0)</f>
        <v>Q3</v>
      </c>
      <c r="E1465" s="12">
        <f>MONTH(SalesDataTable[[#This Row],[Order Date]])</f>
        <v>7</v>
      </c>
      <c r="F1465" s="12" t="str">
        <f>TEXT(SalesDataTable[[#This Row],[Order Date]], "MMM")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6">
      <c r="A1466" s="2">
        <v>4348</v>
      </c>
      <c r="B1466" s="3">
        <v>46227</v>
      </c>
      <c r="C1466" s="12">
        <f>YEAR(SalesDataTable[[#This Row],[Order Date]])</f>
        <v>2026</v>
      </c>
      <c r="D1466" s="14" t="str">
        <f>"Q" &amp; ROUNDUP(MONTH(SalesDataTable[[#This Row],[Order Date]]) / 3,0)</f>
        <v>Q3</v>
      </c>
      <c r="E1466" s="12">
        <f>MONTH(SalesDataTable[[#This Row],[Order Date]])</f>
        <v>7</v>
      </c>
      <c r="F1466" s="12" t="str">
        <f>TEXT(SalesDataTable[[#This Row],[Order Date]], "MMM")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6">
      <c r="A1467" s="2">
        <v>4405</v>
      </c>
      <c r="B1467" s="3">
        <v>46227</v>
      </c>
      <c r="C1467" s="12">
        <f>YEAR(SalesDataTable[[#This Row],[Order Date]])</f>
        <v>2026</v>
      </c>
      <c r="D1467" s="14" t="str">
        <f>"Q" &amp; ROUNDUP(MONTH(SalesDataTable[[#This Row],[Order Date]]) / 3,0)</f>
        <v>Q3</v>
      </c>
      <c r="E1467" s="12">
        <f>MONTH(SalesDataTable[[#This Row],[Order Date]])</f>
        <v>7</v>
      </c>
      <c r="F1467" s="12" t="str">
        <f>TEXT(SalesDataTable[[#This Row],[Order Date]], "MMM")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6">
      <c r="A1468" s="2">
        <v>4857</v>
      </c>
      <c r="B1468" s="3">
        <v>46227</v>
      </c>
      <c r="C1468" s="12">
        <f>YEAR(SalesDataTable[[#This Row],[Order Date]])</f>
        <v>2026</v>
      </c>
      <c r="D1468" s="14" t="str">
        <f>"Q" &amp; ROUNDUP(MONTH(SalesDataTable[[#This Row],[Order Date]]) / 3,0)</f>
        <v>Q3</v>
      </c>
      <c r="E1468" s="12">
        <f>MONTH(SalesDataTable[[#This Row],[Order Date]])</f>
        <v>7</v>
      </c>
      <c r="F1468" s="12" t="str">
        <f>TEXT(SalesDataTable[[#This Row],[Order Date]], "MMM")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6">
      <c r="A1469" s="2">
        <v>87</v>
      </c>
      <c r="B1469" s="3">
        <v>46228</v>
      </c>
      <c r="C1469" s="12">
        <f>YEAR(SalesDataTable[[#This Row],[Order Date]])</f>
        <v>2026</v>
      </c>
      <c r="D1469" s="14" t="str">
        <f>"Q" &amp; ROUNDUP(MONTH(SalesDataTable[[#This Row],[Order Date]]) / 3,0)</f>
        <v>Q3</v>
      </c>
      <c r="E1469" s="12">
        <f>MONTH(SalesDataTable[[#This Row],[Order Date]])</f>
        <v>7</v>
      </c>
      <c r="F1469" s="12" t="str">
        <f>TEXT(SalesDataTable[[#This Row],[Order Date]], "MMM")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6">
      <c r="A1470" s="2">
        <v>315</v>
      </c>
      <c r="B1470" s="3">
        <v>46228</v>
      </c>
      <c r="C1470" s="12">
        <f>YEAR(SalesDataTable[[#This Row],[Order Date]])</f>
        <v>2026</v>
      </c>
      <c r="D1470" s="14" t="str">
        <f>"Q" &amp; ROUNDUP(MONTH(SalesDataTable[[#This Row],[Order Date]]) / 3,0)</f>
        <v>Q3</v>
      </c>
      <c r="E1470" s="12">
        <f>MONTH(SalesDataTable[[#This Row],[Order Date]])</f>
        <v>7</v>
      </c>
      <c r="F1470" s="12" t="str">
        <f>TEXT(SalesDataTable[[#This Row],[Order Date]], "MMM")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6">
      <c r="A1471" s="2">
        <v>970</v>
      </c>
      <c r="B1471" s="3">
        <v>46228</v>
      </c>
      <c r="C1471" s="12">
        <f>YEAR(SalesDataTable[[#This Row],[Order Date]])</f>
        <v>2026</v>
      </c>
      <c r="D1471" s="14" t="str">
        <f>"Q" &amp; ROUNDUP(MONTH(SalesDataTable[[#This Row],[Order Date]]) / 3,0)</f>
        <v>Q3</v>
      </c>
      <c r="E1471" s="12">
        <f>MONTH(SalesDataTable[[#This Row],[Order Date]])</f>
        <v>7</v>
      </c>
      <c r="F1471" s="12" t="str">
        <f>TEXT(SalesDataTable[[#This Row],[Order Date]], "MMM")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6">
      <c r="A1472" s="2">
        <v>1891</v>
      </c>
      <c r="B1472" s="3">
        <v>46228</v>
      </c>
      <c r="C1472" s="12">
        <f>YEAR(SalesDataTable[[#This Row],[Order Date]])</f>
        <v>2026</v>
      </c>
      <c r="D1472" s="14" t="str">
        <f>"Q" &amp; ROUNDUP(MONTH(SalesDataTable[[#This Row],[Order Date]]) / 3,0)</f>
        <v>Q3</v>
      </c>
      <c r="E1472" s="12">
        <f>MONTH(SalesDataTable[[#This Row],[Order Date]])</f>
        <v>7</v>
      </c>
      <c r="F1472" s="12" t="str">
        <f>TEXT(SalesDataTable[[#This Row],[Order Date]], "MMM")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6">
      <c r="A1473" s="2">
        <v>2148</v>
      </c>
      <c r="B1473" s="3">
        <v>46228</v>
      </c>
      <c r="C1473" s="12">
        <f>YEAR(SalesDataTable[[#This Row],[Order Date]])</f>
        <v>2026</v>
      </c>
      <c r="D1473" s="14" t="str">
        <f>"Q" &amp; ROUNDUP(MONTH(SalesDataTable[[#This Row],[Order Date]]) / 3,0)</f>
        <v>Q3</v>
      </c>
      <c r="E1473" s="12">
        <f>MONTH(SalesDataTable[[#This Row],[Order Date]])</f>
        <v>7</v>
      </c>
      <c r="F1473" s="12" t="str">
        <f>TEXT(SalesDataTable[[#This Row],[Order Date]], "MMM")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6">
      <c r="A1474" s="2">
        <v>2467</v>
      </c>
      <c r="B1474" s="3">
        <v>46228</v>
      </c>
      <c r="C1474" s="12">
        <f>YEAR(SalesDataTable[[#This Row],[Order Date]])</f>
        <v>2026</v>
      </c>
      <c r="D1474" s="14" t="str">
        <f>"Q" &amp; ROUNDUP(MONTH(SalesDataTable[[#This Row],[Order Date]]) / 3,0)</f>
        <v>Q3</v>
      </c>
      <c r="E1474" s="12">
        <f>MONTH(SalesDataTable[[#This Row],[Order Date]])</f>
        <v>7</v>
      </c>
      <c r="F1474" s="12" t="str">
        <f>TEXT(SalesDataTable[[#This Row],[Order Date]], "MMM")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6">
      <c r="A1475" s="2">
        <v>3710</v>
      </c>
      <c r="B1475" s="3">
        <v>46228</v>
      </c>
      <c r="C1475" s="12">
        <f>YEAR(SalesDataTable[[#This Row],[Order Date]])</f>
        <v>2026</v>
      </c>
      <c r="D1475" s="14" t="str">
        <f>"Q" &amp; ROUNDUP(MONTH(SalesDataTable[[#This Row],[Order Date]]) / 3,0)</f>
        <v>Q3</v>
      </c>
      <c r="E1475" s="12">
        <f>MONTH(SalesDataTable[[#This Row],[Order Date]])</f>
        <v>7</v>
      </c>
      <c r="F1475" s="12" t="str">
        <f>TEXT(SalesDataTable[[#This Row],[Order Date]], "MMM")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6">
      <c r="A1476" s="2">
        <v>3714</v>
      </c>
      <c r="B1476" s="3">
        <v>46228</v>
      </c>
      <c r="C1476" s="12">
        <f>YEAR(SalesDataTable[[#This Row],[Order Date]])</f>
        <v>2026</v>
      </c>
      <c r="D1476" s="14" t="str">
        <f>"Q" &amp; ROUNDUP(MONTH(SalesDataTable[[#This Row],[Order Date]]) / 3,0)</f>
        <v>Q3</v>
      </c>
      <c r="E1476" s="12">
        <f>MONTH(SalesDataTable[[#This Row],[Order Date]])</f>
        <v>7</v>
      </c>
      <c r="F1476" s="12" t="str">
        <f>TEXT(SalesDataTable[[#This Row],[Order Date]], "MMM")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6">
      <c r="A1477" s="2">
        <v>3893</v>
      </c>
      <c r="B1477" s="3">
        <v>46228</v>
      </c>
      <c r="C1477" s="12">
        <f>YEAR(SalesDataTable[[#This Row],[Order Date]])</f>
        <v>2026</v>
      </c>
      <c r="D1477" s="14" t="str">
        <f>"Q" &amp; ROUNDUP(MONTH(SalesDataTable[[#This Row],[Order Date]]) / 3,0)</f>
        <v>Q3</v>
      </c>
      <c r="E1477" s="12">
        <f>MONTH(SalesDataTable[[#This Row],[Order Date]])</f>
        <v>7</v>
      </c>
      <c r="F1477" s="12" t="str">
        <f>TEXT(SalesDataTable[[#This Row],[Order Date]], "MMM")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6">
      <c r="A1478" s="2">
        <v>4136</v>
      </c>
      <c r="B1478" s="3">
        <v>46228</v>
      </c>
      <c r="C1478" s="12">
        <f>YEAR(SalesDataTable[[#This Row],[Order Date]])</f>
        <v>2026</v>
      </c>
      <c r="D1478" s="14" t="str">
        <f>"Q" &amp; ROUNDUP(MONTH(SalesDataTable[[#This Row],[Order Date]]) / 3,0)</f>
        <v>Q3</v>
      </c>
      <c r="E1478" s="12">
        <f>MONTH(SalesDataTable[[#This Row],[Order Date]])</f>
        <v>7</v>
      </c>
      <c r="F1478" s="12" t="str">
        <f>TEXT(SalesDataTable[[#This Row],[Order Date]], "MMM")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6">
      <c r="A1479" s="2">
        <v>4212</v>
      </c>
      <c r="B1479" s="3">
        <v>46228</v>
      </c>
      <c r="C1479" s="12">
        <f>YEAR(SalesDataTable[[#This Row],[Order Date]])</f>
        <v>2026</v>
      </c>
      <c r="D1479" s="14" t="str">
        <f>"Q" &amp; ROUNDUP(MONTH(SalesDataTable[[#This Row],[Order Date]]) / 3,0)</f>
        <v>Q3</v>
      </c>
      <c r="E1479" s="12">
        <f>MONTH(SalesDataTable[[#This Row],[Order Date]])</f>
        <v>7</v>
      </c>
      <c r="F1479" s="12" t="str">
        <f>TEXT(SalesDataTable[[#This Row],[Order Date]], "MMM")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6">
      <c r="A1480" s="2">
        <v>4332</v>
      </c>
      <c r="B1480" s="3">
        <v>46228</v>
      </c>
      <c r="C1480" s="12">
        <f>YEAR(SalesDataTable[[#This Row],[Order Date]])</f>
        <v>2026</v>
      </c>
      <c r="D1480" s="14" t="str">
        <f>"Q" &amp; ROUNDUP(MONTH(SalesDataTable[[#This Row],[Order Date]]) / 3,0)</f>
        <v>Q3</v>
      </c>
      <c r="E1480" s="12">
        <f>MONTH(SalesDataTable[[#This Row],[Order Date]])</f>
        <v>7</v>
      </c>
      <c r="F1480" s="12" t="str">
        <f>TEXT(SalesDataTable[[#This Row],[Order Date]], "MMM")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6">
      <c r="A1481" s="2">
        <v>702</v>
      </c>
      <c r="B1481" s="3">
        <v>46229</v>
      </c>
      <c r="C1481" s="12">
        <f>YEAR(SalesDataTable[[#This Row],[Order Date]])</f>
        <v>2026</v>
      </c>
      <c r="D1481" s="14" t="str">
        <f>"Q" &amp; ROUNDUP(MONTH(SalesDataTable[[#This Row],[Order Date]]) / 3,0)</f>
        <v>Q3</v>
      </c>
      <c r="E1481" s="12">
        <f>MONTH(SalesDataTable[[#This Row],[Order Date]])</f>
        <v>7</v>
      </c>
      <c r="F1481" s="12" t="str">
        <f>TEXT(SalesDataTable[[#This Row],[Order Date]], "MMM")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6">
      <c r="A1482" s="2">
        <v>1223</v>
      </c>
      <c r="B1482" s="3">
        <v>46229</v>
      </c>
      <c r="C1482" s="12">
        <f>YEAR(SalesDataTable[[#This Row],[Order Date]])</f>
        <v>2026</v>
      </c>
      <c r="D1482" s="14" t="str">
        <f>"Q" &amp; ROUNDUP(MONTH(SalesDataTable[[#This Row],[Order Date]]) / 3,0)</f>
        <v>Q3</v>
      </c>
      <c r="E1482" s="12">
        <f>MONTH(SalesDataTable[[#This Row],[Order Date]])</f>
        <v>7</v>
      </c>
      <c r="F1482" s="12" t="str">
        <f>TEXT(SalesDataTable[[#This Row],[Order Date]], "MMM")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6">
      <c r="A1483" s="2">
        <v>1370</v>
      </c>
      <c r="B1483" s="3">
        <v>46229</v>
      </c>
      <c r="C1483" s="12">
        <f>YEAR(SalesDataTable[[#This Row],[Order Date]])</f>
        <v>2026</v>
      </c>
      <c r="D1483" s="14" t="str">
        <f>"Q" &amp; ROUNDUP(MONTH(SalesDataTable[[#This Row],[Order Date]]) / 3,0)</f>
        <v>Q3</v>
      </c>
      <c r="E1483" s="12">
        <f>MONTH(SalesDataTable[[#This Row],[Order Date]])</f>
        <v>7</v>
      </c>
      <c r="F1483" s="12" t="str">
        <f>TEXT(SalesDataTable[[#This Row],[Order Date]], "MMM")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6">
      <c r="A1484" s="2">
        <v>3476</v>
      </c>
      <c r="B1484" s="3">
        <v>46229</v>
      </c>
      <c r="C1484" s="12">
        <f>YEAR(SalesDataTable[[#This Row],[Order Date]])</f>
        <v>2026</v>
      </c>
      <c r="D1484" s="14" t="str">
        <f>"Q" &amp; ROUNDUP(MONTH(SalesDataTable[[#This Row],[Order Date]]) / 3,0)</f>
        <v>Q3</v>
      </c>
      <c r="E1484" s="12">
        <f>MONTH(SalesDataTable[[#This Row],[Order Date]])</f>
        <v>7</v>
      </c>
      <c r="F1484" s="12" t="str">
        <f>TEXT(SalesDataTable[[#This Row],[Order Date]], "MMM")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6">
      <c r="A1485" s="2">
        <v>4066</v>
      </c>
      <c r="B1485" s="3">
        <v>46229</v>
      </c>
      <c r="C1485" s="12">
        <f>YEAR(SalesDataTable[[#This Row],[Order Date]])</f>
        <v>2026</v>
      </c>
      <c r="D1485" s="14" t="str">
        <f>"Q" &amp; ROUNDUP(MONTH(SalesDataTable[[#This Row],[Order Date]]) / 3,0)</f>
        <v>Q3</v>
      </c>
      <c r="E1485" s="12">
        <f>MONTH(SalesDataTable[[#This Row],[Order Date]])</f>
        <v>7</v>
      </c>
      <c r="F1485" s="12" t="str">
        <f>TEXT(SalesDataTable[[#This Row],[Order Date]], "MMM")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6">
      <c r="A1486" s="2">
        <v>4153</v>
      </c>
      <c r="B1486" s="3">
        <v>46229</v>
      </c>
      <c r="C1486" s="12">
        <f>YEAR(SalesDataTable[[#This Row],[Order Date]])</f>
        <v>2026</v>
      </c>
      <c r="D1486" s="14" t="str">
        <f>"Q" &amp; ROUNDUP(MONTH(SalesDataTable[[#This Row],[Order Date]]) / 3,0)</f>
        <v>Q3</v>
      </c>
      <c r="E1486" s="12">
        <f>MONTH(SalesDataTable[[#This Row],[Order Date]])</f>
        <v>7</v>
      </c>
      <c r="F1486" s="12" t="str">
        <f>TEXT(SalesDataTable[[#This Row],[Order Date]], "MMM")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6">
      <c r="A1487" s="2">
        <v>379</v>
      </c>
      <c r="B1487" s="3">
        <v>46230</v>
      </c>
      <c r="C1487" s="12">
        <f>YEAR(SalesDataTable[[#This Row],[Order Date]])</f>
        <v>2026</v>
      </c>
      <c r="D1487" s="14" t="str">
        <f>"Q" &amp; ROUNDUP(MONTH(SalesDataTable[[#This Row],[Order Date]]) / 3,0)</f>
        <v>Q3</v>
      </c>
      <c r="E1487" s="12">
        <f>MONTH(SalesDataTable[[#This Row],[Order Date]])</f>
        <v>7</v>
      </c>
      <c r="F1487" s="12" t="str">
        <f>TEXT(SalesDataTable[[#This Row],[Order Date]], "MMM")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6">
      <c r="A1488" s="2">
        <v>820</v>
      </c>
      <c r="B1488" s="3">
        <v>46230</v>
      </c>
      <c r="C1488" s="12">
        <f>YEAR(SalesDataTable[[#This Row],[Order Date]])</f>
        <v>2026</v>
      </c>
      <c r="D1488" s="14" t="str">
        <f>"Q" &amp; ROUNDUP(MONTH(SalesDataTable[[#This Row],[Order Date]]) / 3,0)</f>
        <v>Q3</v>
      </c>
      <c r="E1488" s="12">
        <f>MONTH(SalesDataTable[[#This Row],[Order Date]])</f>
        <v>7</v>
      </c>
      <c r="F1488" s="12" t="str">
        <f>TEXT(SalesDataTable[[#This Row],[Order Date]], "MMM")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6">
      <c r="A1489" s="2">
        <v>2003</v>
      </c>
      <c r="B1489" s="3">
        <v>46230</v>
      </c>
      <c r="C1489" s="12">
        <f>YEAR(SalesDataTable[[#This Row],[Order Date]])</f>
        <v>2026</v>
      </c>
      <c r="D1489" s="14" t="str">
        <f>"Q" &amp; ROUNDUP(MONTH(SalesDataTable[[#This Row],[Order Date]]) / 3,0)</f>
        <v>Q3</v>
      </c>
      <c r="E1489" s="12">
        <f>MONTH(SalesDataTable[[#This Row],[Order Date]])</f>
        <v>7</v>
      </c>
      <c r="F1489" s="12" t="str">
        <f>TEXT(SalesDataTable[[#This Row],[Order Date]], "MMM")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6">
      <c r="A1490" s="2">
        <v>2682</v>
      </c>
      <c r="B1490" s="3">
        <v>46230</v>
      </c>
      <c r="C1490" s="12">
        <f>YEAR(SalesDataTable[[#This Row],[Order Date]])</f>
        <v>2026</v>
      </c>
      <c r="D1490" s="14" t="str">
        <f>"Q" &amp; ROUNDUP(MONTH(SalesDataTable[[#This Row],[Order Date]]) / 3,0)</f>
        <v>Q3</v>
      </c>
      <c r="E1490" s="12">
        <f>MONTH(SalesDataTable[[#This Row],[Order Date]])</f>
        <v>7</v>
      </c>
      <c r="F1490" s="12" t="str">
        <f>TEXT(SalesDataTable[[#This Row],[Order Date]], "MMM")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6">
      <c r="A1491" s="2">
        <v>3860</v>
      </c>
      <c r="B1491" s="3">
        <v>46230</v>
      </c>
      <c r="C1491" s="12">
        <f>YEAR(SalesDataTable[[#This Row],[Order Date]])</f>
        <v>2026</v>
      </c>
      <c r="D1491" s="14" t="str">
        <f>"Q" &amp; ROUNDUP(MONTH(SalesDataTable[[#This Row],[Order Date]]) / 3,0)</f>
        <v>Q3</v>
      </c>
      <c r="E1491" s="12">
        <f>MONTH(SalesDataTable[[#This Row],[Order Date]])</f>
        <v>7</v>
      </c>
      <c r="F1491" s="12" t="str">
        <f>TEXT(SalesDataTable[[#This Row],[Order Date]], "MMM")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6">
      <c r="A1492" s="2">
        <v>4063</v>
      </c>
      <c r="B1492" s="3">
        <v>46230</v>
      </c>
      <c r="C1492" s="12">
        <f>YEAR(SalesDataTable[[#This Row],[Order Date]])</f>
        <v>2026</v>
      </c>
      <c r="D1492" s="14" t="str">
        <f>"Q" &amp; ROUNDUP(MONTH(SalesDataTable[[#This Row],[Order Date]]) / 3,0)</f>
        <v>Q3</v>
      </c>
      <c r="E1492" s="12">
        <f>MONTH(SalesDataTable[[#This Row],[Order Date]])</f>
        <v>7</v>
      </c>
      <c r="F1492" s="12" t="str">
        <f>TEXT(SalesDataTable[[#This Row],[Order Date]], "MMM")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6">
      <c r="A1493" s="2">
        <v>4474</v>
      </c>
      <c r="B1493" s="3">
        <v>46230</v>
      </c>
      <c r="C1493" s="12">
        <f>YEAR(SalesDataTable[[#This Row],[Order Date]])</f>
        <v>2026</v>
      </c>
      <c r="D1493" s="14" t="str">
        <f>"Q" &amp; ROUNDUP(MONTH(SalesDataTable[[#This Row],[Order Date]]) / 3,0)</f>
        <v>Q3</v>
      </c>
      <c r="E1493" s="12">
        <f>MONTH(SalesDataTable[[#This Row],[Order Date]])</f>
        <v>7</v>
      </c>
      <c r="F1493" s="12" t="str">
        <f>TEXT(SalesDataTable[[#This Row],[Order Date]], "MMM")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6">
      <c r="A1494" s="2">
        <v>21</v>
      </c>
      <c r="B1494" s="3">
        <v>46231</v>
      </c>
      <c r="C1494" s="12">
        <f>YEAR(SalesDataTable[[#This Row],[Order Date]])</f>
        <v>2026</v>
      </c>
      <c r="D1494" s="14" t="str">
        <f>"Q" &amp; ROUNDUP(MONTH(SalesDataTable[[#This Row],[Order Date]]) / 3,0)</f>
        <v>Q3</v>
      </c>
      <c r="E1494" s="12">
        <f>MONTH(SalesDataTable[[#This Row],[Order Date]])</f>
        <v>7</v>
      </c>
      <c r="F1494" s="12" t="str">
        <f>TEXT(SalesDataTable[[#This Row],[Order Date]], "MMM")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6">
      <c r="A1495" s="2">
        <v>368</v>
      </c>
      <c r="B1495" s="3">
        <v>46231</v>
      </c>
      <c r="C1495" s="12">
        <f>YEAR(SalesDataTable[[#This Row],[Order Date]])</f>
        <v>2026</v>
      </c>
      <c r="D1495" s="14" t="str">
        <f>"Q" &amp; ROUNDUP(MONTH(SalesDataTable[[#This Row],[Order Date]]) / 3,0)</f>
        <v>Q3</v>
      </c>
      <c r="E1495" s="12">
        <f>MONTH(SalesDataTable[[#This Row],[Order Date]])</f>
        <v>7</v>
      </c>
      <c r="F1495" s="12" t="str">
        <f>TEXT(SalesDataTable[[#This Row],[Order Date]], "MMM")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6">
      <c r="A1496" s="2">
        <v>457</v>
      </c>
      <c r="B1496" s="3">
        <v>46231</v>
      </c>
      <c r="C1496" s="12">
        <f>YEAR(SalesDataTable[[#This Row],[Order Date]])</f>
        <v>2026</v>
      </c>
      <c r="D1496" s="14" t="str">
        <f>"Q" &amp; ROUNDUP(MONTH(SalesDataTable[[#This Row],[Order Date]]) / 3,0)</f>
        <v>Q3</v>
      </c>
      <c r="E1496" s="12">
        <f>MONTH(SalesDataTable[[#This Row],[Order Date]])</f>
        <v>7</v>
      </c>
      <c r="F1496" s="12" t="str">
        <f>TEXT(SalesDataTable[[#This Row],[Order Date]], "MMM")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6">
      <c r="A1497" s="2">
        <v>1516</v>
      </c>
      <c r="B1497" s="3">
        <v>46231</v>
      </c>
      <c r="C1497" s="12">
        <f>YEAR(SalesDataTable[[#This Row],[Order Date]])</f>
        <v>2026</v>
      </c>
      <c r="D1497" s="14" t="str">
        <f>"Q" &amp; ROUNDUP(MONTH(SalesDataTable[[#This Row],[Order Date]]) / 3,0)</f>
        <v>Q3</v>
      </c>
      <c r="E1497" s="12">
        <f>MONTH(SalesDataTable[[#This Row],[Order Date]])</f>
        <v>7</v>
      </c>
      <c r="F1497" s="12" t="str">
        <f>TEXT(SalesDataTable[[#This Row],[Order Date]], "MMM")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6">
      <c r="A1498" s="2">
        <v>2266</v>
      </c>
      <c r="B1498" s="3">
        <v>46231</v>
      </c>
      <c r="C1498" s="12">
        <f>YEAR(SalesDataTable[[#This Row],[Order Date]])</f>
        <v>2026</v>
      </c>
      <c r="D1498" s="14" t="str">
        <f>"Q" &amp; ROUNDUP(MONTH(SalesDataTable[[#This Row],[Order Date]]) / 3,0)</f>
        <v>Q3</v>
      </c>
      <c r="E1498" s="12">
        <f>MONTH(SalesDataTable[[#This Row],[Order Date]])</f>
        <v>7</v>
      </c>
      <c r="F1498" s="12" t="str">
        <f>TEXT(SalesDataTable[[#This Row],[Order Date]], "MMM")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6">
      <c r="A1499" s="2">
        <v>2802</v>
      </c>
      <c r="B1499" s="3">
        <v>46231</v>
      </c>
      <c r="C1499" s="12">
        <f>YEAR(SalesDataTable[[#This Row],[Order Date]])</f>
        <v>2026</v>
      </c>
      <c r="D1499" s="14" t="str">
        <f>"Q" &amp; ROUNDUP(MONTH(SalesDataTable[[#This Row],[Order Date]]) / 3,0)</f>
        <v>Q3</v>
      </c>
      <c r="E1499" s="12">
        <f>MONTH(SalesDataTable[[#This Row],[Order Date]])</f>
        <v>7</v>
      </c>
      <c r="F1499" s="12" t="str">
        <f>TEXT(SalesDataTable[[#This Row],[Order Date]], "MMM")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6">
      <c r="A1500" s="2">
        <v>3604</v>
      </c>
      <c r="B1500" s="3">
        <v>46231</v>
      </c>
      <c r="C1500" s="12">
        <f>YEAR(SalesDataTable[[#This Row],[Order Date]])</f>
        <v>2026</v>
      </c>
      <c r="D1500" s="14" t="str">
        <f>"Q" &amp; ROUNDUP(MONTH(SalesDataTable[[#This Row],[Order Date]]) / 3,0)</f>
        <v>Q3</v>
      </c>
      <c r="E1500" s="12">
        <f>MONTH(SalesDataTable[[#This Row],[Order Date]])</f>
        <v>7</v>
      </c>
      <c r="F1500" s="12" t="str">
        <f>TEXT(SalesDataTable[[#This Row],[Order Date]], "MMM")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6">
      <c r="A1501" s="2">
        <v>3644</v>
      </c>
      <c r="B1501" s="3">
        <v>46231</v>
      </c>
      <c r="C1501" s="12">
        <f>YEAR(SalesDataTable[[#This Row],[Order Date]])</f>
        <v>2026</v>
      </c>
      <c r="D1501" s="14" t="str">
        <f>"Q" &amp; ROUNDUP(MONTH(SalesDataTable[[#This Row],[Order Date]]) / 3,0)</f>
        <v>Q3</v>
      </c>
      <c r="E1501" s="12">
        <f>MONTH(SalesDataTable[[#This Row],[Order Date]])</f>
        <v>7</v>
      </c>
      <c r="F1501" s="12" t="str">
        <f>TEXT(SalesDataTable[[#This Row],[Order Date]], "MMM")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6">
      <c r="A1502" s="2">
        <v>4271</v>
      </c>
      <c r="B1502" s="3">
        <v>46231</v>
      </c>
      <c r="C1502" s="12">
        <f>YEAR(SalesDataTable[[#This Row],[Order Date]])</f>
        <v>2026</v>
      </c>
      <c r="D1502" s="14" t="str">
        <f>"Q" &amp; ROUNDUP(MONTH(SalesDataTable[[#This Row],[Order Date]]) / 3,0)</f>
        <v>Q3</v>
      </c>
      <c r="E1502" s="12">
        <f>MONTH(SalesDataTable[[#This Row],[Order Date]])</f>
        <v>7</v>
      </c>
      <c r="F1502" s="12" t="str">
        <f>TEXT(SalesDataTable[[#This Row],[Order Date]], "MMM")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6">
      <c r="A1503" s="2">
        <v>272</v>
      </c>
      <c r="B1503" s="3">
        <v>46232</v>
      </c>
      <c r="C1503" s="12">
        <f>YEAR(SalesDataTable[[#This Row],[Order Date]])</f>
        <v>2026</v>
      </c>
      <c r="D1503" s="14" t="str">
        <f>"Q" &amp; ROUNDUP(MONTH(SalesDataTable[[#This Row],[Order Date]]) / 3,0)</f>
        <v>Q3</v>
      </c>
      <c r="E1503" s="12">
        <f>MONTH(SalesDataTable[[#This Row],[Order Date]])</f>
        <v>7</v>
      </c>
      <c r="F1503" s="12" t="str">
        <f>TEXT(SalesDataTable[[#This Row],[Order Date]], "MMM")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6">
      <c r="A1504" s="2">
        <v>1469</v>
      </c>
      <c r="B1504" s="3">
        <v>46232</v>
      </c>
      <c r="C1504" s="12">
        <f>YEAR(SalesDataTable[[#This Row],[Order Date]])</f>
        <v>2026</v>
      </c>
      <c r="D1504" s="14" t="str">
        <f>"Q" &amp; ROUNDUP(MONTH(SalesDataTable[[#This Row],[Order Date]]) / 3,0)</f>
        <v>Q3</v>
      </c>
      <c r="E1504" s="12">
        <f>MONTH(SalesDataTable[[#This Row],[Order Date]])</f>
        <v>7</v>
      </c>
      <c r="F1504" s="12" t="str">
        <f>TEXT(SalesDataTable[[#This Row],[Order Date]], "MMM")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6">
      <c r="A1505" s="2">
        <v>2253</v>
      </c>
      <c r="B1505" s="3">
        <v>46232</v>
      </c>
      <c r="C1505" s="12">
        <f>YEAR(SalesDataTable[[#This Row],[Order Date]])</f>
        <v>2026</v>
      </c>
      <c r="D1505" s="14" t="str">
        <f>"Q" &amp; ROUNDUP(MONTH(SalesDataTable[[#This Row],[Order Date]]) / 3,0)</f>
        <v>Q3</v>
      </c>
      <c r="E1505" s="12">
        <f>MONTH(SalesDataTable[[#This Row],[Order Date]])</f>
        <v>7</v>
      </c>
      <c r="F1505" s="12" t="str">
        <f>TEXT(SalesDataTable[[#This Row],[Order Date]], "MMM")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6">
      <c r="A1506" s="2">
        <v>2554</v>
      </c>
      <c r="B1506" s="3">
        <v>46232</v>
      </c>
      <c r="C1506" s="12">
        <f>YEAR(SalesDataTable[[#This Row],[Order Date]])</f>
        <v>2026</v>
      </c>
      <c r="D1506" s="14" t="str">
        <f>"Q" &amp; ROUNDUP(MONTH(SalesDataTable[[#This Row],[Order Date]]) / 3,0)</f>
        <v>Q3</v>
      </c>
      <c r="E1506" s="12">
        <f>MONTH(SalesDataTable[[#This Row],[Order Date]])</f>
        <v>7</v>
      </c>
      <c r="F1506" s="12" t="str">
        <f>TEXT(SalesDataTable[[#This Row],[Order Date]], "MMM")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6">
      <c r="A1507" s="2">
        <v>2624</v>
      </c>
      <c r="B1507" s="3">
        <v>46232</v>
      </c>
      <c r="C1507" s="12">
        <f>YEAR(SalesDataTable[[#This Row],[Order Date]])</f>
        <v>2026</v>
      </c>
      <c r="D1507" s="14" t="str">
        <f>"Q" &amp; ROUNDUP(MONTH(SalesDataTable[[#This Row],[Order Date]]) / 3,0)</f>
        <v>Q3</v>
      </c>
      <c r="E1507" s="12">
        <f>MONTH(SalesDataTable[[#This Row],[Order Date]])</f>
        <v>7</v>
      </c>
      <c r="F1507" s="12" t="str">
        <f>TEXT(SalesDataTable[[#This Row],[Order Date]], "MMM")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6">
      <c r="A1508" s="2">
        <v>3338</v>
      </c>
      <c r="B1508" s="3">
        <v>46232</v>
      </c>
      <c r="C1508" s="12">
        <f>YEAR(SalesDataTable[[#This Row],[Order Date]])</f>
        <v>2026</v>
      </c>
      <c r="D1508" s="14" t="str">
        <f>"Q" &amp; ROUNDUP(MONTH(SalesDataTable[[#This Row],[Order Date]]) / 3,0)</f>
        <v>Q3</v>
      </c>
      <c r="E1508" s="12">
        <f>MONTH(SalesDataTable[[#This Row],[Order Date]])</f>
        <v>7</v>
      </c>
      <c r="F1508" s="12" t="str">
        <f>TEXT(SalesDataTable[[#This Row],[Order Date]], "MMM")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6">
      <c r="A1509" s="2">
        <v>4575</v>
      </c>
      <c r="B1509" s="3">
        <v>46232</v>
      </c>
      <c r="C1509" s="12">
        <f>YEAR(SalesDataTable[[#This Row],[Order Date]])</f>
        <v>2026</v>
      </c>
      <c r="D1509" s="14" t="str">
        <f>"Q" &amp; ROUNDUP(MONTH(SalesDataTable[[#This Row],[Order Date]]) / 3,0)</f>
        <v>Q3</v>
      </c>
      <c r="E1509" s="12">
        <f>MONTH(SalesDataTable[[#This Row],[Order Date]])</f>
        <v>7</v>
      </c>
      <c r="F1509" s="12" t="str">
        <f>TEXT(SalesDataTable[[#This Row],[Order Date]], "MMM")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6">
      <c r="A1510" s="2">
        <v>4871</v>
      </c>
      <c r="B1510" s="3">
        <v>46232</v>
      </c>
      <c r="C1510" s="12">
        <f>YEAR(SalesDataTable[[#This Row],[Order Date]])</f>
        <v>2026</v>
      </c>
      <c r="D1510" s="14" t="str">
        <f>"Q" &amp; ROUNDUP(MONTH(SalesDataTable[[#This Row],[Order Date]]) / 3,0)</f>
        <v>Q3</v>
      </c>
      <c r="E1510" s="12">
        <f>MONTH(SalesDataTable[[#This Row],[Order Date]])</f>
        <v>7</v>
      </c>
      <c r="F1510" s="12" t="str">
        <f>TEXT(SalesDataTable[[#This Row],[Order Date]], "MMM")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6">
      <c r="A1511" s="2">
        <v>4931</v>
      </c>
      <c r="B1511" s="3">
        <v>46232</v>
      </c>
      <c r="C1511" s="12">
        <f>YEAR(SalesDataTable[[#This Row],[Order Date]])</f>
        <v>2026</v>
      </c>
      <c r="D1511" s="14" t="str">
        <f>"Q" &amp; ROUNDUP(MONTH(SalesDataTable[[#This Row],[Order Date]]) / 3,0)</f>
        <v>Q3</v>
      </c>
      <c r="E1511" s="12">
        <f>MONTH(SalesDataTable[[#This Row],[Order Date]])</f>
        <v>7</v>
      </c>
      <c r="F1511" s="12" t="str">
        <f>TEXT(SalesDataTable[[#This Row],[Order Date]], "MMM")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6">
      <c r="A1512" s="2">
        <v>4962</v>
      </c>
      <c r="B1512" s="3">
        <v>46232</v>
      </c>
      <c r="C1512" s="12">
        <f>YEAR(SalesDataTable[[#This Row],[Order Date]])</f>
        <v>2026</v>
      </c>
      <c r="D1512" s="14" t="str">
        <f>"Q" &amp; ROUNDUP(MONTH(SalesDataTable[[#This Row],[Order Date]]) / 3,0)</f>
        <v>Q3</v>
      </c>
      <c r="E1512" s="12">
        <f>MONTH(SalesDataTable[[#This Row],[Order Date]])</f>
        <v>7</v>
      </c>
      <c r="F1512" s="12" t="str">
        <f>TEXT(SalesDataTable[[#This Row],[Order Date]], "MMM")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6">
      <c r="A1513" s="2">
        <v>5006</v>
      </c>
      <c r="B1513" s="3">
        <v>46232</v>
      </c>
      <c r="C1513" s="12">
        <f>YEAR(SalesDataTable[[#This Row],[Order Date]])</f>
        <v>2026</v>
      </c>
      <c r="D1513" s="14" t="str">
        <f>"Q" &amp; ROUNDUP(MONTH(SalesDataTable[[#This Row],[Order Date]]) / 3,0)</f>
        <v>Q3</v>
      </c>
      <c r="E1513" s="12">
        <f>MONTH(SalesDataTable[[#This Row],[Order Date]])</f>
        <v>7</v>
      </c>
      <c r="F1513" s="12" t="str">
        <f>TEXT(SalesDataTable[[#This Row],[Order Date]], "MMM")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6">
      <c r="A1514" s="2">
        <v>5033</v>
      </c>
      <c r="B1514" s="3">
        <v>46232</v>
      </c>
      <c r="C1514" s="12">
        <f>YEAR(SalesDataTable[[#This Row],[Order Date]])</f>
        <v>2026</v>
      </c>
      <c r="D1514" s="14" t="str">
        <f>"Q" &amp; ROUNDUP(MONTH(SalesDataTable[[#This Row],[Order Date]]) / 3,0)</f>
        <v>Q3</v>
      </c>
      <c r="E1514" s="12">
        <f>MONTH(SalesDataTable[[#This Row],[Order Date]])</f>
        <v>7</v>
      </c>
      <c r="F1514" s="12" t="str">
        <f>TEXT(SalesDataTable[[#This Row],[Order Date]], "MMM")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6">
      <c r="A1515" s="2">
        <v>5117</v>
      </c>
      <c r="B1515" s="3">
        <v>46232</v>
      </c>
      <c r="C1515" s="12">
        <f>YEAR(SalesDataTable[[#This Row],[Order Date]])</f>
        <v>2026</v>
      </c>
      <c r="D1515" s="14" t="str">
        <f>"Q" &amp; ROUNDUP(MONTH(SalesDataTable[[#This Row],[Order Date]]) / 3,0)</f>
        <v>Q3</v>
      </c>
      <c r="E1515" s="12">
        <f>MONTH(SalesDataTable[[#This Row],[Order Date]])</f>
        <v>7</v>
      </c>
      <c r="F1515" s="12" t="str">
        <f>TEXT(SalesDataTable[[#This Row],[Order Date]], "MMM")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6">
      <c r="A1516" s="2">
        <v>954</v>
      </c>
      <c r="B1516" s="3">
        <v>46233</v>
      </c>
      <c r="C1516" s="12">
        <f>YEAR(SalesDataTable[[#This Row],[Order Date]])</f>
        <v>2026</v>
      </c>
      <c r="D1516" s="14" t="str">
        <f>"Q" &amp; ROUNDUP(MONTH(SalesDataTable[[#This Row],[Order Date]]) / 3,0)</f>
        <v>Q3</v>
      </c>
      <c r="E1516" s="12">
        <f>MONTH(SalesDataTable[[#This Row],[Order Date]])</f>
        <v>7</v>
      </c>
      <c r="F1516" s="12" t="str">
        <f>TEXT(SalesDataTable[[#This Row],[Order Date]], "MMM")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6">
      <c r="A1517" s="2">
        <v>1644</v>
      </c>
      <c r="B1517" s="3">
        <v>46233</v>
      </c>
      <c r="C1517" s="12">
        <f>YEAR(SalesDataTable[[#This Row],[Order Date]])</f>
        <v>2026</v>
      </c>
      <c r="D1517" s="14" t="str">
        <f>"Q" &amp; ROUNDUP(MONTH(SalesDataTable[[#This Row],[Order Date]]) / 3,0)</f>
        <v>Q3</v>
      </c>
      <c r="E1517" s="12">
        <f>MONTH(SalesDataTable[[#This Row],[Order Date]])</f>
        <v>7</v>
      </c>
      <c r="F1517" s="12" t="str">
        <f>TEXT(SalesDataTable[[#This Row],[Order Date]], "MMM")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6">
      <c r="A1518" s="2">
        <v>2030</v>
      </c>
      <c r="B1518" s="3">
        <v>46233</v>
      </c>
      <c r="C1518" s="12">
        <f>YEAR(SalesDataTable[[#This Row],[Order Date]])</f>
        <v>2026</v>
      </c>
      <c r="D1518" s="14" t="str">
        <f>"Q" &amp; ROUNDUP(MONTH(SalesDataTable[[#This Row],[Order Date]]) / 3,0)</f>
        <v>Q3</v>
      </c>
      <c r="E1518" s="12">
        <f>MONTH(SalesDataTable[[#This Row],[Order Date]])</f>
        <v>7</v>
      </c>
      <c r="F1518" s="12" t="str">
        <f>TEXT(SalesDataTable[[#This Row],[Order Date]], "MMM")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6">
      <c r="A1519" s="2">
        <v>2595</v>
      </c>
      <c r="B1519" s="3">
        <v>46233</v>
      </c>
      <c r="C1519" s="12">
        <f>YEAR(SalesDataTable[[#This Row],[Order Date]])</f>
        <v>2026</v>
      </c>
      <c r="D1519" s="14" t="str">
        <f>"Q" &amp; ROUNDUP(MONTH(SalesDataTable[[#This Row],[Order Date]]) / 3,0)</f>
        <v>Q3</v>
      </c>
      <c r="E1519" s="12">
        <f>MONTH(SalesDataTable[[#This Row],[Order Date]])</f>
        <v>7</v>
      </c>
      <c r="F1519" s="12" t="str">
        <f>TEXT(SalesDataTable[[#This Row],[Order Date]], "MMM")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6">
      <c r="A1520" s="2">
        <v>2763</v>
      </c>
      <c r="B1520" s="3">
        <v>46233</v>
      </c>
      <c r="C1520" s="12">
        <f>YEAR(SalesDataTable[[#This Row],[Order Date]])</f>
        <v>2026</v>
      </c>
      <c r="D1520" s="14" t="str">
        <f>"Q" &amp; ROUNDUP(MONTH(SalesDataTable[[#This Row],[Order Date]]) / 3,0)</f>
        <v>Q3</v>
      </c>
      <c r="E1520" s="12">
        <f>MONTH(SalesDataTable[[#This Row],[Order Date]])</f>
        <v>7</v>
      </c>
      <c r="F1520" s="12" t="str">
        <f>TEXT(SalesDataTable[[#This Row],[Order Date]], "MMM")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6">
      <c r="A1521" s="2">
        <v>3537</v>
      </c>
      <c r="B1521" s="3">
        <v>46233</v>
      </c>
      <c r="C1521" s="12">
        <f>YEAR(SalesDataTable[[#This Row],[Order Date]])</f>
        <v>2026</v>
      </c>
      <c r="D1521" s="14" t="str">
        <f>"Q" &amp; ROUNDUP(MONTH(SalesDataTable[[#This Row],[Order Date]]) / 3,0)</f>
        <v>Q3</v>
      </c>
      <c r="E1521" s="12">
        <f>MONTH(SalesDataTable[[#This Row],[Order Date]])</f>
        <v>7</v>
      </c>
      <c r="F1521" s="12" t="str">
        <f>TEXT(SalesDataTable[[#This Row],[Order Date]], "MMM")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6">
      <c r="A1522" s="2">
        <v>3550</v>
      </c>
      <c r="B1522" s="3">
        <v>46233</v>
      </c>
      <c r="C1522" s="12">
        <f>YEAR(SalesDataTable[[#This Row],[Order Date]])</f>
        <v>2026</v>
      </c>
      <c r="D1522" s="14" t="str">
        <f>"Q" &amp; ROUNDUP(MONTH(SalesDataTable[[#This Row],[Order Date]]) / 3,0)</f>
        <v>Q3</v>
      </c>
      <c r="E1522" s="12">
        <f>MONTH(SalesDataTable[[#This Row],[Order Date]])</f>
        <v>7</v>
      </c>
      <c r="F1522" s="12" t="str">
        <f>TEXT(SalesDataTable[[#This Row],[Order Date]], "MMM")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6">
      <c r="A1523" s="2">
        <v>3875</v>
      </c>
      <c r="B1523" s="3">
        <v>46233</v>
      </c>
      <c r="C1523" s="12">
        <f>YEAR(SalesDataTable[[#This Row],[Order Date]])</f>
        <v>2026</v>
      </c>
      <c r="D1523" s="14" t="str">
        <f>"Q" &amp; ROUNDUP(MONTH(SalesDataTable[[#This Row],[Order Date]]) / 3,0)</f>
        <v>Q3</v>
      </c>
      <c r="E1523" s="12">
        <f>MONTH(SalesDataTable[[#This Row],[Order Date]])</f>
        <v>7</v>
      </c>
      <c r="F1523" s="12" t="str">
        <f>TEXT(SalesDataTable[[#This Row],[Order Date]], "MMM")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6">
      <c r="A1524" s="2">
        <v>4467</v>
      </c>
      <c r="B1524" s="3">
        <v>46233</v>
      </c>
      <c r="C1524" s="12">
        <f>YEAR(SalesDataTable[[#This Row],[Order Date]])</f>
        <v>2026</v>
      </c>
      <c r="D1524" s="14" t="str">
        <f>"Q" &amp; ROUNDUP(MONTH(SalesDataTable[[#This Row],[Order Date]]) / 3,0)</f>
        <v>Q3</v>
      </c>
      <c r="E1524" s="12">
        <f>MONTH(SalesDataTable[[#This Row],[Order Date]])</f>
        <v>7</v>
      </c>
      <c r="F1524" s="12" t="str">
        <f>TEXT(SalesDataTable[[#This Row],[Order Date]], "MMM")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6">
      <c r="A1525" s="2">
        <v>739</v>
      </c>
      <c r="B1525" s="3">
        <v>46234</v>
      </c>
      <c r="C1525" s="12">
        <f>YEAR(SalesDataTable[[#This Row],[Order Date]])</f>
        <v>2026</v>
      </c>
      <c r="D1525" s="14" t="str">
        <f>"Q" &amp; ROUNDUP(MONTH(SalesDataTable[[#This Row],[Order Date]]) / 3,0)</f>
        <v>Q3</v>
      </c>
      <c r="E1525" s="12">
        <f>MONTH(SalesDataTable[[#This Row],[Order Date]])</f>
        <v>7</v>
      </c>
      <c r="F1525" s="12" t="str">
        <f>TEXT(SalesDataTable[[#This Row],[Order Date]], "MMM")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6">
      <c r="A1526" s="2">
        <v>2376</v>
      </c>
      <c r="B1526" s="3">
        <v>46234</v>
      </c>
      <c r="C1526" s="12">
        <f>YEAR(SalesDataTable[[#This Row],[Order Date]])</f>
        <v>2026</v>
      </c>
      <c r="D1526" s="14" t="str">
        <f>"Q" &amp; ROUNDUP(MONTH(SalesDataTable[[#This Row],[Order Date]]) / 3,0)</f>
        <v>Q3</v>
      </c>
      <c r="E1526" s="12">
        <f>MONTH(SalesDataTable[[#This Row],[Order Date]])</f>
        <v>7</v>
      </c>
      <c r="F1526" s="12" t="str">
        <f>TEXT(SalesDataTable[[#This Row],[Order Date]], "MMM")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6">
      <c r="A1527" s="2">
        <v>3109</v>
      </c>
      <c r="B1527" s="3">
        <v>46234</v>
      </c>
      <c r="C1527" s="12">
        <f>YEAR(SalesDataTable[[#This Row],[Order Date]])</f>
        <v>2026</v>
      </c>
      <c r="D1527" s="14" t="str">
        <f>"Q" &amp; ROUNDUP(MONTH(SalesDataTable[[#This Row],[Order Date]]) / 3,0)</f>
        <v>Q3</v>
      </c>
      <c r="E1527" s="12">
        <f>MONTH(SalesDataTable[[#This Row],[Order Date]])</f>
        <v>7</v>
      </c>
      <c r="F1527" s="12" t="str">
        <f>TEXT(SalesDataTable[[#This Row],[Order Date]], "MMM")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6">
      <c r="A1528" s="2">
        <v>4362</v>
      </c>
      <c r="B1528" s="3">
        <v>46234</v>
      </c>
      <c r="C1528" s="12">
        <f>YEAR(SalesDataTable[[#This Row],[Order Date]])</f>
        <v>2026</v>
      </c>
      <c r="D1528" s="14" t="str">
        <f>"Q" &amp; ROUNDUP(MONTH(SalesDataTable[[#This Row],[Order Date]]) / 3,0)</f>
        <v>Q3</v>
      </c>
      <c r="E1528" s="12">
        <f>MONTH(SalesDataTable[[#This Row],[Order Date]])</f>
        <v>7</v>
      </c>
      <c r="F1528" s="12" t="str">
        <f>TEXT(SalesDataTable[[#This Row],[Order Date]], "MMM")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6">
      <c r="A1529" s="2">
        <v>777</v>
      </c>
      <c r="B1529" s="3">
        <v>46235</v>
      </c>
      <c r="C1529" s="12">
        <f>YEAR(SalesDataTable[[#This Row],[Order Date]])</f>
        <v>2026</v>
      </c>
      <c r="D1529" s="14" t="str">
        <f>"Q" &amp; ROUNDUP(MONTH(SalesDataTable[[#This Row],[Order Date]]) / 3,0)</f>
        <v>Q3</v>
      </c>
      <c r="E1529" s="12">
        <f>MONTH(SalesDataTable[[#This Row],[Order Date]])</f>
        <v>8</v>
      </c>
      <c r="F1529" s="12" t="str">
        <f>TEXT(SalesDataTable[[#This Row],[Order Date]], "MMM")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6">
      <c r="A1530" s="2">
        <v>831</v>
      </c>
      <c r="B1530" s="3">
        <v>46235</v>
      </c>
      <c r="C1530" s="12">
        <f>YEAR(SalesDataTable[[#This Row],[Order Date]])</f>
        <v>2026</v>
      </c>
      <c r="D1530" s="14" t="str">
        <f>"Q" &amp; ROUNDUP(MONTH(SalesDataTable[[#This Row],[Order Date]]) / 3,0)</f>
        <v>Q3</v>
      </c>
      <c r="E1530" s="12">
        <f>MONTH(SalesDataTable[[#This Row],[Order Date]])</f>
        <v>8</v>
      </c>
      <c r="F1530" s="12" t="str">
        <f>TEXT(SalesDataTable[[#This Row],[Order Date]], "MMM")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6">
      <c r="A1531" s="2">
        <v>2059</v>
      </c>
      <c r="B1531" s="3">
        <v>46235</v>
      </c>
      <c r="C1531" s="12">
        <f>YEAR(SalesDataTable[[#This Row],[Order Date]])</f>
        <v>2026</v>
      </c>
      <c r="D1531" s="14" t="str">
        <f>"Q" &amp; ROUNDUP(MONTH(SalesDataTable[[#This Row],[Order Date]]) / 3,0)</f>
        <v>Q3</v>
      </c>
      <c r="E1531" s="12">
        <f>MONTH(SalesDataTable[[#This Row],[Order Date]])</f>
        <v>8</v>
      </c>
      <c r="F1531" s="12" t="str">
        <f>TEXT(SalesDataTable[[#This Row],[Order Date]], "MMM")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6">
      <c r="A1532" s="2">
        <v>2519</v>
      </c>
      <c r="B1532" s="3">
        <v>46235</v>
      </c>
      <c r="C1532" s="12">
        <f>YEAR(SalesDataTable[[#This Row],[Order Date]])</f>
        <v>2026</v>
      </c>
      <c r="D1532" s="14" t="str">
        <f>"Q" &amp; ROUNDUP(MONTH(SalesDataTable[[#This Row],[Order Date]]) / 3,0)</f>
        <v>Q3</v>
      </c>
      <c r="E1532" s="12">
        <f>MONTH(SalesDataTable[[#This Row],[Order Date]])</f>
        <v>8</v>
      </c>
      <c r="F1532" s="12" t="str">
        <f>TEXT(SalesDataTable[[#This Row],[Order Date]], "MMM")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6">
      <c r="A1533" s="2">
        <v>2644</v>
      </c>
      <c r="B1533" s="3">
        <v>46235</v>
      </c>
      <c r="C1533" s="12">
        <f>YEAR(SalesDataTable[[#This Row],[Order Date]])</f>
        <v>2026</v>
      </c>
      <c r="D1533" s="14" t="str">
        <f>"Q" &amp; ROUNDUP(MONTH(SalesDataTable[[#This Row],[Order Date]]) / 3,0)</f>
        <v>Q3</v>
      </c>
      <c r="E1533" s="12">
        <f>MONTH(SalesDataTable[[#This Row],[Order Date]])</f>
        <v>8</v>
      </c>
      <c r="F1533" s="12" t="str">
        <f>TEXT(SalesDataTable[[#This Row],[Order Date]], "MMM")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6">
      <c r="A1534" s="2">
        <v>4141</v>
      </c>
      <c r="B1534" s="3">
        <v>46235</v>
      </c>
      <c r="C1534" s="12">
        <f>YEAR(SalesDataTable[[#This Row],[Order Date]])</f>
        <v>2026</v>
      </c>
      <c r="D1534" s="14" t="str">
        <f>"Q" &amp; ROUNDUP(MONTH(SalesDataTable[[#This Row],[Order Date]]) / 3,0)</f>
        <v>Q3</v>
      </c>
      <c r="E1534" s="12">
        <f>MONTH(SalesDataTable[[#This Row],[Order Date]])</f>
        <v>8</v>
      </c>
      <c r="F1534" s="12" t="str">
        <f>TEXT(SalesDataTable[[#This Row],[Order Date]], "MMM")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6">
      <c r="A1535" s="2">
        <v>4804</v>
      </c>
      <c r="B1535" s="3">
        <v>46235</v>
      </c>
      <c r="C1535" s="12">
        <f>YEAR(SalesDataTable[[#This Row],[Order Date]])</f>
        <v>2026</v>
      </c>
      <c r="D1535" s="14" t="str">
        <f>"Q" &amp; ROUNDUP(MONTH(SalesDataTable[[#This Row],[Order Date]]) / 3,0)</f>
        <v>Q3</v>
      </c>
      <c r="E1535" s="12">
        <f>MONTH(SalesDataTable[[#This Row],[Order Date]])</f>
        <v>8</v>
      </c>
      <c r="F1535" s="12" t="str">
        <f>TEXT(SalesDataTable[[#This Row],[Order Date]], "MMM")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6">
      <c r="A1536" s="2">
        <v>5161</v>
      </c>
      <c r="B1536" s="3">
        <v>46235</v>
      </c>
      <c r="C1536" s="12">
        <f>YEAR(SalesDataTable[[#This Row],[Order Date]])</f>
        <v>2026</v>
      </c>
      <c r="D1536" s="14" t="str">
        <f>"Q" &amp; ROUNDUP(MONTH(SalesDataTable[[#This Row],[Order Date]]) / 3,0)</f>
        <v>Q3</v>
      </c>
      <c r="E1536" s="12">
        <f>MONTH(SalesDataTable[[#This Row],[Order Date]])</f>
        <v>8</v>
      </c>
      <c r="F1536" s="12" t="str">
        <f>TEXT(SalesDataTable[[#This Row],[Order Date]], "MMM")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6">
      <c r="A1537" s="2">
        <v>590</v>
      </c>
      <c r="B1537" s="3">
        <v>46236</v>
      </c>
      <c r="C1537" s="12">
        <f>YEAR(SalesDataTable[[#This Row],[Order Date]])</f>
        <v>2026</v>
      </c>
      <c r="D1537" s="14" t="str">
        <f>"Q" &amp; ROUNDUP(MONTH(SalesDataTable[[#This Row],[Order Date]]) / 3,0)</f>
        <v>Q3</v>
      </c>
      <c r="E1537" s="12">
        <f>MONTH(SalesDataTable[[#This Row],[Order Date]])</f>
        <v>8</v>
      </c>
      <c r="F1537" s="12" t="str">
        <f>TEXT(SalesDataTable[[#This Row],[Order Date]], "MMM")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6">
      <c r="A1538" s="2">
        <v>1599</v>
      </c>
      <c r="B1538" s="3">
        <v>46236</v>
      </c>
      <c r="C1538" s="12">
        <f>YEAR(SalesDataTable[[#This Row],[Order Date]])</f>
        <v>2026</v>
      </c>
      <c r="D1538" s="14" t="str">
        <f>"Q" &amp; ROUNDUP(MONTH(SalesDataTable[[#This Row],[Order Date]]) / 3,0)</f>
        <v>Q3</v>
      </c>
      <c r="E1538" s="12">
        <f>MONTH(SalesDataTable[[#This Row],[Order Date]])</f>
        <v>8</v>
      </c>
      <c r="F1538" s="12" t="str">
        <f>TEXT(SalesDataTable[[#This Row],[Order Date]], "MMM")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6">
      <c r="A1539" s="2">
        <v>1665</v>
      </c>
      <c r="B1539" s="3">
        <v>46236</v>
      </c>
      <c r="C1539" s="12">
        <f>YEAR(SalesDataTable[[#This Row],[Order Date]])</f>
        <v>2026</v>
      </c>
      <c r="D1539" s="14" t="str">
        <f>"Q" &amp; ROUNDUP(MONTH(SalesDataTable[[#This Row],[Order Date]]) / 3,0)</f>
        <v>Q3</v>
      </c>
      <c r="E1539" s="12">
        <f>MONTH(SalesDataTable[[#This Row],[Order Date]])</f>
        <v>8</v>
      </c>
      <c r="F1539" s="12" t="str">
        <f>TEXT(SalesDataTable[[#This Row],[Order Date]], "MMM")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6">
      <c r="A1540" s="2">
        <v>2409</v>
      </c>
      <c r="B1540" s="3">
        <v>46236</v>
      </c>
      <c r="C1540" s="12">
        <f>YEAR(SalesDataTable[[#This Row],[Order Date]])</f>
        <v>2026</v>
      </c>
      <c r="D1540" s="14" t="str">
        <f>"Q" &amp; ROUNDUP(MONTH(SalesDataTable[[#This Row],[Order Date]]) / 3,0)</f>
        <v>Q3</v>
      </c>
      <c r="E1540" s="12">
        <f>MONTH(SalesDataTable[[#This Row],[Order Date]])</f>
        <v>8</v>
      </c>
      <c r="F1540" s="12" t="str">
        <f>TEXT(SalesDataTable[[#This Row],[Order Date]], "MMM")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6">
      <c r="A1541" s="2">
        <v>2936</v>
      </c>
      <c r="B1541" s="3">
        <v>46236</v>
      </c>
      <c r="C1541" s="12">
        <f>YEAR(SalesDataTable[[#This Row],[Order Date]])</f>
        <v>2026</v>
      </c>
      <c r="D1541" s="14" t="str">
        <f>"Q" &amp; ROUNDUP(MONTH(SalesDataTable[[#This Row],[Order Date]]) / 3,0)</f>
        <v>Q3</v>
      </c>
      <c r="E1541" s="12">
        <f>MONTH(SalesDataTable[[#This Row],[Order Date]])</f>
        <v>8</v>
      </c>
      <c r="F1541" s="12" t="str">
        <f>TEXT(SalesDataTable[[#This Row],[Order Date]], "MMM")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6">
      <c r="A1542" s="2">
        <v>3397</v>
      </c>
      <c r="B1542" s="3">
        <v>46236</v>
      </c>
      <c r="C1542" s="12">
        <f>YEAR(SalesDataTable[[#This Row],[Order Date]])</f>
        <v>2026</v>
      </c>
      <c r="D1542" s="14" t="str">
        <f>"Q" &amp; ROUNDUP(MONTH(SalesDataTable[[#This Row],[Order Date]]) / 3,0)</f>
        <v>Q3</v>
      </c>
      <c r="E1542" s="12">
        <f>MONTH(SalesDataTable[[#This Row],[Order Date]])</f>
        <v>8</v>
      </c>
      <c r="F1542" s="12" t="str">
        <f>TEXT(SalesDataTable[[#This Row],[Order Date]], "MMM")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6">
      <c r="A1543" s="2">
        <v>4556</v>
      </c>
      <c r="B1543" s="3">
        <v>46236</v>
      </c>
      <c r="C1543" s="12">
        <f>YEAR(SalesDataTable[[#This Row],[Order Date]])</f>
        <v>2026</v>
      </c>
      <c r="D1543" s="14" t="str">
        <f>"Q" &amp; ROUNDUP(MONTH(SalesDataTable[[#This Row],[Order Date]]) / 3,0)</f>
        <v>Q3</v>
      </c>
      <c r="E1543" s="12">
        <f>MONTH(SalesDataTable[[#This Row],[Order Date]])</f>
        <v>8</v>
      </c>
      <c r="F1543" s="12" t="str">
        <f>TEXT(SalesDataTable[[#This Row],[Order Date]], "MMM")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6">
      <c r="A1544" s="2">
        <v>4614</v>
      </c>
      <c r="B1544" s="3">
        <v>46236</v>
      </c>
      <c r="C1544" s="12">
        <f>YEAR(SalesDataTable[[#This Row],[Order Date]])</f>
        <v>2026</v>
      </c>
      <c r="D1544" s="14" t="str">
        <f>"Q" &amp; ROUNDUP(MONTH(SalesDataTable[[#This Row],[Order Date]]) / 3,0)</f>
        <v>Q3</v>
      </c>
      <c r="E1544" s="12">
        <f>MONTH(SalesDataTable[[#This Row],[Order Date]])</f>
        <v>8</v>
      </c>
      <c r="F1544" s="12" t="str">
        <f>TEXT(SalesDataTable[[#This Row],[Order Date]], "MMM")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6">
      <c r="A1545" s="2">
        <v>4999</v>
      </c>
      <c r="B1545" s="3">
        <v>46236</v>
      </c>
      <c r="C1545" s="12">
        <f>YEAR(SalesDataTable[[#This Row],[Order Date]])</f>
        <v>2026</v>
      </c>
      <c r="D1545" s="14" t="str">
        <f>"Q" &amp; ROUNDUP(MONTH(SalesDataTable[[#This Row],[Order Date]]) / 3,0)</f>
        <v>Q3</v>
      </c>
      <c r="E1545" s="12">
        <f>MONTH(SalesDataTable[[#This Row],[Order Date]])</f>
        <v>8</v>
      </c>
      <c r="F1545" s="12" t="str">
        <f>TEXT(SalesDataTable[[#This Row],[Order Date]], "MMM")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6">
      <c r="A1546" s="2">
        <v>207</v>
      </c>
      <c r="B1546" s="3">
        <v>46237</v>
      </c>
      <c r="C1546" s="12">
        <f>YEAR(SalesDataTable[[#This Row],[Order Date]])</f>
        <v>2026</v>
      </c>
      <c r="D1546" s="14" t="str">
        <f>"Q" &amp; ROUNDUP(MONTH(SalesDataTable[[#This Row],[Order Date]]) / 3,0)</f>
        <v>Q3</v>
      </c>
      <c r="E1546" s="12">
        <f>MONTH(SalesDataTable[[#This Row],[Order Date]])</f>
        <v>8</v>
      </c>
      <c r="F1546" s="12" t="str">
        <f>TEXT(SalesDataTable[[#This Row],[Order Date]], "MMM")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6">
      <c r="A1547" s="2">
        <v>295</v>
      </c>
      <c r="B1547" s="3">
        <v>46237</v>
      </c>
      <c r="C1547" s="12">
        <f>YEAR(SalesDataTable[[#This Row],[Order Date]])</f>
        <v>2026</v>
      </c>
      <c r="D1547" s="14" t="str">
        <f>"Q" &amp; ROUNDUP(MONTH(SalesDataTable[[#This Row],[Order Date]]) / 3,0)</f>
        <v>Q3</v>
      </c>
      <c r="E1547" s="12">
        <f>MONTH(SalesDataTable[[#This Row],[Order Date]])</f>
        <v>8</v>
      </c>
      <c r="F1547" s="12" t="str">
        <f>TEXT(SalesDataTable[[#This Row],[Order Date]], "MMM")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6">
      <c r="A1548" s="2">
        <v>657</v>
      </c>
      <c r="B1548" s="3">
        <v>46237</v>
      </c>
      <c r="C1548" s="12">
        <f>YEAR(SalesDataTable[[#This Row],[Order Date]])</f>
        <v>2026</v>
      </c>
      <c r="D1548" s="14" t="str">
        <f>"Q" &amp; ROUNDUP(MONTH(SalesDataTable[[#This Row],[Order Date]]) / 3,0)</f>
        <v>Q3</v>
      </c>
      <c r="E1548" s="12">
        <f>MONTH(SalesDataTable[[#This Row],[Order Date]])</f>
        <v>8</v>
      </c>
      <c r="F1548" s="12" t="str">
        <f>TEXT(SalesDataTable[[#This Row],[Order Date]], "MMM")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6">
      <c r="A1549" s="2">
        <v>694</v>
      </c>
      <c r="B1549" s="3">
        <v>46237</v>
      </c>
      <c r="C1549" s="12">
        <f>YEAR(SalesDataTable[[#This Row],[Order Date]])</f>
        <v>2026</v>
      </c>
      <c r="D1549" s="14" t="str">
        <f>"Q" &amp; ROUNDUP(MONTH(SalesDataTable[[#This Row],[Order Date]]) / 3,0)</f>
        <v>Q3</v>
      </c>
      <c r="E1549" s="12">
        <f>MONTH(SalesDataTable[[#This Row],[Order Date]])</f>
        <v>8</v>
      </c>
      <c r="F1549" s="12" t="str">
        <f>TEXT(SalesDataTable[[#This Row],[Order Date]], "MMM")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6">
      <c r="A1550" s="2">
        <v>1187</v>
      </c>
      <c r="B1550" s="3">
        <v>46237</v>
      </c>
      <c r="C1550" s="12">
        <f>YEAR(SalesDataTable[[#This Row],[Order Date]])</f>
        <v>2026</v>
      </c>
      <c r="D1550" s="14" t="str">
        <f>"Q" &amp; ROUNDUP(MONTH(SalesDataTable[[#This Row],[Order Date]]) / 3,0)</f>
        <v>Q3</v>
      </c>
      <c r="E1550" s="12">
        <f>MONTH(SalesDataTable[[#This Row],[Order Date]])</f>
        <v>8</v>
      </c>
      <c r="F1550" s="12" t="str">
        <f>TEXT(SalesDataTable[[#This Row],[Order Date]], "MMM")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6">
      <c r="A1551" s="2">
        <v>1915</v>
      </c>
      <c r="B1551" s="3">
        <v>46237</v>
      </c>
      <c r="C1551" s="12">
        <f>YEAR(SalesDataTable[[#This Row],[Order Date]])</f>
        <v>2026</v>
      </c>
      <c r="D1551" s="14" t="str">
        <f>"Q" &amp; ROUNDUP(MONTH(SalesDataTable[[#This Row],[Order Date]]) / 3,0)</f>
        <v>Q3</v>
      </c>
      <c r="E1551" s="12">
        <f>MONTH(SalesDataTable[[#This Row],[Order Date]])</f>
        <v>8</v>
      </c>
      <c r="F1551" s="12" t="str">
        <f>TEXT(SalesDataTable[[#This Row],[Order Date]], "MMM")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6">
      <c r="A1552" s="2">
        <v>2156</v>
      </c>
      <c r="B1552" s="3">
        <v>46237</v>
      </c>
      <c r="C1552" s="12">
        <f>YEAR(SalesDataTable[[#This Row],[Order Date]])</f>
        <v>2026</v>
      </c>
      <c r="D1552" s="14" t="str">
        <f>"Q" &amp; ROUNDUP(MONTH(SalesDataTable[[#This Row],[Order Date]]) / 3,0)</f>
        <v>Q3</v>
      </c>
      <c r="E1552" s="12">
        <f>MONTH(SalesDataTable[[#This Row],[Order Date]])</f>
        <v>8</v>
      </c>
      <c r="F1552" s="12" t="str">
        <f>TEXT(SalesDataTable[[#This Row],[Order Date]], "MMM")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6">
      <c r="A1553" s="2">
        <v>2539</v>
      </c>
      <c r="B1553" s="3">
        <v>46237</v>
      </c>
      <c r="C1553" s="12">
        <f>YEAR(SalesDataTable[[#This Row],[Order Date]])</f>
        <v>2026</v>
      </c>
      <c r="D1553" s="14" t="str">
        <f>"Q" &amp; ROUNDUP(MONTH(SalesDataTable[[#This Row],[Order Date]]) / 3,0)</f>
        <v>Q3</v>
      </c>
      <c r="E1553" s="12">
        <f>MONTH(SalesDataTable[[#This Row],[Order Date]])</f>
        <v>8</v>
      </c>
      <c r="F1553" s="12" t="str">
        <f>TEXT(SalesDataTable[[#This Row],[Order Date]], "MMM")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6">
      <c r="A1554" s="2">
        <v>3803</v>
      </c>
      <c r="B1554" s="3">
        <v>46237</v>
      </c>
      <c r="C1554" s="12">
        <f>YEAR(SalesDataTable[[#This Row],[Order Date]])</f>
        <v>2026</v>
      </c>
      <c r="D1554" s="14" t="str">
        <f>"Q" &amp; ROUNDUP(MONTH(SalesDataTable[[#This Row],[Order Date]]) / 3,0)</f>
        <v>Q3</v>
      </c>
      <c r="E1554" s="12">
        <f>MONTH(SalesDataTable[[#This Row],[Order Date]])</f>
        <v>8</v>
      </c>
      <c r="F1554" s="12" t="str">
        <f>TEXT(SalesDataTable[[#This Row],[Order Date]], "MMM")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6">
      <c r="A1555" s="2">
        <v>100</v>
      </c>
      <c r="B1555" s="3">
        <v>46238</v>
      </c>
      <c r="C1555" s="12">
        <f>YEAR(SalesDataTable[[#This Row],[Order Date]])</f>
        <v>2026</v>
      </c>
      <c r="D1555" s="14" t="str">
        <f>"Q" &amp; ROUNDUP(MONTH(SalesDataTable[[#This Row],[Order Date]]) / 3,0)</f>
        <v>Q3</v>
      </c>
      <c r="E1555" s="12">
        <f>MONTH(SalesDataTable[[#This Row],[Order Date]])</f>
        <v>8</v>
      </c>
      <c r="F1555" s="12" t="str">
        <f>TEXT(SalesDataTable[[#This Row],[Order Date]], "MMM")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6">
      <c r="A1556" s="2">
        <v>118</v>
      </c>
      <c r="B1556" s="3">
        <v>46238</v>
      </c>
      <c r="C1556" s="12">
        <f>YEAR(SalesDataTable[[#This Row],[Order Date]])</f>
        <v>2026</v>
      </c>
      <c r="D1556" s="14" t="str">
        <f>"Q" &amp; ROUNDUP(MONTH(SalesDataTable[[#This Row],[Order Date]]) / 3,0)</f>
        <v>Q3</v>
      </c>
      <c r="E1556" s="12">
        <f>MONTH(SalesDataTable[[#This Row],[Order Date]])</f>
        <v>8</v>
      </c>
      <c r="F1556" s="12" t="str">
        <f>TEXT(SalesDataTable[[#This Row],[Order Date]], "MMM")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6">
      <c r="A1557" s="2">
        <v>220</v>
      </c>
      <c r="B1557" s="3">
        <v>46238</v>
      </c>
      <c r="C1557" s="12">
        <f>YEAR(SalesDataTable[[#This Row],[Order Date]])</f>
        <v>2026</v>
      </c>
      <c r="D1557" s="14" t="str">
        <f>"Q" &amp; ROUNDUP(MONTH(SalesDataTable[[#This Row],[Order Date]]) / 3,0)</f>
        <v>Q3</v>
      </c>
      <c r="E1557" s="12">
        <f>MONTH(SalesDataTable[[#This Row],[Order Date]])</f>
        <v>8</v>
      </c>
      <c r="F1557" s="12" t="str">
        <f>TEXT(SalesDataTable[[#This Row],[Order Date]], "MMM")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6">
      <c r="A1558" s="2">
        <v>1145</v>
      </c>
      <c r="B1558" s="3">
        <v>46238</v>
      </c>
      <c r="C1558" s="12">
        <f>YEAR(SalesDataTable[[#This Row],[Order Date]])</f>
        <v>2026</v>
      </c>
      <c r="D1558" s="14" t="str">
        <f>"Q" &amp; ROUNDUP(MONTH(SalesDataTable[[#This Row],[Order Date]]) / 3,0)</f>
        <v>Q3</v>
      </c>
      <c r="E1558" s="12">
        <f>MONTH(SalesDataTable[[#This Row],[Order Date]])</f>
        <v>8</v>
      </c>
      <c r="F1558" s="12" t="str">
        <f>TEXT(SalesDataTable[[#This Row],[Order Date]], "MMM")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6">
      <c r="A1559" s="2">
        <v>1289</v>
      </c>
      <c r="B1559" s="3">
        <v>46238</v>
      </c>
      <c r="C1559" s="12">
        <f>YEAR(SalesDataTable[[#This Row],[Order Date]])</f>
        <v>2026</v>
      </c>
      <c r="D1559" s="14" t="str">
        <f>"Q" &amp; ROUNDUP(MONTH(SalesDataTable[[#This Row],[Order Date]]) / 3,0)</f>
        <v>Q3</v>
      </c>
      <c r="E1559" s="12">
        <f>MONTH(SalesDataTable[[#This Row],[Order Date]])</f>
        <v>8</v>
      </c>
      <c r="F1559" s="12" t="str">
        <f>TEXT(SalesDataTable[[#This Row],[Order Date]], "MMM")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6">
      <c r="A1560" s="2">
        <v>1411</v>
      </c>
      <c r="B1560" s="3">
        <v>46238</v>
      </c>
      <c r="C1560" s="12">
        <f>YEAR(SalesDataTable[[#This Row],[Order Date]])</f>
        <v>2026</v>
      </c>
      <c r="D1560" s="14" t="str">
        <f>"Q" &amp; ROUNDUP(MONTH(SalesDataTable[[#This Row],[Order Date]]) / 3,0)</f>
        <v>Q3</v>
      </c>
      <c r="E1560" s="12">
        <f>MONTH(SalesDataTable[[#This Row],[Order Date]])</f>
        <v>8</v>
      </c>
      <c r="F1560" s="12" t="str">
        <f>TEXT(SalesDataTable[[#This Row],[Order Date]], "MMM")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6">
      <c r="A1561" s="2">
        <v>1799</v>
      </c>
      <c r="B1561" s="3">
        <v>46238</v>
      </c>
      <c r="C1561" s="12">
        <f>YEAR(SalesDataTable[[#This Row],[Order Date]])</f>
        <v>2026</v>
      </c>
      <c r="D1561" s="14" t="str">
        <f>"Q" &amp; ROUNDUP(MONTH(SalesDataTable[[#This Row],[Order Date]]) / 3,0)</f>
        <v>Q3</v>
      </c>
      <c r="E1561" s="12">
        <f>MONTH(SalesDataTable[[#This Row],[Order Date]])</f>
        <v>8</v>
      </c>
      <c r="F1561" s="12" t="str">
        <f>TEXT(SalesDataTable[[#This Row],[Order Date]], "MMM")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6">
      <c r="A1562" s="2">
        <v>1871</v>
      </c>
      <c r="B1562" s="3">
        <v>46238</v>
      </c>
      <c r="C1562" s="12">
        <f>YEAR(SalesDataTable[[#This Row],[Order Date]])</f>
        <v>2026</v>
      </c>
      <c r="D1562" s="14" t="str">
        <f>"Q" &amp; ROUNDUP(MONTH(SalesDataTable[[#This Row],[Order Date]]) / 3,0)</f>
        <v>Q3</v>
      </c>
      <c r="E1562" s="12">
        <f>MONTH(SalesDataTable[[#This Row],[Order Date]])</f>
        <v>8</v>
      </c>
      <c r="F1562" s="12" t="str">
        <f>TEXT(SalesDataTable[[#This Row],[Order Date]], "MMM")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6">
      <c r="A1563" s="2">
        <v>4180</v>
      </c>
      <c r="B1563" s="3">
        <v>46238</v>
      </c>
      <c r="C1563" s="12">
        <f>YEAR(SalesDataTable[[#This Row],[Order Date]])</f>
        <v>2026</v>
      </c>
      <c r="D1563" s="14" t="str">
        <f>"Q" &amp; ROUNDUP(MONTH(SalesDataTable[[#This Row],[Order Date]]) / 3,0)</f>
        <v>Q3</v>
      </c>
      <c r="E1563" s="12">
        <f>MONTH(SalesDataTable[[#This Row],[Order Date]])</f>
        <v>8</v>
      </c>
      <c r="F1563" s="12" t="str">
        <f>TEXT(SalesDataTable[[#This Row],[Order Date]], "MMM")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6">
      <c r="A1564" s="2">
        <v>4338</v>
      </c>
      <c r="B1564" s="3">
        <v>46238</v>
      </c>
      <c r="C1564" s="12">
        <f>YEAR(SalesDataTable[[#This Row],[Order Date]])</f>
        <v>2026</v>
      </c>
      <c r="D1564" s="14" t="str">
        <f>"Q" &amp; ROUNDUP(MONTH(SalesDataTable[[#This Row],[Order Date]]) / 3,0)</f>
        <v>Q3</v>
      </c>
      <c r="E1564" s="12">
        <f>MONTH(SalesDataTable[[#This Row],[Order Date]])</f>
        <v>8</v>
      </c>
      <c r="F1564" s="12" t="str">
        <f>TEXT(SalesDataTable[[#This Row],[Order Date]], "MMM")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6">
      <c r="A1565" s="2">
        <v>4463</v>
      </c>
      <c r="B1565" s="3">
        <v>46238</v>
      </c>
      <c r="C1565" s="12">
        <f>YEAR(SalesDataTable[[#This Row],[Order Date]])</f>
        <v>2026</v>
      </c>
      <c r="D1565" s="14" t="str">
        <f>"Q" &amp; ROUNDUP(MONTH(SalesDataTable[[#This Row],[Order Date]]) / 3,0)</f>
        <v>Q3</v>
      </c>
      <c r="E1565" s="12">
        <f>MONTH(SalesDataTable[[#This Row],[Order Date]])</f>
        <v>8</v>
      </c>
      <c r="F1565" s="12" t="str">
        <f>TEXT(SalesDataTable[[#This Row],[Order Date]], "MMM")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6">
      <c r="A1566" s="2">
        <v>382</v>
      </c>
      <c r="B1566" s="3">
        <v>46239</v>
      </c>
      <c r="C1566" s="12">
        <f>YEAR(SalesDataTable[[#This Row],[Order Date]])</f>
        <v>2026</v>
      </c>
      <c r="D1566" s="14" t="str">
        <f>"Q" &amp; ROUNDUP(MONTH(SalesDataTable[[#This Row],[Order Date]]) / 3,0)</f>
        <v>Q3</v>
      </c>
      <c r="E1566" s="12">
        <f>MONTH(SalesDataTable[[#This Row],[Order Date]])</f>
        <v>8</v>
      </c>
      <c r="F1566" s="12" t="str">
        <f>TEXT(SalesDataTable[[#This Row],[Order Date]], "MMM")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6">
      <c r="A1567" s="2">
        <v>1011</v>
      </c>
      <c r="B1567" s="3">
        <v>46239</v>
      </c>
      <c r="C1567" s="12">
        <f>YEAR(SalesDataTable[[#This Row],[Order Date]])</f>
        <v>2026</v>
      </c>
      <c r="D1567" s="14" t="str">
        <f>"Q" &amp; ROUNDUP(MONTH(SalesDataTable[[#This Row],[Order Date]]) / 3,0)</f>
        <v>Q3</v>
      </c>
      <c r="E1567" s="12">
        <f>MONTH(SalesDataTable[[#This Row],[Order Date]])</f>
        <v>8</v>
      </c>
      <c r="F1567" s="12" t="str">
        <f>TEXT(SalesDataTable[[#This Row],[Order Date]], "MMM")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6">
      <c r="A1568" s="2">
        <v>1148</v>
      </c>
      <c r="B1568" s="3">
        <v>46239</v>
      </c>
      <c r="C1568" s="12">
        <f>YEAR(SalesDataTable[[#This Row],[Order Date]])</f>
        <v>2026</v>
      </c>
      <c r="D1568" s="14" t="str">
        <f>"Q" &amp; ROUNDUP(MONTH(SalesDataTable[[#This Row],[Order Date]]) / 3,0)</f>
        <v>Q3</v>
      </c>
      <c r="E1568" s="12">
        <f>MONTH(SalesDataTable[[#This Row],[Order Date]])</f>
        <v>8</v>
      </c>
      <c r="F1568" s="12" t="str">
        <f>TEXT(SalesDataTable[[#This Row],[Order Date]], "MMM")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6">
      <c r="A1569" s="2">
        <v>1397</v>
      </c>
      <c r="B1569" s="3">
        <v>46239</v>
      </c>
      <c r="C1569" s="12">
        <f>YEAR(SalesDataTable[[#This Row],[Order Date]])</f>
        <v>2026</v>
      </c>
      <c r="D1569" s="14" t="str">
        <f>"Q" &amp; ROUNDUP(MONTH(SalesDataTable[[#This Row],[Order Date]]) / 3,0)</f>
        <v>Q3</v>
      </c>
      <c r="E1569" s="12">
        <f>MONTH(SalesDataTable[[#This Row],[Order Date]])</f>
        <v>8</v>
      </c>
      <c r="F1569" s="12" t="str">
        <f>TEXT(SalesDataTable[[#This Row],[Order Date]], "MMM")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6">
      <c r="A1570" s="2">
        <v>2252</v>
      </c>
      <c r="B1570" s="3">
        <v>46239</v>
      </c>
      <c r="C1570" s="12">
        <f>YEAR(SalesDataTable[[#This Row],[Order Date]])</f>
        <v>2026</v>
      </c>
      <c r="D1570" s="14" t="str">
        <f>"Q" &amp; ROUNDUP(MONTH(SalesDataTable[[#This Row],[Order Date]]) / 3,0)</f>
        <v>Q3</v>
      </c>
      <c r="E1570" s="12">
        <f>MONTH(SalesDataTable[[#This Row],[Order Date]])</f>
        <v>8</v>
      </c>
      <c r="F1570" s="12" t="str">
        <f>TEXT(SalesDataTable[[#This Row],[Order Date]], "MMM")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6">
      <c r="A1571" s="2">
        <v>2415</v>
      </c>
      <c r="B1571" s="3">
        <v>46239</v>
      </c>
      <c r="C1571" s="12">
        <f>YEAR(SalesDataTable[[#This Row],[Order Date]])</f>
        <v>2026</v>
      </c>
      <c r="D1571" s="14" t="str">
        <f>"Q" &amp; ROUNDUP(MONTH(SalesDataTable[[#This Row],[Order Date]]) / 3,0)</f>
        <v>Q3</v>
      </c>
      <c r="E1571" s="12">
        <f>MONTH(SalesDataTable[[#This Row],[Order Date]])</f>
        <v>8</v>
      </c>
      <c r="F1571" s="12" t="str">
        <f>TEXT(SalesDataTable[[#This Row],[Order Date]], "MMM")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6">
      <c r="A1572" s="2">
        <v>2525</v>
      </c>
      <c r="B1572" s="3">
        <v>46239</v>
      </c>
      <c r="C1572" s="12">
        <f>YEAR(SalesDataTable[[#This Row],[Order Date]])</f>
        <v>2026</v>
      </c>
      <c r="D1572" s="14" t="str">
        <f>"Q" &amp; ROUNDUP(MONTH(SalesDataTable[[#This Row],[Order Date]]) / 3,0)</f>
        <v>Q3</v>
      </c>
      <c r="E1572" s="12">
        <f>MONTH(SalesDataTable[[#This Row],[Order Date]])</f>
        <v>8</v>
      </c>
      <c r="F1572" s="12" t="str">
        <f>TEXT(SalesDataTable[[#This Row],[Order Date]], "MMM")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6">
      <c r="A1573" s="2">
        <v>2652</v>
      </c>
      <c r="B1573" s="3">
        <v>46239</v>
      </c>
      <c r="C1573" s="12">
        <f>YEAR(SalesDataTable[[#This Row],[Order Date]])</f>
        <v>2026</v>
      </c>
      <c r="D1573" s="14" t="str">
        <f>"Q" &amp; ROUNDUP(MONTH(SalesDataTable[[#This Row],[Order Date]]) / 3,0)</f>
        <v>Q3</v>
      </c>
      <c r="E1573" s="12">
        <f>MONTH(SalesDataTable[[#This Row],[Order Date]])</f>
        <v>8</v>
      </c>
      <c r="F1573" s="12" t="str">
        <f>TEXT(SalesDataTable[[#This Row],[Order Date]], "MMM")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6">
      <c r="A1574" s="2">
        <v>4035</v>
      </c>
      <c r="B1574" s="3">
        <v>46239</v>
      </c>
      <c r="C1574" s="12">
        <f>YEAR(SalesDataTable[[#This Row],[Order Date]])</f>
        <v>2026</v>
      </c>
      <c r="D1574" s="14" t="str">
        <f>"Q" &amp; ROUNDUP(MONTH(SalesDataTable[[#This Row],[Order Date]]) / 3,0)</f>
        <v>Q3</v>
      </c>
      <c r="E1574" s="12">
        <f>MONTH(SalesDataTable[[#This Row],[Order Date]])</f>
        <v>8</v>
      </c>
      <c r="F1574" s="12" t="str">
        <f>TEXT(SalesDataTable[[#This Row],[Order Date]], "MMM")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6">
      <c r="A1575" s="2">
        <v>4377</v>
      </c>
      <c r="B1575" s="3">
        <v>46239</v>
      </c>
      <c r="C1575" s="12">
        <f>YEAR(SalesDataTable[[#This Row],[Order Date]])</f>
        <v>2026</v>
      </c>
      <c r="D1575" s="14" t="str">
        <f>"Q" &amp; ROUNDUP(MONTH(SalesDataTable[[#This Row],[Order Date]]) / 3,0)</f>
        <v>Q3</v>
      </c>
      <c r="E1575" s="12">
        <f>MONTH(SalesDataTable[[#This Row],[Order Date]])</f>
        <v>8</v>
      </c>
      <c r="F1575" s="12" t="str">
        <f>TEXT(SalesDataTable[[#This Row],[Order Date]], "MMM")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6">
      <c r="A1576" s="2">
        <v>4734</v>
      </c>
      <c r="B1576" s="3">
        <v>46239</v>
      </c>
      <c r="C1576" s="12">
        <f>YEAR(SalesDataTable[[#This Row],[Order Date]])</f>
        <v>2026</v>
      </c>
      <c r="D1576" s="14" t="str">
        <f>"Q" &amp; ROUNDUP(MONTH(SalesDataTable[[#This Row],[Order Date]]) / 3,0)</f>
        <v>Q3</v>
      </c>
      <c r="E1576" s="12">
        <f>MONTH(SalesDataTable[[#This Row],[Order Date]])</f>
        <v>8</v>
      </c>
      <c r="F1576" s="12" t="str">
        <f>TEXT(SalesDataTable[[#This Row],[Order Date]], "MMM")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6">
      <c r="A1577" s="2">
        <v>4892</v>
      </c>
      <c r="B1577" s="3">
        <v>46239</v>
      </c>
      <c r="C1577" s="12">
        <f>YEAR(SalesDataTable[[#This Row],[Order Date]])</f>
        <v>2026</v>
      </c>
      <c r="D1577" s="14" t="str">
        <f>"Q" &amp; ROUNDUP(MONTH(SalesDataTable[[#This Row],[Order Date]]) / 3,0)</f>
        <v>Q3</v>
      </c>
      <c r="E1577" s="12">
        <f>MONTH(SalesDataTable[[#This Row],[Order Date]])</f>
        <v>8</v>
      </c>
      <c r="F1577" s="12" t="str">
        <f>TEXT(SalesDataTable[[#This Row],[Order Date]], "MMM")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6">
      <c r="A1578" s="2">
        <v>5059</v>
      </c>
      <c r="B1578" s="3">
        <v>46239</v>
      </c>
      <c r="C1578" s="12">
        <f>YEAR(SalesDataTable[[#This Row],[Order Date]])</f>
        <v>2026</v>
      </c>
      <c r="D1578" s="14" t="str">
        <f>"Q" &amp; ROUNDUP(MONTH(SalesDataTable[[#This Row],[Order Date]]) / 3,0)</f>
        <v>Q3</v>
      </c>
      <c r="E1578" s="12">
        <f>MONTH(SalesDataTable[[#This Row],[Order Date]])</f>
        <v>8</v>
      </c>
      <c r="F1578" s="12" t="str">
        <f>TEXT(SalesDataTable[[#This Row],[Order Date]], "MMM")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6">
      <c r="A1579" s="2">
        <v>835</v>
      </c>
      <c r="B1579" s="3">
        <v>46240</v>
      </c>
      <c r="C1579" s="12">
        <f>YEAR(SalesDataTable[[#This Row],[Order Date]])</f>
        <v>2026</v>
      </c>
      <c r="D1579" s="14" t="str">
        <f>"Q" &amp; ROUNDUP(MONTH(SalesDataTable[[#This Row],[Order Date]]) / 3,0)</f>
        <v>Q3</v>
      </c>
      <c r="E1579" s="12">
        <f>MONTH(SalesDataTable[[#This Row],[Order Date]])</f>
        <v>8</v>
      </c>
      <c r="F1579" s="12" t="str">
        <f>TEXT(SalesDataTable[[#This Row],[Order Date]], "MMM")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6">
      <c r="A1580" s="2">
        <v>1104</v>
      </c>
      <c r="B1580" s="3">
        <v>46240</v>
      </c>
      <c r="C1580" s="12">
        <f>YEAR(SalesDataTable[[#This Row],[Order Date]])</f>
        <v>2026</v>
      </c>
      <c r="D1580" s="14" t="str">
        <f>"Q" &amp; ROUNDUP(MONTH(SalesDataTable[[#This Row],[Order Date]]) / 3,0)</f>
        <v>Q3</v>
      </c>
      <c r="E1580" s="12">
        <f>MONTH(SalesDataTable[[#This Row],[Order Date]])</f>
        <v>8</v>
      </c>
      <c r="F1580" s="12" t="str">
        <f>TEXT(SalesDataTable[[#This Row],[Order Date]], "MMM")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6">
      <c r="A1581" s="2">
        <v>1976</v>
      </c>
      <c r="B1581" s="3">
        <v>46240</v>
      </c>
      <c r="C1581" s="12">
        <f>YEAR(SalesDataTable[[#This Row],[Order Date]])</f>
        <v>2026</v>
      </c>
      <c r="D1581" s="14" t="str">
        <f>"Q" &amp; ROUNDUP(MONTH(SalesDataTable[[#This Row],[Order Date]]) / 3,0)</f>
        <v>Q3</v>
      </c>
      <c r="E1581" s="12">
        <f>MONTH(SalesDataTable[[#This Row],[Order Date]])</f>
        <v>8</v>
      </c>
      <c r="F1581" s="12" t="str">
        <f>TEXT(SalesDataTable[[#This Row],[Order Date]], "MMM")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6">
      <c r="A1582" s="2">
        <v>2596</v>
      </c>
      <c r="B1582" s="3">
        <v>46240</v>
      </c>
      <c r="C1582" s="12">
        <f>YEAR(SalesDataTable[[#This Row],[Order Date]])</f>
        <v>2026</v>
      </c>
      <c r="D1582" s="14" t="str">
        <f>"Q" &amp; ROUNDUP(MONTH(SalesDataTable[[#This Row],[Order Date]]) / 3,0)</f>
        <v>Q3</v>
      </c>
      <c r="E1582" s="12">
        <f>MONTH(SalesDataTable[[#This Row],[Order Date]])</f>
        <v>8</v>
      </c>
      <c r="F1582" s="12" t="str">
        <f>TEXT(SalesDataTable[[#This Row],[Order Date]], "MMM")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6">
      <c r="A1583" s="2">
        <v>2693</v>
      </c>
      <c r="B1583" s="3">
        <v>46240</v>
      </c>
      <c r="C1583" s="12">
        <f>YEAR(SalesDataTable[[#This Row],[Order Date]])</f>
        <v>2026</v>
      </c>
      <c r="D1583" s="14" t="str">
        <f>"Q" &amp; ROUNDUP(MONTH(SalesDataTable[[#This Row],[Order Date]]) / 3,0)</f>
        <v>Q3</v>
      </c>
      <c r="E1583" s="12">
        <f>MONTH(SalesDataTable[[#This Row],[Order Date]])</f>
        <v>8</v>
      </c>
      <c r="F1583" s="12" t="str">
        <f>TEXT(SalesDataTable[[#This Row],[Order Date]], "MMM")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6">
      <c r="A1584" s="2">
        <v>3045</v>
      </c>
      <c r="B1584" s="3">
        <v>46240</v>
      </c>
      <c r="C1584" s="12">
        <f>YEAR(SalesDataTable[[#This Row],[Order Date]])</f>
        <v>2026</v>
      </c>
      <c r="D1584" s="14" t="str">
        <f>"Q" &amp; ROUNDUP(MONTH(SalesDataTable[[#This Row],[Order Date]]) / 3,0)</f>
        <v>Q3</v>
      </c>
      <c r="E1584" s="12">
        <f>MONTH(SalesDataTable[[#This Row],[Order Date]])</f>
        <v>8</v>
      </c>
      <c r="F1584" s="12" t="str">
        <f>TEXT(SalesDataTable[[#This Row],[Order Date]], "MMM")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6">
      <c r="A1585" s="2">
        <v>3340</v>
      </c>
      <c r="B1585" s="3">
        <v>46240</v>
      </c>
      <c r="C1585" s="12">
        <f>YEAR(SalesDataTable[[#This Row],[Order Date]])</f>
        <v>2026</v>
      </c>
      <c r="D1585" s="14" t="str">
        <f>"Q" &amp; ROUNDUP(MONTH(SalesDataTable[[#This Row],[Order Date]]) / 3,0)</f>
        <v>Q3</v>
      </c>
      <c r="E1585" s="12">
        <f>MONTH(SalesDataTable[[#This Row],[Order Date]])</f>
        <v>8</v>
      </c>
      <c r="F1585" s="12" t="str">
        <f>TEXT(SalesDataTable[[#This Row],[Order Date]], "MMM")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6">
      <c r="A1586" s="2">
        <v>3553</v>
      </c>
      <c r="B1586" s="3">
        <v>46240</v>
      </c>
      <c r="C1586" s="12">
        <f>YEAR(SalesDataTable[[#This Row],[Order Date]])</f>
        <v>2026</v>
      </c>
      <c r="D1586" s="14" t="str">
        <f>"Q" &amp; ROUNDUP(MONTH(SalesDataTable[[#This Row],[Order Date]]) / 3,0)</f>
        <v>Q3</v>
      </c>
      <c r="E1586" s="12">
        <f>MONTH(SalesDataTable[[#This Row],[Order Date]])</f>
        <v>8</v>
      </c>
      <c r="F1586" s="12" t="str">
        <f>TEXT(SalesDataTable[[#This Row],[Order Date]], "MMM")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6">
      <c r="A1587" s="2">
        <v>3807</v>
      </c>
      <c r="B1587" s="3">
        <v>46240</v>
      </c>
      <c r="C1587" s="12">
        <f>YEAR(SalesDataTable[[#This Row],[Order Date]])</f>
        <v>2026</v>
      </c>
      <c r="D1587" s="14" t="str">
        <f>"Q" &amp; ROUNDUP(MONTH(SalesDataTable[[#This Row],[Order Date]]) / 3,0)</f>
        <v>Q3</v>
      </c>
      <c r="E1587" s="12">
        <f>MONTH(SalesDataTable[[#This Row],[Order Date]])</f>
        <v>8</v>
      </c>
      <c r="F1587" s="12" t="str">
        <f>TEXT(SalesDataTable[[#This Row],[Order Date]], "MMM")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6">
      <c r="A1588" s="2">
        <v>4061</v>
      </c>
      <c r="B1588" s="3">
        <v>46240</v>
      </c>
      <c r="C1588" s="12">
        <f>YEAR(SalesDataTable[[#This Row],[Order Date]])</f>
        <v>2026</v>
      </c>
      <c r="D1588" s="14" t="str">
        <f>"Q" &amp; ROUNDUP(MONTH(SalesDataTable[[#This Row],[Order Date]]) / 3,0)</f>
        <v>Q3</v>
      </c>
      <c r="E1588" s="12">
        <f>MONTH(SalesDataTable[[#This Row],[Order Date]])</f>
        <v>8</v>
      </c>
      <c r="F1588" s="12" t="str">
        <f>TEXT(SalesDataTable[[#This Row],[Order Date]], "MMM")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6">
      <c r="A1589" s="2">
        <v>4645</v>
      </c>
      <c r="B1589" s="3">
        <v>46240</v>
      </c>
      <c r="C1589" s="12">
        <f>YEAR(SalesDataTable[[#This Row],[Order Date]])</f>
        <v>2026</v>
      </c>
      <c r="D1589" s="14" t="str">
        <f>"Q" &amp; ROUNDUP(MONTH(SalesDataTable[[#This Row],[Order Date]]) / 3,0)</f>
        <v>Q3</v>
      </c>
      <c r="E1589" s="12">
        <f>MONTH(SalesDataTable[[#This Row],[Order Date]])</f>
        <v>8</v>
      </c>
      <c r="F1589" s="12" t="str">
        <f>TEXT(SalesDataTable[[#This Row],[Order Date]], "MMM")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6">
      <c r="A1590" s="2">
        <v>5104</v>
      </c>
      <c r="B1590" s="3">
        <v>46240</v>
      </c>
      <c r="C1590" s="12">
        <f>YEAR(SalesDataTable[[#This Row],[Order Date]])</f>
        <v>2026</v>
      </c>
      <c r="D1590" s="14" t="str">
        <f>"Q" &amp; ROUNDUP(MONTH(SalesDataTable[[#This Row],[Order Date]]) / 3,0)</f>
        <v>Q3</v>
      </c>
      <c r="E1590" s="12">
        <f>MONTH(SalesDataTable[[#This Row],[Order Date]])</f>
        <v>8</v>
      </c>
      <c r="F1590" s="12" t="str">
        <f>TEXT(SalesDataTable[[#This Row],[Order Date]], "MMM")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6">
      <c r="A1591" s="2">
        <v>813</v>
      </c>
      <c r="B1591" s="3">
        <v>46241</v>
      </c>
      <c r="C1591" s="12">
        <f>YEAR(SalesDataTable[[#This Row],[Order Date]])</f>
        <v>2026</v>
      </c>
      <c r="D1591" s="14" t="str">
        <f>"Q" &amp; ROUNDUP(MONTH(SalesDataTable[[#This Row],[Order Date]]) / 3,0)</f>
        <v>Q3</v>
      </c>
      <c r="E1591" s="12">
        <f>MONTH(SalesDataTable[[#This Row],[Order Date]])</f>
        <v>8</v>
      </c>
      <c r="F1591" s="12" t="str">
        <f>TEXT(SalesDataTable[[#This Row],[Order Date]], "MMM")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6">
      <c r="A1592" s="2">
        <v>836</v>
      </c>
      <c r="B1592" s="3">
        <v>46241</v>
      </c>
      <c r="C1592" s="12">
        <f>YEAR(SalesDataTable[[#This Row],[Order Date]])</f>
        <v>2026</v>
      </c>
      <c r="D1592" s="14" t="str">
        <f>"Q" &amp; ROUNDUP(MONTH(SalesDataTable[[#This Row],[Order Date]]) / 3,0)</f>
        <v>Q3</v>
      </c>
      <c r="E1592" s="12">
        <f>MONTH(SalesDataTable[[#This Row],[Order Date]])</f>
        <v>8</v>
      </c>
      <c r="F1592" s="12" t="str">
        <f>TEXT(SalesDataTable[[#This Row],[Order Date]], "MMM")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6">
      <c r="A1593" s="2">
        <v>1266</v>
      </c>
      <c r="B1593" s="3">
        <v>46241</v>
      </c>
      <c r="C1593" s="12">
        <f>YEAR(SalesDataTable[[#This Row],[Order Date]])</f>
        <v>2026</v>
      </c>
      <c r="D1593" s="14" t="str">
        <f>"Q" &amp; ROUNDUP(MONTH(SalesDataTable[[#This Row],[Order Date]]) / 3,0)</f>
        <v>Q3</v>
      </c>
      <c r="E1593" s="12">
        <f>MONTH(SalesDataTable[[#This Row],[Order Date]])</f>
        <v>8</v>
      </c>
      <c r="F1593" s="12" t="str">
        <f>TEXT(SalesDataTable[[#This Row],[Order Date]], "MMM")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6">
      <c r="A1594" s="2">
        <v>2201</v>
      </c>
      <c r="B1594" s="3">
        <v>46241</v>
      </c>
      <c r="C1594" s="12">
        <f>YEAR(SalesDataTable[[#This Row],[Order Date]])</f>
        <v>2026</v>
      </c>
      <c r="D1594" s="14" t="str">
        <f>"Q" &amp; ROUNDUP(MONTH(SalesDataTable[[#This Row],[Order Date]]) / 3,0)</f>
        <v>Q3</v>
      </c>
      <c r="E1594" s="12">
        <f>MONTH(SalesDataTable[[#This Row],[Order Date]])</f>
        <v>8</v>
      </c>
      <c r="F1594" s="12" t="str">
        <f>TEXT(SalesDataTable[[#This Row],[Order Date]], "MMM")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6">
      <c r="A1595" s="2">
        <v>2382</v>
      </c>
      <c r="B1595" s="3">
        <v>46241</v>
      </c>
      <c r="C1595" s="12">
        <f>YEAR(SalesDataTable[[#This Row],[Order Date]])</f>
        <v>2026</v>
      </c>
      <c r="D1595" s="14" t="str">
        <f>"Q" &amp; ROUNDUP(MONTH(SalesDataTable[[#This Row],[Order Date]]) / 3,0)</f>
        <v>Q3</v>
      </c>
      <c r="E1595" s="12">
        <f>MONTH(SalesDataTable[[#This Row],[Order Date]])</f>
        <v>8</v>
      </c>
      <c r="F1595" s="12" t="str">
        <f>TEXT(SalesDataTable[[#This Row],[Order Date]], "MMM")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6">
      <c r="A1596" s="2">
        <v>1227</v>
      </c>
      <c r="B1596" s="3">
        <v>46242</v>
      </c>
      <c r="C1596" s="12">
        <f>YEAR(SalesDataTable[[#This Row],[Order Date]])</f>
        <v>2026</v>
      </c>
      <c r="D1596" s="14" t="str">
        <f>"Q" &amp; ROUNDUP(MONTH(SalesDataTable[[#This Row],[Order Date]]) / 3,0)</f>
        <v>Q3</v>
      </c>
      <c r="E1596" s="12">
        <f>MONTH(SalesDataTable[[#This Row],[Order Date]])</f>
        <v>8</v>
      </c>
      <c r="F1596" s="12" t="str">
        <f>TEXT(SalesDataTable[[#This Row],[Order Date]], "MMM")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6">
      <c r="A1597" s="2">
        <v>1843</v>
      </c>
      <c r="B1597" s="3">
        <v>46242</v>
      </c>
      <c r="C1597" s="12">
        <f>YEAR(SalesDataTable[[#This Row],[Order Date]])</f>
        <v>2026</v>
      </c>
      <c r="D1597" s="14" t="str">
        <f>"Q" &amp; ROUNDUP(MONTH(SalesDataTable[[#This Row],[Order Date]]) / 3,0)</f>
        <v>Q3</v>
      </c>
      <c r="E1597" s="12">
        <f>MONTH(SalesDataTable[[#This Row],[Order Date]])</f>
        <v>8</v>
      </c>
      <c r="F1597" s="12" t="str">
        <f>TEXT(SalesDataTable[[#This Row],[Order Date]], "MMM")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6">
      <c r="A1598" s="2">
        <v>2369</v>
      </c>
      <c r="B1598" s="3">
        <v>46242</v>
      </c>
      <c r="C1598" s="12">
        <f>YEAR(SalesDataTable[[#This Row],[Order Date]])</f>
        <v>2026</v>
      </c>
      <c r="D1598" s="14" t="str">
        <f>"Q" &amp; ROUNDUP(MONTH(SalesDataTable[[#This Row],[Order Date]]) / 3,0)</f>
        <v>Q3</v>
      </c>
      <c r="E1598" s="12">
        <f>MONTH(SalesDataTable[[#This Row],[Order Date]])</f>
        <v>8</v>
      </c>
      <c r="F1598" s="12" t="str">
        <f>TEXT(SalesDataTable[[#This Row],[Order Date]], "MMM")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6">
      <c r="A1599" s="2">
        <v>2386</v>
      </c>
      <c r="B1599" s="3">
        <v>46242</v>
      </c>
      <c r="C1599" s="12">
        <f>YEAR(SalesDataTable[[#This Row],[Order Date]])</f>
        <v>2026</v>
      </c>
      <c r="D1599" s="14" t="str">
        <f>"Q" &amp; ROUNDUP(MONTH(SalesDataTable[[#This Row],[Order Date]]) / 3,0)</f>
        <v>Q3</v>
      </c>
      <c r="E1599" s="12">
        <f>MONTH(SalesDataTable[[#This Row],[Order Date]])</f>
        <v>8</v>
      </c>
      <c r="F1599" s="12" t="str">
        <f>TEXT(SalesDataTable[[#This Row],[Order Date]], "MMM")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6">
      <c r="A1600" s="2">
        <v>2579</v>
      </c>
      <c r="B1600" s="3">
        <v>46242</v>
      </c>
      <c r="C1600" s="12">
        <f>YEAR(SalesDataTable[[#This Row],[Order Date]])</f>
        <v>2026</v>
      </c>
      <c r="D1600" s="14" t="str">
        <f>"Q" &amp; ROUNDUP(MONTH(SalesDataTable[[#This Row],[Order Date]]) / 3,0)</f>
        <v>Q3</v>
      </c>
      <c r="E1600" s="12">
        <f>MONTH(SalesDataTable[[#This Row],[Order Date]])</f>
        <v>8</v>
      </c>
      <c r="F1600" s="12" t="str">
        <f>TEXT(SalesDataTable[[#This Row],[Order Date]], "MMM")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6">
      <c r="A1601" s="2">
        <v>3075</v>
      </c>
      <c r="B1601" s="3">
        <v>46242</v>
      </c>
      <c r="C1601" s="12">
        <f>YEAR(SalesDataTable[[#This Row],[Order Date]])</f>
        <v>2026</v>
      </c>
      <c r="D1601" s="14" t="str">
        <f>"Q" &amp; ROUNDUP(MONTH(SalesDataTable[[#This Row],[Order Date]]) / 3,0)</f>
        <v>Q3</v>
      </c>
      <c r="E1601" s="12">
        <f>MONTH(SalesDataTable[[#This Row],[Order Date]])</f>
        <v>8</v>
      </c>
      <c r="F1601" s="12" t="str">
        <f>TEXT(SalesDataTable[[#This Row],[Order Date]], "MMM")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6">
      <c r="A1602" s="2">
        <v>3982</v>
      </c>
      <c r="B1602" s="3">
        <v>46242</v>
      </c>
      <c r="C1602" s="12">
        <f>YEAR(SalesDataTable[[#This Row],[Order Date]])</f>
        <v>2026</v>
      </c>
      <c r="D1602" s="14" t="str">
        <f>"Q" &amp; ROUNDUP(MONTH(SalesDataTable[[#This Row],[Order Date]]) / 3,0)</f>
        <v>Q3</v>
      </c>
      <c r="E1602" s="12">
        <f>MONTH(SalesDataTable[[#This Row],[Order Date]])</f>
        <v>8</v>
      </c>
      <c r="F1602" s="12" t="str">
        <f>TEXT(SalesDataTable[[#This Row],[Order Date]], "MMM")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6">
      <c r="A1603" s="2">
        <v>4530</v>
      </c>
      <c r="B1603" s="3">
        <v>46242</v>
      </c>
      <c r="C1603" s="12">
        <f>YEAR(SalesDataTable[[#This Row],[Order Date]])</f>
        <v>2026</v>
      </c>
      <c r="D1603" s="14" t="str">
        <f>"Q" &amp; ROUNDUP(MONTH(SalesDataTable[[#This Row],[Order Date]]) / 3,0)</f>
        <v>Q3</v>
      </c>
      <c r="E1603" s="12">
        <f>MONTH(SalesDataTable[[#This Row],[Order Date]])</f>
        <v>8</v>
      </c>
      <c r="F1603" s="12" t="str">
        <f>TEXT(SalesDataTable[[#This Row],[Order Date]], "MMM")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6">
      <c r="A1604" s="2">
        <v>4641</v>
      </c>
      <c r="B1604" s="3">
        <v>46242</v>
      </c>
      <c r="C1604" s="12">
        <f>YEAR(SalesDataTable[[#This Row],[Order Date]])</f>
        <v>2026</v>
      </c>
      <c r="D1604" s="14" t="str">
        <f>"Q" &amp; ROUNDUP(MONTH(SalesDataTable[[#This Row],[Order Date]]) / 3,0)</f>
        <v>Q3</v>
      </c>
      <c r="E1604" s="12">
        <f>MONTH(SalesDataTable[[#This Row],[Order Date]])</f>
        <v>8</v>
      </c>
      <c r="F1604" s="12" t="str">
        <f>TEXT(SalesDataTable[[#This Row],[Order Date]], "MMM")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6">
      <c r="A1605" s="2">
        <v>4778</v>
      </c>
      <c r="B1605" s="3">
        <v>46242</v>
      </c>
      <c r="C1605" s="12">
        <f>YEAR(SalesDataTable[[#This Row],[Order Date]])</f>
        <v>2026</v>
      </c>
      <c r="D1605" s="14" t="str">
        <f>"Q" &amp; ROUNDUP(MONTH(SalesDataTable[[#This Row],[Order Date]]) / 3,0)</f>
        <v>Q3</v>
      </c>
      <c r="E1605" s="12">
        <f>MONTH(SalesDataTable[[#This Row],[Order Date]])</f>
        <v>8</v>
      </c>
      <c r="F1605" s="12" t="str">
        <f>TEXT(SalesDataTable[[#This Row],[Order Date]], "MMM")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6">
      <c r="A1606" s="2">
        <v>5132</v>
      </c>
      <c r="B1606" s="3">
        <v>46242</v>
      </c>
      <c r="C1606" s="12">
        <f>YEAR(SalesDataTable[[#This Row],[Order Date]])</f>
        <v>2026</v>
      </c>
      <c r="D1606" s="14" t="str">
        <f>"Q" &amp; ROUNDUP(MONTH(SalesDataTable[[#This Row],[Order Date]]) / 3,0)</f>
        <v>Q3</v>
      </c>
      <c r="E1606" s="12">
        <f>MONTH(SalesDataTable[[#This Row],[Order Date]])</f>
        <v>8</v>
      </c>
      <c r="F1606" s="12" t="str">
        <f>TEXT(SalesDataTable[[#This Row],[Order Date]], "MMM")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6">
      <c r="A1607" s="2">
        <v>227</v>
      </c>
      <c r="B1607" s="3">
        <v>46243</v>
      </c>
      <c r="C1607" s="12">
        <f>YEAR(SalesDataTable[[#This Row],[Order Date]])</f>
        <v>2026</v>
      </c>
      <c r="D1607" s="14" t="str">
        <f>"Q" &amp; ROUNDUP(MONTH(SalesDataTable[[#This Row],[Order Date]]) / 3,0)</f>
        <v>Q3</v>
      </c>
      <c r="E1607" s="12">
        <f>MONTH(SalesDataTable[[#This Row],[Order Date]])</f>
        <v>8</v>
      </c>
      <c r="F1607" s="12" t="str">
        <f>TEXT(SalesDataTable[[#This Row],[Order Date]], "MMM")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6">
      <c r="A1608" s="2">
        <v>390</v>
      </c>
      <c r="B1608" s="3">
        <v>46243</v>
      </c>
      <c r="C1608" s="12">
        <f>YEAR(SalesDataTable[[#This Row],[Order Date]])</f>
        <v>2026</v>
      </c>
      <c r="D1608" s="14" t="str">
        <f>"Q" &amp; ROUNDUP(MONTH(SalesDataTable[[#This Row],[Order Date]]) / 3,0)</f>
        <v>Q3</v>
      </c>
      <c r="E1608" s="12">
        <f>MONTH(SalesDataTable[[#This Row],[Order Date]])</f>
        <v>8</v>
      </c>
      <c r="F1608" s="12" t="str">
        <f>TEXT(SalesDataTable[[#This Row],[Order Date]], "MMM")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6">
      <c r="A1609" s="2">
        <v>859</v>
      </c>
      <c r="B1609" s="3">
        <v>46243</v>
      </c>
      <c r="C1609" s="12">
        <f>YEAR(SalesDataTable[[#This Row],[Order Date]])</f>
        <v>2026</v>
      </c>
      <c r="D1609" s="14" t="str">
        <f>"Q" &amp; ROUNDUP(MONTH(SalesDataTable[[#This Row],[Order Date]]) / 3,0)</f>
        <v>Q3</v>
      </c>
      <c r="E1609" s="12">
        <f>MONTH(SalesDataTable[[#This Row],[Order Date]])</f>
        <v>8</v>
      </c>
      <c r="F1609" s="12" t="str">
        <f>TEXT(SalesDataTable[[#This Row],[Order Date]], "MMM")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6">
      <c r="A1610" s="2">
        <v>1468</v>
      </c>
      <c r="B1610" s="3">
        <v>46243</v>
      </c>
      <c r="C1610" s="12">
        <f>YEAR(SalesDataTable[[#This Row],[Order Date]])</f>
        <v>2026</v>
      </c>
      <c r="D1610" s="14" t="str">
        <f>"Q" &amp; ROUNDUP(MONTH(SalesDataTable[[#This Row],[Order Date]]) / 3,0)</f>
        <v>Q3</v>
      </c>
      <c r="E1610" s="12">
        <f>MONTH(SalesDataTable[[#This Row],[Order Date]])</f>
        <v>8</v>
      </c>
      <c r="F1610" s="12" t="str">
        <f>TEXT(SalesDataTable[[#This Row],[Order Date]], "MMM")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6">
      <c r="A1611" s="2">
        <v>2356</v>
      </c>
      <c r="B1611" s="3">
        <v>46243</v>
      </c>
      <c r="C1611" s="12">
        <f>YEAR(SalesDataTable[[#This Row],[Order Date]])</f>
        <v>2026</v>
      </c>
      <c r="D1611" s="14" t="str">
        <f>"Q" &amp; ROUNDUP(MONTH(SalesDataTable[[#This Row],[Order Date]]) / 3,0)</f>
        <v>Q3</v>
      </c>
      <c r="E1611" s="12">
        <f>MONTH(SalesDataTable[[#This Row],[Order Date]])</f>
        <v>8</v>
      </c>
      <c r="F1611" s="12" t="str">
        <f>TEXT(SalesDataTable[[#This Row],[Order Date]], "MMM")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6">
      <c r="A1612" s="2">
        <v>3556</v>
      </c>
      <c r="B1612" s="3">
        <v>46243</v>
      </c>
      <c r="C1612" s="12">
        <f>YEAR(SalesDataTable[[#This Row],[Order Date]])</f>
        <v>2026</v>
      </c>
      <c r="D1612" s="14" t="str">
        <f>"Q" &amp; ROUNDUP(MONTH(SalesDataTable[[#This Row],[Order Date]]) / 3,0)</f>
        <v>Q3</v>
      </c>
      <c r="E1612" s="12">
        <f>MONTH(SalesDataTable[[#This Row],[Order Date]])</f>
        <v>8</v>
      </c>
      <c r="F1612" s="12" t="str">
        <f>TEXT(SalesDataTable[[#This Row],[Order Date]], "MMM")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6">
      <c r="A1613" s="2">
        <v>925</v>
      </c>
      <c r="B1613" s="3">
        <v>46244</v>
      </c>
      <c r="C1613" s="12">
        <f>YEAR(SalesDataTable[[#This Row],[Order Date]])</f>
        <v>2026</v>
      </c>
      <c r="D1613" s="14" t="str">
        <f>"Q" &amp; ROUNDUP(MONTH(SalesDataTable[[#This Row],[Order Date]]) / 3,0)</f>
        <v>Q3</v>
      </c>
      <c r="E1613" s="12">
        <f>MONTH(SalesDataTable[[#This Row],[Order Date]])</f>
        <v>8</v>
      </c>
      <c r="F1613" s="12" t="str">
        <f>TEXT(SalesDataTable[[#This Row],[Order Date]], "MMM")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6">
      <c r="A1614" s="2">
        <v>1563</v>
      </c>
      <c r="B1614" s="3">
        <v>46244</v>
      </c>
      <c r="C1614" s="12">
        <f>YEAR(SalesDataTable[[#This Row],[Order Date]])</f>
        <v>2026</v>
      </c>
      <c r="D1614" s="14" t="str">
        <f>"Q" &amp; ROUNDUP(MONTH(SalesDataTable[[#This Row],[Order Date]]) / 3,0)</f>
        <v>Q3</v>
      </c>
      <c r="E1614" s="12">
        <f>MONTH(SalesDataTable[[#This Row],[Order Date]])</f>
        <v>8</v>
      </c>
      <c r="F1614" s="12" t="str">
        <f>TEXT(SalesDataTable[[#This Row],[Order Date]], "MMM")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6">
      <c r="A1615" s="2">
        <v>1634</v>
      </c>
      <c r="B1615" s="3">
        <v>46244</v>
      </c>
      <c r="C1615" s="12">
        <f>YEAR(SalesDataTable[[#This Row],[Order Date]])</f>
        <v>2026</v>
      </c>
      <c r="D1615" s="14" t="str">
        <f>"Q" &amp; ROUNDUP(MONTH(SalesDataTable[[#This Row],[Order Date]]) / 3,0)</f>
        <v>Q3</v>
      </c>
      <c r="E1615" s="12">
        <f>MONTH(SalesDataTable[[#This Row],[Order Date]])</f>
        <v>8</v>
      </c>
      <c r="F1615" s="12" t="str">
        <f>TEXT(SalesDataTable[[#This Row],[Order Date]], "MMM")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6">
      <c r="A1616" s="2">
        <v>2187</v>
      </c>
      <c r="B1616" s="3">
        <v>46244</v>
      </c>
      <c r="C1616" s="12">
        <f>YEAR(SalesDataTable[[#This Row],[Order Date]])</f>
        <v>2026</v>
      </c>
      <c r="D1616" s="14" t="str">
        <f>"Q" &amp; ROUNDUP(MONTH(SalesDataTable[[#This Row],[Order Date]]) / 3,0)</f>
        <v>Q3</v>
      </c>
      <c r="E1616" s="12">
        <f>MONTH(SalesDataTable[[#This Row],[Order Date]])</f>
        <v>8</v>
      </c>
      <c r="F1616" s="12" t="str">
        <f>TEXT(SalesDataTable[[#This Row],[Order Date]], "MMM")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6">
      <c r="A1617" s="2">
        <v>2773</v>
      </c>
      <c r="B1617" s="3">
        <v>46244</v>
      </c>
      <c r="C1617" s="12">
        <f>YEAR(SalesDataTable[[#This Row],[Order Date]])</f>
        <v>2026</v>
      </c>
      <c r="D1617" s="14" t="str">
        <f>"Q" &amp; ROUNDUP(MONTH(SalesDataTable[[#This Row],[Order Date]]) / 3,0)</f>
        <v>Q3</v>
      </c>
      <c r="E1617" s="12">
        <f>MONTH(SalesDataTable[[#This Row],[Order Date]])</f>
        <v>8</v>
      </c>
      <c r="F1617" s="12" t="str">
        <f>TEXT(SalesDataTable[[#This Row],[Order Date]], "MMM")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6">
      <c r="A1618" s="2">
        <v>5040</v>
      </c>
      <c r="B1618" s="3">
        <v>46244</v>
      </c>
      <c r="C1618" s="12">
        <f>YEAR(SalesDataTable[[#This Row],[Order Date]])</f>
        <v>2026</v>
      </c>
      <c r="D1618" s="14" t="str">
        <f>"Q" &amp; ROUNDUP(MONTH(SalesDataTable[[#This Row],[Order Date]]) / 3,0)</f>
        <v>Q3</v>
      </c>
      <c r="E1618" s="12">
        <f>MONTH(SalesDataTable[[#This Row],[Order Date]])</f>
        <v>8</v>
      </c>
      <c r="F1618" s="12" t="str">
        <f>TEXT(SalesDataTable[[#This Row],[Order Date]], "MMM")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6">
      <c r="A1619" s="2">
        <v>415</v>
      </c>
      <c r="B1619" s="3">
        <v>46245</v>
      </c>
      <c r="C1619" s="12">
        <f>YEAR(SalesDataTable[[#This Row],[Order Date]])</f>
        <v>2026</v>
      </c>
      <c r="D1619" s="14" t="str">
        <f>"Q" &amp; ROUNDUP(MONTH(SalesDataTable[[#This Row],[Order Date]]) / 3,0)</f>
        <v>Q3</v>
      </c>
      <c r="E1619" s="12">
        <f>MONTH(SalesDataTable[[#This Row],[Order Date]])</f>
        <v>8</v>
      </c>
      <c r="F1619" s="12" t="str">
        <f>TEXT(SalesDataTable[[#This Row],[Order Date]], "MMM")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6">
      <c r="A1620" s="2">
        <v>1111</v>
      </c>
      <c r="B1620" s="3">
        <v>46245</v>
      </c>
      <c r="C1620" s="12">
        <f>YEAR(SalesDataTable[[#This Row],[Order Date]])</f>
        <v>2026</v>
      </c>
      <c r="D1620" s="14" t="str">
        <f>"Q" &amp; ROUNDUP(MONTH(SalesDataTable[[#This Row],[Order Date]]) / 3,0)</f>
        <v>Q3</v>
      </c>
      <c r="E1620" s="12">
        <f>MONTH(SalesDataTable[[#This Row],[Order Date]])</f>
        <v>8</v>
      </c>
      <c r="F1620" s="12" t="str">
        <f>TEXT(SalesDataTable[[#This Row],[Order Date]], "MMM")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6">
      <c r="A1621" s="2">
        <v>1243</v>
      </c>
      <c r="B1621" s="3">
        <v>46245</v>
      </c>
      <c r="C1621" s="12">
        <f>YEAR(SalesDataTable[[#This Row],[Order Date]])</f>
        <v>2026</v>
      </c>
      <c r="D1621" s="14" t="str">
        <f>"Q" &amp; ROUNDUP(MONTH(SalesDataTable[[#This Row],[Order Date]]) / 3,0)</f>
        <v>Q3</v>
      </c>
      <c r="E1621" s="12">
        <f>MONTH(SalesDataTable[[#This Row],[Order Date]])</f>
        <v>8</v>
      </c>
      <c r="F1621" s="12" t="str">
        <f>TEXT(SalesDataTable[[#This Row],[Order Date]], "MMM")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6">
      <c r="A1622" s="2">
        <v>1326</v>
      </c>
      <c r="B1622" s="3">
        <v>46245</v>
      </c>
      <c r="C1622" s="12">
        <f>YEAR(SalesDataTable[[#This Row],[Order Date]])</f>
        <v>2026</v>
      </c>
      <c r="D1622" s="14" t="str">
        <f>"Q" &amp; ROUNDUP(MONTH(SalesDataTable[[#This Row],[Order Date]]) / 3,0)</f>
        <v>Q3</v>
      </c>
      <c r="E1622" s="12">
        <f>MONTH(SalesDataTable[[#This Row],[Order Date]])</f>
        <v>8</v>
      </c>
      <c r="F1622" s="12" t="str">
        <f>TEXT(SalesDataTable[[#This Row],[Order Date]], "MMM")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6">
      <c r="A1623" s="2">
        <v>1682</v>
      </c>
      <c r="B1623" s="3">
        <v>46245</v>
      </c>
      <c r="C1623" s="12">
        <f>YEAR(SalesDataTable[[#This Row],[Order Date]])</f>
        <v>2026</v>
      </c>
      <c r="D1623" s="14" t="str">
        <f>"Q" &amp; ROUNDUP(MONTH(SalesDataTable[[#This Row],[Order Date]]) / 3,0)</f>
        <v>Q3</v>
      </c>
      <c r="E1623" s="12">
        <f>MONTH(SalesDataTable[[#This Row],[Order Date]])</f>
        <v>8</v>
      </c>
      <c r="F1623" s="12" t="str">
        <f>TEXT(SalesDataTable[[#This Row],[Order Date]], "MMM")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6">
      <c r="A1624" s="2">
        <v>2618</v>
      </c>
      <c r="B1624" s="3">
        <v>46245</v>
      </c>
      <c r="C1624" s="12">
        <f>YEAR(SalesDataTable[[#This Row],[Order Date]])</f>
        <v>2026</v>
      </c>
      <c r="D1624" s="14" t="str">
        <f>"Q" &amp; ROUNDUP(MONTH(SalesDataTable[[#This Row],[Order Date]]) / 3,0)</f>
        <v>Q3</v>
      </c>
      <c r="E1624" s="12">
        <f>MONTH(SalesDataTable[[#This Row],[Order Date]])</f>
        <v>8</v>
      </c>
      <c r="F1624" s="12" t="str">
        <f>TEXT(SalesDataTable[[#This Row],[Order Date]], "MMM")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6">
      <c r="A1625" s="2">
        <v>3319</v>
      </c>
      <c r="B1625" s="3">
        <v>46245</v>
      </c>
      <c r="C1625" s="12">
        <f>YEAR(SalesDataTable[[#This Row],[Order Date]])</f>
        <v>2026</v>
      </c>
      <c r="D1625" s="14" t="str">
        <f>"Q" &amp; ROUNDUP(MONTH(SalesDataTable[[#This Row],[Order Date]]) / 3,0)</f>
        <v>Q3</v>
      </c>
      <c r="E1625" s="12">
        <f>MONTH(SalesDataTable[[#This Row],[Order Date]])</f>
        <v>8</v>
      </c>
      <c r="F1625" s="12" t="str">
        <f>TEXT(SalesDataTable[[#This Row],[Order Date]], "MMM")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6">
      <c r="A1626" s="2">
        <v>4600</v>
      </c>
      <c r="B1626" s="3">
        <v>46245</v>
      </c>
      <c r="C1626" s="12">
        <f>YEAR(SalesDataTable[[#This Row],[Order Date]])</f>
        <v>2026</v>
      </c>
      <c r="D1626" s="14" t="str">
        <f>"Q" &amp; ROUNDUP(MONTH(SalesDataTable[[#This Row],[Order Date]]) / 3,0)</f>
        <v>Q3</v>
      </c>
      <c r="E1626" s="12">
        <f>MONTH(SalesDataTable[[#This Row],[Order Date]])</f>
        <v>8</v>
      </c>
      <c r="F1626" s="12" t="str">
        <f>TEXT(SalesDataTable[[#This Row],[Order Date]], "MMM")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6">
      <c r="A1627" s="2">
        <v>5168</v>
      </c>
      <c r="B1627" s="3">
        <v>46245</v>
      </c>
      <c r="C1627" s="12">
        <f>YEAR(SalesDataTable[[#This Row],[Order Date]])</f>
        <v>2026</v>
      </c>
      <c r="D1627" s="14" t="str">
        <f>"Q" &amp; ROUNDUP(MONTH(SalesDataTable[[#This Row],[Order Date]]) / 3,0)</f>
        <v>Q3</v>
      </c>
      <c r="E1627" s="12">
        <f>MONTH(SalesDataTable[[#This Row],[Order Date]])</f>
        <v>8</v>
      </c>
      <c r="F1627" s="12" t="str">
        <f>TEXT(SalesDataTable[[#This Row],[Order Date]], "MMM")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6">
      <c r="A1628" s="2">
        <v>245</v>
      </c>
      <c r="B1628" s="3">
        <v>46246</v>
      </c>
      <c r="C1628" s="12">
        <f>YEAR(SalesDataTable[[#This Row],[Order Date]])</f>
        <v>2026</v>
      </c>
      <c r="D1628" s="14" t="str">
        <f>"Q" &amp; ROUNDUP(MONTH(SalesDataTable[[#This Row],[Order Date]]) / 3,0)</f>
        <v>Q3</v>
      </c>
      <c r="E1628" s="12">
        <f>MONTH(SalesDataTable[[#This Row],[Order Date]])</f>
        <v>8</v>
      </c>
      <c r="F1628" s="12" t="str">
        <f>TEXT(SalesDataTable[[#This Row],[Order Date]], "MMM")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6">
      <c r="A1629" s="2">
        <v>322</v>
      </c>
      <c r="B1629" s="3">
        <v>46246</v>
      </c>
      <c r="C1629" s="12">
        <f>YEAR(SalesDataTable[[#This Row],[Order Date]])</f>
        <v>2026</v>
      </c>
      <c r="D1629" s="14" t="str">
        <f>"Q" &amp; ROUNDUP(MONTH(SalesDataTable[[#This Row],[Order Date]]) / 3,0)</f>
        <v>Q3</v>
      </c>
      <c r="E1629" s="12">
        <f>MONTH(SalesDataTable[[#This Row],[Order Date]])</f>
        <v>8</v>
      </c>
      <c r="F1629" s="12" t="str">
        <f>TEXT(SalesDataTable[[#This Row],[Order Date]], "MMM")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6">
      <c r="A1630" s="2">
        <v>1101</v>
      </c>
      <c r="B1630" s="3">
        <v>46246</v>
      </c>
      <c r="C1630" s="12">
        <f>YEAR(SalesDataTable[[#This Row],[Order Date]])</f>
        <v>2026</v>
      </c>
      <c r="D1630" s="14" t="str">
        <f>"Q" &amp; ROUNDUP(MONTH(SalesDataTable[[#This Row],[Order Date]]) / 3,0)</f>
        <v>Q3</v>
      </c>
      <c r="E1630" s="12">
        <f>MONTH(SalesDataTable[[#This Row],[Order Date]])</f>
        <v>8</v>
      </c>
      <c r="F1630" s="12" t="str">
        <f>TEXT(SalesDataTable[[#This Row],[Order Date]], "MMM")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6">
      <c r="A1631" s="2">
        <v>1564</v>
      </c>
      <c r="B1631" s="3">
        <v>46246</v>
      </c>
      <c r="C1631" s="12">
        <f>YEAR(SalesDataTable[[#This Row],[Order Date]])</f>
        <v>2026</v>
      </c>
      <c r="D1631" s="14" t="str">
        <f>"Q" &amp; ROUNDUP(MONTH(SalesDataTable[[#This Row],[Order Date]]) / 3,0)</f>
        <v>Q3</v>
      </c>
      <c r="E1631" s="12">
        <f>MONTH(SalesDataTable[[#This Row],[Order Date]])</f>
        <v>8</v>
      </c>
      <c r="F1631" s="12" t="str">
        <f>TEXT(SalesDataTable[[#This Row],[Order Date]], "MMM")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6">
      <c r="A1632" s="2">
        <v>3712</v>
      </c>
      <c r="B1632" s="3">
        <v>46246</v>
      </c>
      <c r="C1632" s="12">
        <f>YEAR(SalesDataTable[[#This Row],[Order Date]])</f>
        <v>2026</v>
      </c>
      <c r="D1632" s="14" t="str">
        <f>"Q" &amp; ROUNDUP(MONTH(SalesDataTable[[#This Row],[Order Date]]) / 3,0)</f>
        <v>Q3</v>
      </c>
      <c r="E1632" s="12">
        <f>MONTH(SalesDataTable[[#This Row],[Order Date]])</f>
        <v>8</v>
      </c>
      <c r="F1632" s="12" t="str">
        <f>TEXT(SalesDataTable[[#This Row],[Order Date]], "MMM")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6">
      <c r="A1633" s="2">
        <v>771</v>
      </c>
      <c r="B1633" s="3">
        <v>46247</v>
      </c>
      <c r="C1633" s="12">
        <f>YEAR(SalesDataTable[[#This Row],[Order Date]])</f>
        <v>2026</v>
      </c>
      <c r="D1633" s="14" t="str">
        <f>"Q" &amp; ROUNDUP(MONTH(SalesDataTable[[#This Row],[Order Date]]) / 3,0)</f>
        <v>Q3</v>
      </c>
      <c r="E1633" s="12">
        <f>MONTH(SalesDataTable[[#This Row],[Order Date]])</f>
        <v>8</v>
      </c>
      <c r="F1633" s="12" t="str">
        <f>TEXT(SalesDataTable[[#This Row],[Order Date]], "MMM")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6">
      <c r="A1634" s="2">
        <v>2749</v>
      </c>
      <c r="B1634" s="3">
        <v>46247</v>
      </c>
      <c r="C1634" s="12">
        <f>YEAR(SalesDataTable[[#This Row],[Order Date]])</f>
        <v>2026</v>
      </c>
      <c r="D1634" s="14" t="str">
        <f>"Q" &amp; ROUNDUP(MONTH(SalesDataTable[[#This Row],[Order Date]]) / 3,0)</f>
        <v>Q3</v>
      </c>
      <c r="E1634" s="12">
        <f>MONTH(SalesDataTable[[#This Row],[Order Date]])</f>
        <v>8</v>
      </c>
      <c r="F1634" s="12" t="str">
        <f>TEXT(SalesDataTable[[#This Row],[Order Date]], "MMM")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6">
      <c r="A1635" s="2">
        <v>4252</v>
      </c>
      <c r="B1635" s="3">
        <v>46247</v>
      </c>
      <c r="C1635" s="12">
        <f>YEAR(SalesDataTable[[#This Row],[Order Date]])</f>
        <v>2026</v>
      </c>
      <c r="D1635" s="14" t="str">
        <f>"Q" &amp; ROUNDUP(MONTH(SalesDataTable[[#This Row],[Order Date]]) / 3,0)</f>
        <v>Q3</v>
      </c>
      <c r="E1635" s="12">
        <f>MONTH(SalesDataTable[[#This Row],[Order Date]])</f>
        <v>8</v>
      </c>
      <c r="F1635" s="12" t="str">
        <f>TEXT(SalesDataTable[[#This Row],[Order Date]], "MMM")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6">
      <c r="A1636" s="2">
        <v>4665</v>
      </c>
      <c r="B1636" s="3">
        <v>46247</v>
      </c>
      <c r="C1636" s="12">
        <f>YEAR(SalesDataTable[[#This Row],[Order Date]])</f>
        <v>2026</v>
      </c>
      <c r="D1636" s="14" t="str">
        <f>"Q" &amp; ROUNDUP(MONTH(SalesDataTable[[#This Row],[Order Date]]) / 3,0)</f>
        <v>Q3</v>
      </c>
      <c r="E1636" s="12">
        <f>MONTH(SalesDataTable[[#This Row],[Order Date]])</f>
        <v>8</v>
      </c>
      <c r="F1636" s="12" t="str">
        <f>TEXT(SalesDataTable[[#This Row],[Order Date]], "MMM")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6">
      <c r="A1637" s="2">
        <v>4767</v>
      </c>
      <c r="B1637" s="3">
        <v>46247</v>
      </c>
      <c r="C1637" s="12">
        <f>YEAR(SalesDataTable[[#This Row],[Order Date]])</f>
        <v>2026</v>
      </c>
      <c r="D1637" s="14" t="str">
        <f>"Q" &amp; ROUNDUP(MONTH(SalesDataTable[[#This Row],[Order Date]]) / 3,0)</f>
        <v>Q3</v>
      </c>
      <c r="E1637" s="12">
        <f>MONTH(SalesDataTable[[#This Row],[Order Date]])</f>
        <v>8</v>
      </c>
      <c r="F1637" s="12" t="str">
        <f>TEXT(SalesDataTable[[#This Row],[Order Date]], "MMM")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6">
      <c r="A1638" s="2">
        <v>4832</v>
      </c>
      <c r="B1638" s="3">
        <v>46247</v>
      </c>
      <c r="C1638" s="12">
        <f>YEAR(SalesDataTable[[#This Row],[Order Date]])</f>
        <v>2026</v>
      </c>
      <c r="D1638" s="14" t="str">
        <f>"Q" &amp; ROUNDUP(MONTH(SalesDataTable[[#This Row],[Order Date]]) / 3,0)</f>
        <v>Q3</v>
      </c>
      <c r="E1638" s="12">
        <f>MONTH(SalesDataTable[[#This Row],[Order Date]])</f>
        <v>8</v>
      </c>
      <c r="F1638" s="12" t="str">
        <f>TEXT(SalesDataTable[[#This Row],[Order Date]], "MMM")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6">
      <c r="A1639" s="2">
        <v>747</v>
      </c>
      <c r="B1639" s="3">
        <v>46248</v>
      </c>
      <c r="C1639" s="12">
        <f>YEAR(SalesDataTable[[#This Row],[Order Date]])</f>
        <v>2026</v>
      </c>
      <c r="D1639" s="14" t="str">
        <f>"Q" &amp; ROUNDUP(MONTH(SalesDataTable[[#This Row],[Order Date]]) / 3,0)</f>
        <v>Q3</v>
      </c>
      <c r="E1639" s="12">
        <f>MONTH(SalesDataTable[[#This Row],[Order Date]])</f>
        <v>8</v>
      </c>
      <c r="F1639" s="12" t="str">
        <f>TEXT(SalesDataTable[[#This Row],[Order Date]], "MMM")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6">
      <c r="A1640" s="2">
        <v>2281</v>
      </c>
      <c r="B1640" s="3">
        <v>46248</v>
      </c>
      <c r="C1640" s="12">
        <f>YEAR(SalesDataTable[[#This Row],[Order Date]])</f>
        <v>2026</v>
      </c>
      <c r="D1640" s="14" t="str">
        <f>"Q" &amp; ROUNDUP(MONTH(SalesDataTable[[#This Row],[Order Date]]) / 3,0)</f>
        <v>Q3</v>
      </c>
      <c r="E1640" s="12">
        <f>MONTH(SalesDataTable[[#This Row],[Order Date]])</f>
        <v>8</v>
      </c>
      <c r="F1640" s="12" t="str">
        <f>TEXT(SalesDataTable[[#This Row],[Order Date]], "MMM")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6">
      <c r="A1641" s="2">
        <v>2414</v>
      </c>
      <c r="B1641" s="3">
        <v>46248</v>
      </c>
      <c r="C1641" s="12">
        <f>YEAR(SalesDataTable[[#This Row],[Order Date]])</f>
        <v>2026</v>
      </c>
      <c r="D1641" s="14" t="str">
        <f>"Q" &amp; ROUNDUP(MONTH(SalesDataTable[[#This Row],[Order Date]]) / 3,0)</f>
        <v>Q3</v>
      </c>
      <c r="E1641" s="12">
        <f>MONTH(SalesDataTable[[#This Row],[Order Date]])</f>
        <v>8</v>
      </c>
      <c r="F1641" s="12" t="str">
        <f>TEXT(SalesDataTable[[#This Row],[Order Date]], "MMM")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6">
      <c r="A1642" s="2">
        <v>3162</v>
      </c>
      <c r="B1642" s="3">
        <v>46248</v>
      </c>
      <c r="C1642" s="12">
        <f>YEAR(SalesDataTable[[#This Row],[Order Date]])</f>
        <v>2026</v>
      </c>
      <c r="D1642" s="14" t="str">
        <f>"Q" &amp; ROUNDUP(MONTH(SalesDataTable[[#This Row],[Order Date]]) / 3,0)</f>
        <v>Q3</v>
      </c>
      <c r="E1642" s="12">
        <f>MONTH(SalesDataTable[[#This Row],[Order Date]])</f>
        <v>8</v>
      </c>
      <c r="F1642" s="12" t="str">
        <f>TEXT(SalesDataTable[[#This Row],[Order Date]], "MMM")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6">
      <c r="A1643" s="2">
        <v>3200</v>
      </c>
      <c r="B1643" s="3">
        <v>46248</v>
      </c>
      <c r="C1643" s="12">
        <f>YEAR(SalesDataTable[[#This Row],[Order Date]])</f>
        <v>2026</v>
      </c>
      <c r="D1643" s="14" t="str">
        <f>"Q" &amp; ROUNDUP(MONTH(SalesDataTable[[#This Row],[Order Date]]) / 3,0)</f>
        <v>Q3</v>
      </c>
      <c r="E1643" s="12">
        <f>MONTH(SalesDataTable[[#This Row],[Order Date]])</f>
        <v>8</v>
      </c>
      <c r="F1643" s="12" t="str">
        <f>TEXT(SalesDataTable[[#This Row],[Order Date]], "MMM")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6">
      <c r="A1644" s="2">
        <v>3521</v>
      </c>
      <c r="B1644" s="3">
        <v>46248</v>
      </c>
      <c r="C1644" s="12">
        <f>YEAR(SalesDataTable[[#This Row],[Order Date]])</f>
        <v>2026</v>
      </c>
      <c r="D1644" s="14" t="str">
        <f>"Q" &amp; ROUNDUP(MONTH(SalesDataTable[[#This Row],[Order Date]]) / 3,0)</f>
        <v>Q3</v>
      </c>
      <c r="E1644" s="12">
        <f>MONTH(SalesDataTable[[#This Row],[Order Date]])</f>
        <v>8</v>
      </c>
      <c r="F1644" s="12" t="str">
        <f>TEXT(SalesDataTable[[#This Row],[Order Date]], "MMM")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6">
      <c r="A1645" s="2">
        <v>4447</v>
      </c>
      <c r="B1645" s="3">
        <v>46248</v>
      </c>
      <c r="C1645" s="12">
        <f>YEAR(SalesDataTable[[#This Row],[Order Date]])</f>
        <v>2026</v>
      </c>
      <c r="D1645" s="14" t="str">
        <f>"Q" &amp; ROUNDUP(MONTH(SalesDataTable[[#This Row],[Order Date]]) / 3,0)</f>
        <v>Q3</v>
      </c>
      <c r="E1645" s="12">
        <f>MONTH(SalesDataTable[[#This Row],[Order Date]])</f>
        <v>8</v>
      </c>
      <c r="F1645" s="12" t="str">
        <f>TEXT(SalesDataTable[[#This Row],[Order Date]], "MMM")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6">
      <c r="A1646" s="2">
        <v>421</v>
      </c>
      <c r="B1646" s="3">
        <v>46249</v>
      </c>
      <c r="C1646" s="12">
        <f>YEAR(SalesDataTable[[#This Row],[Order Date]])</f>
        <v>2026</v>
      </c>
      <c r="D1646" s="14" t="str">
        <f>"Q" &amp; ROUNDUP(MONTH(SalesDataTable[[#This Row],[Order Date]]) / 3,0)</f>
        <v>Q3</v>
      </c>
      <c r="E1646" s="12">
        <f>MONTH(SalesDataTable[[#This Row],[Order Date]])</f>
        <v>8</v>
      </c>
      <c r="F1646" s="12" t="str">
        <f>TEXT(SalesDataTable[[#This Row],[Order Date]], "MMM")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6">
      <c r="A1647" s="2">
        <v>962</v>
      </c>
      <c r="B1647" s="3">
        <v>46249</v>
      </c>
      <c r="C1647" s="12">
        <f>YEAR(SalesDataTable[[#This Row],[Order Date]])</f>
        <v>2026</v>
      </c>
      <c r="D1647" s="14" t="str">
        <f>"Q" &amp; ROUNDUP(MONTH(SalesDataTable[[#This Row],[Order Date]]) / 3,0)</f>
        <v>Q3</v>
      </c>
      <c r="E1647" s="12">
        <f>MONTH(SalesDataTable[[#This Row],[Order Date]])</f>
        <v>8</v>
      </c>
      <c r="F1647" s="12" t="str">
        <f>TEXT(SalesDataTable[[#This Row],[Order Date]], "MMM")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6">
      <c r="A1648" s="2">
        <v>1386</v>
      </c>
      <c r="B1648" s="3">
        <v>46249</v>
      </c>
      <c r="C1648" s="12">
        <f>YEAR(SalesDataTable[[#This Row],[Order Date]])</f>
        <v>2026</v>
      </c>
      <c r="D1648" s="14" t="str">
        <f>"Q" &amp; ROUNDUP(MONTH(SalesDataTable[[#This Row],[Order Date]]) / 3,0)</f>
        <v>Q3</v>
      </c>
      <c r="E1648" s="12">
        <f>MONTH(SalesDataTable[[#This Row],[Order Date]])</f>
        <v>8</v>
      </c>
      <c r="F1648" s="12" t="str">
        <f>TEXT(SalesDataTable[[#This Row],[Order Date]], "MMM")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6">
      <c r="A1649" s="2">
        <v>3083</v>
      </c>
      <c r="B1649" s="3">
        <v>46249</v>
      </c>
      <c r="C1649" s="12">
        <f>YEAR(SalesDataTable[[#This Row],[Order Date]])</f>
        <v>2026</v>
      </c>
      <c r="D1649" s="14" t="str">
        <f>"Q" &amp; ROUNDUP(MONTH(SalesDataTable[[#This Row],[Order Date]]) / 3,0)</f>
        <v>Q3</v>
      </c>
      <c r="E1649" s="12">
        <f>MONTH(SalesDataTable[[#This Row],[Order Date]])</f>
        <v>8</v>
      </c>
      <c r="F1649" s="12" t="str">
        <f>TEXT(SalesDataTable[[#This Row],[Order Date]], "MMM")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6">
      <c r="A1650" s="2">
        <v>3174</v>
      </c>
      <c r="B1650" s="3">
        <v>46249</v>
      </c>
      <c r="C1650" s="12">
        <f>YEAR(SalesDataTable[[#This Row],[Order Date]])</f>
        <v>2026</v>
      </c>
      <c r="D1650" s="14" t="str">
        <f>"Q" &amp; ROUNDUP(MONTH(SalesDataTable[[#This Row],[Order Date]]) / 3,0)</f>
        <v>Q3</v>
      </c>
      <c r="E1650" s="12">
        <f>MONTH(SalesDataTable[[#This Row],[Order Date]])</f>
        <v>8</v>
      </c>
      <c r="F1650" s="12" t="str">
        <f>TEXT(SalesDataTable[[#This Row],[Order Date]], "MMM")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6">
      <c r="A1651" s="2">
        <v>4045</v>
      </c>
      <c r="B1651" s="3">
        <v>46249</v>
      </c>
      <c r="C1651" s="12">
        <f>YEAR(SalesDataTable[[#This Row],[Order Date]])</f>
        <v>2026</v>
      </c>
      <c r="D1651" s="14" t="str">
        <f>"Q" &amp; ROUNDUP(MONTH(SalesDataTable[[#This Row],[Order Date]]) / 3,0)</f>
        <v>Q3</v>
      </c>
      <c r="E1651" s="12">
        <f>MONTH(SalesDataTable[[#This Row],[Order Date]])</f>
        <v>8</v>
      </c>
      <c r="F1651" s="12" t="str">
        <f>TEXT(SalesDataTable[[#This Row],[Order Date]], "MMM")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6">
      <c r="A1652" s="2">
        <v>4850</v>
      </c>
      <c r="B1652" s="3">
        <v>46249</v>
      </c>
      <c r="C1652" s="12">
        <f>YEAR(SalesDataTable[[#This Row],[Order Date]])</f>
        <v>2026</v>
      </c>
      <c r="D1652" s="14" t="str">
        <f>"Q" &amp; ROUNDUP(MONTH(SalesDataTable[[#This Row],[Order Date]]) / 3,0)</f>
        <v>Q3</v>
      </c>
      <c r="E1652" s="12">
        <f>MONTH(SalesDataTable[[#This Row],[Order Date]])</f>
        <v>8</v>
      </c>
      <c r="F1652" s="12" t="str">
        <f>TEXT(SalesDataTable[[#This Row],[Order Date]], "MMM")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6">
      <c r="A1653" s="2">
        <v>71</v>
      </c>
      <c r="B1653" s="3">
        <v>46250</v>
      </c>
      <c r="C1653" s="12">
        <f>YEAR(SalesDataTable[[#This Row],[Order Date]])</f>
        <v>2026</v>
      </c>
      <c r="D1653" s="14" t="str">
        <f>"Q" &amp; ROUNDUP(MONTH(SalesDataTable[[#This Row],[Order Date]]) / 3,0)</f>
        <v>Q3</v>
      </c>
      <c r="E1653" s="12">
        <f>MONTH(SalesDataTable[[#This Row],[Order Date]])</f>
        <v>8</v>
      </c>
      <c r="F1653" s="12" t="str">
        <f>TEXT(SalesDataTable[[#This Row],[Order Date]], "MMM")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6">
      <c r="A1654" s="2">
        <v>627</v>
      </c>
      <c r="B1654" s="3">
        <v>46250</v>
      </c>
      <c r="C1654" s="12">
        <f>YEAR(SalesDataTable[[#This Row],[Order Date]])</f>
        <v>2026</v>
      </c>
      <c r="D1654" s="14" t="str">
        <f>"Q" &amp; ROUNDUP(MONTH(SalesDataTable[[#This Row],[Order Date]]) / 3,0)</f>
        <v>Q3</v>
      </c>
      <c r="E1654" s="12">
        <f>MONTH(SalesDataTable[[#This Row],[Order Date]])</f>
        <v>8</v>
      </c>
      <c r="F1654" s="12" t="str">
        <f>TEXT(SalesDataTable[[#This Row],[Order Date]], "MMM")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6">
      <c r="A1655" s="2">
        <v>959</v>
      </c>
      <c r="B1655" s="3">
        <v>46250</v>
      </c>
      <c r="C1655" s="12">
        <f>YEAR(SalesDataTable[[#This Row],[Order Date]])</f>
        <v>2026</v>
      </c>
      <c r="D1655" s="14" t="str">
        <f>"Q" &amp; ROUNDUP(MONTH(SalesDataTable[[#This Row],[Order Date]]) / 3,0)</f>
        <v>Q3</v>
      </c>
      <c r="E1655" s="12">
        <f>MONTH(SalesDataTable[[#This Row],[Order Date]])</f>
        <v>8</v>
      </c>
      <c r="F1655" s="12" t="str">
        <f>TEXT(SalesDataTable[[#This Row],[Order Date]], "MMM")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6">
      <c r="A1656" s="2">
        <v>967</v>
      </c>
      <c r="B1656" s="3">
        <v>46250</v>
      </c>
      <c r="C1656" s="12">
        <f>YEAR(SalesDataTable[[#This Row],[Order Date]])</f>
        <v>2026</v>
      </c>
      <c r="D1656" s="14" t="str">
        <f>"Q" &amp; ROUNDUP(MONTH(SalesDataTable[[#This Row],[Order Date]]) / 3,0)</f>
        <v>Q3</v>
      </c>
      <c r="E1656" s="12">
        <f>MONTH(SalesDataTable[[#This Row],[Order Date]])</f>
        <v>8</v>
      </c>
      <c r="F1656" s="12" t="str">
        <f>TEXT(SalesDataTable[[#This Row],[Order Date]], "MMM")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6">
      <c r="A1657" s="2">
        <v>1267</v>
      </c>
      <c r="B1657" s="3">
        <v>46250</v>
      </c>
      <c r="C1657" s="12">
        <f>YEAR(SalesDataTable[[#This Row],[Order Date]])</f>
        <v>2026</v>
      </c>
      <c r="D1657" s="14" t="str">
        <f>"Q" &amp; ROUNDUP(MONTH(SalesDataTable[[#This Row],[Order Date]]) / 3,0)</f>
        <v>Q3</v>
      </c>
      <c r="E1657" s="12">
        <f>MONTH(SalesDataTable[[#This Row],[Order Date]])</f>
        <v>8</v>
      </c>
      <c r="F1657" s="12" t="str">
        <f>TEXT(SalesDataTable[[#This Row],[Order Date]], "MMM")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6">
      <c r="A1658" s="2">
        <v>1394</v>
      </c>
      <c r="B1658" s="3">
        <v>46250</v>
      </c>
      <c r="C1658" s="12">
        <f>YEAR(SalesDataTable[[#This Row],[Order Date]])</f>
        <v>2026</v>
      </c>
      <c r="D1658" s="14" t="str">
        <f>"Q" &amp; ROUNDUP(MONTH(SalesDataTable[[#This Row],[Order Date]]) / 3,0)</f>
        <v>Q3</v>
      </c>
      <c r="E1658" s="12">
        <f>MONTH(SalesDataTable[[#This Row],[Order Date]])</f>
        <v>8</v>
      </c>
      <c r="F1658" s="12" t="str">
        <f>TEXT(SalesDataTable[[#This Row],[Order Date]], "MMM")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6">
      <c r="A1659" s="2">
        <v>1652</v>
      </c>
      <c r="B1659" s="3">
        <v>46250</v>
      </c>
      <c r="C1659" s="12">
        <f>YEAR(SalesDataTable[[#This Row],[Order Date]])</f>
        <v>2026</v>
      </c>
      <c r="D1659" s="14" t="str">
        <f>"Q" &amp; ROUNDUP(MONTH(SalesDataTable[[#This Row],[Order Date]]) / 3,0)</f>
        <v>Q3</v>
      </c>
      <c r="E1659" s="12">
        <f>MONTH(SalesDataTable[[#This Row],[Order Date]])</f>
        <v>8</v>
      </c>
      <c r="F1659" s="12" t="str">
        <f>TEXT(SalesDataTable[[#This Row],[Order Date]], "MMM")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6">
      <c r="A1660" s="2">
        <v>2126</v>
      </c>
      <c r="B1660" s="3">
        <v>46250</v>
      </c>
      <c r="C1660" s="12">
        <f>YEAR(SalesDataTable[[#This Row],[Order Date]])</f>
        <v>2026</v>
      </c>
      <c r="D1660" s="14" t="str">
        <f>"Q" &amp; ROUNDUP(MONTH(SalesDataTable[[#This Row],[Order Date]]) / 3,0)</f>
        <v>Q3</v>
      </c>
      <c r="E1660" s="12">
        <f>MONTH(SalesDataTable[[#This Row],[Order Date]])</f>
        <v>8</v>
      </c>
      <c r="F1660" s="12" t="str">
        <f>TEXT(SalesDataTable[[#This Row],[Order Date]], "MMM")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6">
      <c r="A1661" s="2">
        <v>2282</v>
      </c>
      <c r="B1661" s="3">
        <v>46250</v>
      </c>
      <c r="C1661" s="12">
        <f>YEAR(SalesDataTable[[#This Row],[Order Date]])</f>
        <v>2026</v>
      </c>
      <c r="D1661" s="14" t="str">
        <f>"Q" &amp; ROUNDUP(MONTH(SalesDataTable[[#This Row],[Order Date]]) / 3,0)</f>
        <v>Q3</v>
      </c>
      <c r="E1661" s="12">
        <f>MONTH(SalesDataTable[[#This Row],[Order Date]])</f>
        <v>8</v>
      </c>
      <c r="F1661" s="12" t="str">
        <f>TEXT(SalesDataTable[[#This Row],[Order Date]], "MMM")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6">
      <c r="A1662" s="2">
        <v>2426</v>
      </c>
      <c r="B1662" s="3">
        <v>46250</v>
      </c>
      <c r="C1662" s="12">
        <f>YEAR(SalesDataTable[[#This Row],[Order Date]])</f>
        <v>2026</v>
      </c>
      <c r="D1662" s="14" t="str">
        <f>"Q" &amp; ROUNDUP(MONTH(SalesDataTable[[#This Row],[Order Date]]) / 3,0)</f>
        <v>Q3</v>
      </c>
      <c r="E1662" s="12">
        <f>MONTH(SalesDataTable[[#This Row],[Order Date]])</f>
        <v>8</v>
      </c>
      <c r="F1662" s="12" t="str">
        <f>TEXT(SalesDataTable[[#This Row],[Order Date]], "MMM")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6">
      <c r="A1663" s="2">
        <v>2534</v>
      </c>
      <c r="B1663" s="3">
        <v>46250</v>
      </c>
      <c r="C1663" s="12">
        <f>YEAR(SalesDataTable[[#This Row],[Order Date]])</f>
        <v>2026</v>
      </c>
      <c r="D1663" s="14" t="str">
        <f>"Q" &amp; ROUNDUP(MONTH(SalesDataTable[[#This Row],[Order Date]]) / 3,0)</f>
        <v>Q3</v>
      </c>
      <c r="E1663" s="12">
        <f>MONTH(SalesDataTable[[#This Row],[Order Date]])</f>
        <v>8</v>
      </c>
      <c r="F1663" s="12" t="str">
        <f>TEXT(SalesDataTable[[#This Row],[Order Date]], "MMM")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6">
      <c r="A1664" s="2">
        <v>2948</v>
      </c>
      <c r="B1664" s="3">
        <v>46250</v>
      </c>
      <c r="C1664" s="12">
        <f>YEAR(SalesDataTable[[#This Row],[Order Date]])</f>
        <v>2026</v>
      </c>
      <c r="D1664" s="14" t="str">
        <f>"Q" &amp; ROUNDUP(MONTH(SalesDataTable[[#This Row],[Order Date]]) / 3,0)</f>
        <v>Q3</v>
      </c>
      <c r="E1664" s="12">
        <f>MONTH(SalesDataTable[[#This Row],[Order Date]])</f>
        <v>8</v>
      </c>
      <c r="F1664" s="12" t="str">
        <f>TEXT(SalesDataTable[[#This Row],[Order Date]], "MMM")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6">
      <c r="A1665" s="2">
        <v>3141</v>
      </c>
      <c r="B1665" s="3">
        <v>46250</v>
      </c>
      <c r="C1665" s="12">
        <f>YEAR(SalesDataTable[[#This Row],[Order Date]])</f>
        <v>2026</v>
      </c>
      <c r="D1665" s="14" t="str">
        <f>"Q" &amp; ROUNDUP(MONTH(SalesDataTable[[#This Row],[Order Date]]) / 3,0)</f>
        <v>Q3</v>
      </c>
      <c r="E1665" s="12">
        <f>MONTH(SalesDataTable[[#This Row],[Order Date]])</f>
        <v>8</v>
      </c>
      <c r="F1665" s="12" t="str">
        <f>TEXT(SalesDataTable[[#This Row],[Order Date]], "MMM")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6">
      <c r="A1666" s="2">
        <v>3935</v>
      </c>
      <c r="B1666" s="3">
        <v>46250</v>
      </c>
      <c r="C1666" s="12">
        <f>YEAR(SalesDataTable[[#This Row],[Order Date]])</f>
        <v>2026</v>
      </c>
      <c r="D1666" s="14" t="str">
        <f>"Q" &amp; ROUNDUP(MONTH(SalesDataTable[[#This Row],[Order Date]]) / 3,0)</f>
        <v>Q3</v>
      </c>
      <c r="E1666" s="12">
        <f>MONTH(SalesDataTable[[#This Row],[Order Date]])</f>
        <v>8</v>
      </c>
      <c r="F1666" s="12" t="str">
        <f>TEXT(SalesDataTable[[#This Row],[Order Date]], "MMM")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6">
      <c r="A1667" s="2">
        <v>4636</v>
      </c>
      <c r="B1667" s="3">
        <v>46250</v>
      </c>
      <c r="C1667" s="12">
        <f>YEAR(SalesDataTable[[#This Row],[Order Date]])</f>
        <v>2026</v>
      </c>
      <c r="D1667" s="14" t="str">
        <f>"Q" &amp; ROUNDUP(MONTH(SalesDataTable[[#This Row],[Order Date]]) / 3,0)</f>
        <v>Q3</v>
      </c>
      <c r="E1667" s="12">
        <f>MONTH(SalesDataTable[[#This Row],[Order Date]])</f>
        <v>8</v>
      </c>
      <c r="F1667" s="12" t="str">
        <f>TEXT(SalesDataTable[[#This Row],[Order Date]], "MMM")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6">
      <c r="A1668" s="2">
        <v>4895</v>
      </c>
      <c r="B1668" s="3">
        <v>46250</v>
      </c>
      <c r="C1668" s="12">
        <f>YEAR(SalesDataTable[[#This Row],[Order Date]])</f>
        <v>2026</v>
      </c>
      <c r="D1668" s="14" t="str">
        <f>"Q" &amp; ROUNDUP(MONTH(SalesDataTable[[#This Row],[Order Date]]) / 3,0)</f>
        <v>Q3</v>
      </c>
      <c r="E1668" s="12">
        <f>MONTH(SalesDataTable[[#This Row],[Order Date]])</f>
        <v>8</v>
      </c>
      <c r="F1668" s="12" t="str">
        <f>TEXT(SalesDataTable[[#This Row],[Order Date]], "MMM")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6">
      <c r="A1669" s="2">
        <v>5029</v>
      </c>
      <c r="B1669" s="3">
        <v>46250</v>
      </c>
      <c r="C1669" s="12">
        <f>YEAR(SalesDataTable[[#This Row],[Order Date]])</f>
        <v>2026</v>
      </c>
      <c r="D1669" s="14" t="str">
        <f>"Q" &amp; ROUNDUP(MONTH(SalesDataTable[[#This Row],[Order Date]]) / 3,0)</f>
        <v>Q3</v>
      </c>
      <c r="E1669" s="12">
        <f>MONTH(SalesDataTable[[#This Row],[Order Date]])</f>
        <v>8</v>
      </c>
      <c r="F1669" s="12" t="str">
        <f>TEXT(SalesDataTable[[#This Row],[Order Date]], "MMM")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6">
      <c r="A1670" s="2">
        <v>1965</v>
      </c>
      <c r="B1670" s="3">
        <v>46251</v>
      </c>
      <c r="C1670" s="12">
        <f>YEAR(SalesDataTable[[#This Row],[Order Date]])</f>
        <v>2026</v>
      </c>
      <c r="D1670" s="14" t="str">
        <f>"Q" &amp; ROUNDUP(MONTH(SalesDataTable[[#This Row],[Order Date]]) / 3,0)</f>
        <v>Q3</v>
      </c>
      <c r="E1670" s="12">
        <f>MONTH(SalesDataTable[[#This Row],[Order Date]])</f>
        <v>8</v>
      </c>
      <c r="F1670" s="12" t="str">
        <f>TEXT(SalesDataTable[[#This Row],[Order Date]], "MMM")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6">
      <c r="A1671" s="2">
        <v>3647</v>
      </c>
      <c r="B1671" s="3">
        <v>46251</v>
      </c>
      <c r="C1671" s="12">
        <f>YEAR(SalesDataTable[[#This Row],[Order Date]])</f>
        <v>2026</v>
      </c>
      <c r="D1671" s="14" t="str">
        <f>"Q" &amp; ROUNDUP(MONTH(SalesDataTable[[#This Row],[Order Date]]) / 3,0)</f>
        <v>Q3</v>
      </c>
      <c r="E1671" s="12">
        <f>MONTH(SalesDataTable[[#This Row],[Order Date]])</f>
        <v>8</v>
      </c>
      <c r="F1671" s="12" t="str">
        <f>TEXT(SalesDataTable[[#This Row],[Order Date]], "MMM")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6">
      <c r="A1672" s="2">
        <v>3918</v>
      </c>
      <c r="B1672" s="3">
        <v>46251</v>
      </c>
      <c r="C1672" s="12">
        <f>YEAR(SalesDataTable[[#This Row],[Order Date]])</f>
        <v>2026</v>
      </c>
      <c r="D1672" s="14" t="str">
        <f>"Q" &amp; ROUNDUP(MONTH(SalesDataTable[[#This Row],[Order Date]]) / 3,0)</f>
        <v>Q3</v>
      </c>
      <c r="E1672" s="12">
        <f>MONTH(SalesDataTable[[#This Row],[Order Date]])</f>
        <v>8</v>
      </c>
      <c r="F1672" s="12" t="str">
        <f>TEXT(SalesDataTable[[#This Row],[Order Date]], "MMM")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6">
      <c r="A1673" s="2">
        <v>4256</v>
      </c>
      <c r="B1673" s="3">
        <v>46251</v>
      </c>
      <c r="C1673" s="12">
        <f>YEAR(SalesDataTable[[#This Row],[Order Date]])</f>
        <v>2026</v>
      </c>
      <c r="D1673" s="14" t="str">
        <f>"Q" &amp; ROUNDUP(MONTH(SalesDataTable[[#This Row],[Order Date]]) / 3,0)</f>
        <v>Q3</v>
      </c>
      <c r="E1673" s="12">
        <f>MONTH(SalesDataTable[[#This Row],[Order Date]])</f>
        <v>8</v>
      </c>
      <c r="F1673" s="12" t="str">
        <f>TEXT(SalesDataTable[[#This Row],[Order Date]], "MMM")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6">
      <c r="A1674" s="2">
        <v>5087</v>
      </c>
      <c r="B1674" s="3">
        <v>46251</v>
      </c>
      <c r="C1674" s="12">
        <f>YEAR(SalesDataTable[[#This Row],[Order Date]])</f>
        <v>2026</v>
      </c>
      <c r="D1674" s="14" t="str">
        <f>"Q" &amp; ROUNDUP(MONTH(SalesDataTable[[#This Row],[Order Date]]) / 3,0)</f>
        <v>Q3</v>
      </c>
      <c r="E1674" s="12">
        <f>MONTH(SalesDataTable[[#This Row],[Order Date]])</f>
        <v>8</v>
      </c>
      <c r="F1674" s="12" t="str">
        <f>TEXT(SalesDataTable[[#This Row],[Order Date]], "MMM")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6">
      <c r="A1675" s="2">
        <v>1921</v>
      </c>
      <c r="B1675" s="3">
        <v>46252</v>
      </c>
      <c r="C1675" s="12">
        <f>YEAR(SalesDataTable[[#This Row],[Order Date]])</f>
        <v>2026</v>
      </c>
      <c r="D1675" s="14" t="str">
        <f>"Q" &amp; ROUNDUP(MONTH(SalesDataTable[[#This Row],[Order Date]]) / 3,0)</f>
        <v>Q3</v>
      </c>
      <c r="E1675" s="12">
        <f>MONTH(SalesDataTable[[#This Row],[Order Date]])</f>
        <v>8</v>
      </c>
      <c r="F1675" s="12" t="str">
        <f>TEXT(SalesDataTable[[#This Row],[Order Date]], "MMM")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6">
      <c r="A1676" s="2">
        <v>1966</v>
      </c>
      <c r="B1676" s="3">
        <v>46252</v>
      </c>
      <c r="C1676" s="12">
        <f>YEAR(SalesDataTable[[#This Row],[Order Date]])</f>
        <v>2026</v>
      </c>
      <c r="D1676" s="14" t="str">
        <f>"Q" &amp; ROUNDUP(MONTH(SalesDataTable[[#This Row],[Order Date]]) / 3,0)</f>
        <v>Q3</v>
      </c>
      <c r="E1676" s="12">
        <f>MONTH(SalesDataTable[[#This Row],[Order Date]])</f>
        <v>8</v>
      </c>
      <c r="F1676" s="12" t="str">
        <f>TEXT(SalesDataTable[[#This Row],[Order Date]], "MMM")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6">
      <c r="A1677" s="2">
        <v>2431</v>
      </c>
      <c r="B1677" s="3">
        <v>46252</v>
      </c>
      <c r="C1677" s="12">
        <f>YEAR(SalesDataTable[[#This Row],[Order Date]])</f>
        <v>2026</v>
      </c>
      <c r="D1677" s="14" t="str">
        <f>"Q" &amp; ROUNDUP(MONTH(SalesDataTable[[#This Row],[Order Date]]) / 3,0)</f>
        <v>Q3</v>
      </c>
      <c r="E1677" s="12">
        <f>MONTH(SalesDataTable[[#This Row],[Order Date]])</f>
        <v>8</v>
      </c>
      <c r="F1677" s="12" t="str">
        <f>TEXT(SalesDataTable[[#This Row],[Order Date]], "MMM")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6">
      <c r="A1678" s="2">
        <v>3676</v>
      </c>
      <c r="B1678" s="3">
        <v>46252</v>
      </c>
      <c r="C1678" s="12">
        <f>YEAR(SalesDataTable[[#This Row],[Order Date]])</f>
        <v>2026</v>
      </c>
      <c r="D1678" s="14" t="str">
        <f>"Q" &amp; ROUNDUP(MONTH(SalesDataTable[[#This Row],[Order Date]]) / 3,0)</f>
        <v>Q3</v>
      </c>
      <c r="E1678" s="12">
        <f>MONTH(SalesDataTable[[#This Row],[Order Date]])</f>
        <v>8</v>
      </c>
      <c r="F1678" s="12" t="str">
        <f>TEXT(SalesDataTable[[#This Row],[Order Date]], "MMM")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6">
      <c r="A1679" s="2">
        <v>3972</v>
      </c>
      <c r="B1679" s="3">
        <v>46252</v>
      </c>
      <c r="C1679" s="12">
        <f>YEAR(SalesDataTable[[#This Row],[Order Date]])</f>
        <v>2026</v>
      </c>
      <c r="D1679" s="14" t="str">
        <f>"Q" &amp; ROUNDUP(MONTH(SalesDataTable[[#This Row],[Order Date]]) / 3,0)</f>
        <v>Q3</v>
      </c>
      <c r="E1679" s="12">
        <f>MONTH(SalesDataTable[[#This Row],[Order Date]])</f>
        <v>8</v>
      </c>
      <c r="F1679" s="12" t="str">
        <f>TEXT(SalesDataTable[[#This Row],[Order Date]], "MMM")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6">
      <c r="A1680" s="2">
        <v>4056</v>
      </c>
      <c r="B1680" s="3">
        <v>46252</v>
      </c>
      <c r="C1680" s="12">
        <f>YEAR(SalesDataTable[[#This Row],[Order Date]])</f>
        <v>2026</v>
      </c>
      <c r="D1680" s="14" t="str">
        <f>"Q" &amp; ROUNDUP(MONTH(SalesDataTable[[#This Row],[Order Date]]) / 3,0)</f>
        <v>Q3</v>
      </c>
      <c r="E1680" s="12">
        <f>MONTH(SalesDataTable[[#This Row],[Order Date]])</f>
        <v>8</v>
      </c>
      <c r="F1680" s="12" t="str">
        <f>TEXT(SalesDataTable[[#This Row],[Order Date]], "MMM")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6">
      <c r="A1681" s="2">
        <v>4471</v>
      </c>
      <c r="B1681" s="3">
        <v>46252</v>
      </c>
      <c r="C1681" s="12">
        <f>YEAR(SalesDataTable[[#This Row],[Order Date]])</f>
        <v>2026</v>
      </c>
      <c r="D1681" s="14" t="str">
        <f>"Q" &amp; ROUNDUP(MONTH(SalesDataTable[[#This Row],[Order Date]]) / 3,0)</f>
        <v>Q3</v>
      </c>
      <c r="E1681" s="12">
        <f>MONTH(SalesDataTable[[#This Row],[Order Date]])</f>
        <v>8</v>
      </c>
      <c r="F1681" s="12" t="str">
        <f>TEXT(SalesDataTable[[#This Row],[Order Date]], "MMM")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6">
      <c r="A1682" s="2">
        <v>1054</v>
      </c>
      <c r="B1682" s="3">
        <v>46253</v>
      </c>
      <c r="C1682" s="12">
        <f>YEAR(SalesDataTable[[#This Row],[Order Date]])</f>
        <v>2026</v>
      </c>
      <c r="D1682" s="14" t="str">
        <f>"Q" &amp; ROUNDUP(MONTH(SalesDataTable[[#This Row],[Order Date]]) / 3,0)</f>
        <v>Q3</v>
      </c>
      <c r="E1682" s="12">
        <f>MONTH(SalesDataTable[[#This Row],[Order Date]])</f>
        <v>8</v>
      </c>
      <c r="F1682" s="12" t="str">
        <f>TEXT(SalesDataTable[[#This Row],[Order Date]], "MMM")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6">
      <c r="A1683" s="2">
        <v>1854</v>
      </c>
      <c r="B1683" s="3">
        <v>46253</v>
      </c>
      <c r="C1683" s="12">
        <f>YEAR(SalesDataTable[[#This Row],[Order Date]])</f>
        <v>2026</v>
      </c>
      <c r="D1683" s="14" t="str">
        <f>"Q" &amp; ROUNDUP(MONTH(SalesDataTable[[#This Row],[Order Date]]) / 3,0)</f>
        <v>Q3</v>
      </c>
      <c r="E1683" s="12">
        <f>MONTH(SalesDataTable[[#This Row],[Order Date]])</f>
        <v>8</v>
      </c>
      <c r="F1683" s="12" t="str">
        <f>TEXT(SalesDataTable[[#This Row],[Order Date]], "MMM")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6">
      <c r="A1684" s="2">
        <v>2140</v>
      </c>
      <c r="B1684" s="3">
        <v>46253</v>
      </c>
      <c r="C1684" s="12">
        <f>YEAR(SalesDataTable[[#This Row],[Order Date]])</f>
        <v>2026</v>
      </c>
      <c r="D1684" s="14" t="str">
        <f>"Q" &amp; ROUNDUP(MONTH(SalesDataTable[[#This Row],[Order Date]]) / 3,0)</f>
        <v>Q3</v>
      </c>
      <c r="E1684" s="12">
        <f>MONTH(SalesDataTable[[#This Row],[Order Date]])</f>
        <v>8</v>
      </c>
      <c r="F1684" s="12" t="str">
        <f>TEXT(SalesDataTable[[#This Row],[Order Date]], "MMM")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6">
      <c r="A1685" s="2">
        <v>2328</v>
      </c>
      <c r="B1685" s="3">
        <v>46253</v>
      </c>
      <c r="C1685" s="12">
        <f>YEAR(SalesDataTable[[#This Row],[Order Date]])</f>
        <v>2026</v>
      </c>
      <c r="D1685" s="14" t="str">
        <f>"Q" &amp; ROUNDUP(MONTH(SalesDataTable[[#This Row],[Order Date]]) / 3,0)</f>
        <v>Q3</v>
      </c>
      <c r="E1685" s="12">
        <f>MONTH(SalesDataTable[[#This Row],[Order Date]])</f>
        <v>8</v>
      </c>
      <c r="F1685" s="12" t="str">
        <f>TEXT(SalesDataTable[[#This Row],[Order Date]], "MMM")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6">
      <c r="A1686" s="2">
        <v>4215</v>
      </c>
      <c r="B1686" s="3">
        <v>46253</v>
      </c>
      <c r="C1686" s="12">
        <f>YEAR(SalesDataTable[[#This Row],[Order Date]])</f>
        <v>2026</v>
      </c>
      <c r="D1686" s="14" t="str">
        <f>"Q" &amp; ROUNDUP(MONTH(SalesDataTable[[#This Row],[Order Date]]) / 3,0)</f>
        <v>Q3</v>
      </c>
      <c r="E1686" s="12">
        <f>MONTH(SalesDataTable[[#This Row],[Order Date]])</f>
        <v>8</v>
      </c>
      <c r="F1686" s="12" t="str">
        <f>TEXT(SalesDataTable[[#This Row],[Order Date]], "MMM")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6">
      <c r="A1687" s="2">
        <v>4563</v>
      </c>
      <c r="B1687" s="3">
        <v>46253</v>
      </c>
      <c r="C1687" s="12">
        <f>YEAR(SalesDataTable[[#This Row],[Order Date]])</f>
        <v>2026</v>
      </c>
      <c r="D1687" s="14" t="str">
        <f>"Q" &amp; ROUNDUP(MONTH(SalesDataTable[[#This Row],[Order Date]]) / 3,0)</f>
        <v>Q3</v>
      </c>
      <c r="E1687" s="12">
        <f>MONTH(SalesDataTable[[#This Row],[Order Date]])</f>
        <v>8</v>
      </c>
      <c r="F1687" s="12" t="str">
        <f>TEXT(SalesDataTable[[#This Row],[Order Date]], "MMM")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6">
      <c r="A1688" s="2">
        <v>4775</v>
      </c>
      <c r="B1688" s="3">
        <v>46253</v>
      </c>
      <c r="C1688" s="12">
        <f>YEAR(SalesDataTable[[#This Row],[Order Date]])</f>
        <v>2026</v>
      </c>
      <c r="D1688" s="14" t="str">
        <f>"Q" &amp; ROUNDUP(MONTH(SalesDataTable[[#This Row],[Order Date]]) / 3,0)</f>
        <v>Q3</v>
      </c>
      <c r="E1688" s="12">
        <f>MONTH(SalesDataTable[[#This Row],[Order Date]])</f>
        <v>8</v>
      </c>
      <c r="F1688" s="12" t="str">
        <f>TEXT(SalesDataTable[[#This Row],[Order Date]], "MMM")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6">
      <c r="A1689" s="2">
        <v>247</v>
      </c>
      <c r="B1689" s="3">
        <v>46254</v>
      </c>
      <c r="C1689" s="12">
        <f>YEAR(SalesDataTable[[#This Row],[Order Date]])</f>
        <v>2026</v>
      </c>
      <c r="D1689" s="14" t="str">
        <f>"Q" &amp; ROUNDUP(MONTH(SalesDataTable[[#This Row],[Order Date]]) / 3,0)</f>
        <v>Q3</v>
      </c>
      <c r="E1689" s="12">
        <f>MONTH(SalesDataTable[[#This Row],[Order Date]])</f>
        <v>8</v>
      </c>
      <c r="F1689" s="12" t="str">
        <f>TEXT(SalesDataTable[[#This Row],[Order Date]], "MMM")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6">
      <c r="A1690" s="2">
        <v>827</v>
      </c>
      <c r="B1690" s="3">
        <v>46254</v>
      </c>
      <c r="C1690" s="12">
        <f>YEAR(SalesDataTable[[#This Row],[Order Date]])</f>
        <v>2026</v>
      </c>
      <c r="D1690" s="14" t="str">
        <f>"Q" &amp; ROUNDUP(MONTH(SalesDataTable[[#This Row],[Order Date]]) / 3,0)</f>
        <v>Q3</v>
      </c>
      <c r="E1690" s="12">
        <f>MONTH(SalesDataTable[[#This Row],[Order Date]])</f>
        <v>8</v>
      </c>
      <c r="F1690" s="12" t="str">
        <f>TEXT(SalesDataTable[[#This Row],[Order Date]], "MMM")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6">
      <c r="A1691" s="2">
        <v>1156</v>
      </c>
      <c r="B1691" s="3">
        <v>46254</v>
      </c>
      <c r="C1691" s="12">
        <f>YEAR(SalesDataTable[[#This Row],[Order Date]])</f>
        <v>2026</v>
      </c>
      <c r="D1691" s="14" t="str">
        <f>"Q" &amp; ROUNDUP(MONTH(SalesDataTable[[#This Row],[Order Date]]) / 3,0)</f>
        <v>Q3</v>
      </c>
      <c r="E1691" s="12">
        <f>MONTH(SalesDataTable[[#This Row],[Order Date]])</f>
        <v>8</v>
      </c>
      <c r="F1691" s="12" t="str">
        <f>TEXT(SalesDataTable[[#This Row],[Order Date]], "MMM")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6">
      <c r="A1692" s="2">
        <v>1543</v>
      </c>
      <c r="B1692" s="3">
        <v>46254</v>
      </c>
      <c r="C1692" s="12">
        <f>YEAR(SalesDataTable[[#This Row],[Order Date]])</f>
        <v>2026</v>
      </c>
      <c r="D1692" s="14" t="str">
        <f>"Q" &amp; ROUNDUP(MONTH(SalesDataTable[[#This Row],[Order Date]]) / 3,0)</f>
        <v>Q3</v>
      </c>
      <c r="E1692" s="12">
        <f>MONTH(SalesDataTable[[#This Row],[Order Date]])</f>
        <v>8</v>
      </c>
      <c r="F1692" s="12" t="str">
        <f>TEXT(SalesDataTable[[#This Row],[Order Date]], "MMM")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6">
      <c r="A1693" s="2">
        <v>2613</v>
      </c>
      <c r="B1693" s="3">
        <v>46254</v>
      </c>
      <c r="C1693" s="12">
        <f>YEAR(SalesDataTable[[#This Row],[Order Date]])</f>
        <v>2026</v>
      </c>
      <c r="D1693" s="14" t="str">
        <f>"Q" &amp; ROUNDUP(MONTH(SalesDataTable[[#This Row],[Order Date]]) / 3,0)</f>
        <v>Q3</v>
      </c>
      <c r="E1693" s="12">
        <f>MONTH(SalesDataTable[[#This Row],[Order Date]])</f>
        <v>8</v>
      </c>
      <c r="F1693" s="12" t="str">
        <f>TEXT(SalesDataTable[[#This Row],[Order Date]], "MMM")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6">
      <c r="A1694" s="2">
        <v>3002</v>
      </c>
      <c r="B1694" s="3">
        <v>46254</v>
      </c>
      <c r="C1694" s="12">
        <f>YEAR(SalesDataTable[[#This Row],[Order Date]])</f>
        <v>2026</v>
      </c>
      <c r="D1694" s="14" t="str">
        <f>"Q" &amp; ROUNDUP(MONTH(SalesDataTable[[#This Row],[Order Date]]) / 3,0)</f>
        <v>Q3</v>
      </c>
      <c r="E1694" s="12">
        <f>MONTH(SalesDataTable[[#This Row],[Order Date]])</f>
        <v>8</v>
      </c>
      <c r="F1694" s="12" t="str">
        <f>TEXT(SalesDataTable[[#This Row],[Order Date]], "MMM")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6">
      <c r="A1695" s="2">
        <v>3103</v>
      </c>
      <c r="B1695" s="3">
        <v>46254</v>
      </c>
      <c r="C1695" s="12">
        <f>YEAR(SalesDataTable[[#This Row],[Order Date]])</f>
        <v>2026</v>
      </c>
      <c r="D1695" s="14" t="str">
        <f>"Q" &amp; ROUNDUP(MONTH(SalesDataTable[[#This Row],[Order Date]]) / 3,0)</f>
        <v>Q3</v>
      </c>
      <c r="E1695" s="12">
        <f>MONTH(SalesDataTable[[#This Row],[Order Date]])</f>
        <v>8</v>
      </c>
      <c r="F1695" s="12" t="str">
        <f>TEXT(SalesDataTable[[#This Row],[Order Date]], "MMM")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6">
      <c r="A1696" s="2">
        <v>3234</v>
      </c>
      <c r="B1696" s="3">
        <v>46254</v>
      </c>
      <c r="C1696" s="12">
        <f>YEAR(SalesDataTable[[#This Row],[Order Date]])</f>
        <v>2026</v>
      </c>
      <c r="D1696" s="14" t="str">
        <f>"Q" &amp; ROUNDUP(MONTH(SalesDataTable[[#This Row],[Order Date]]) / 3,0)</f>
        <v>Q3</v>
      </c>
      <c r="E1696" s="12">
        <f>MONTH(SalesDataTable[[#This Row],[Order Date]])</f>
        <v>8</v>
      </c>
      <c r="F1696" s="12" t="str">
        <f>TEXT(SalesDataTable[[#This Row],[Order Date]], "MMM")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6">
      <c r="A1697" s="2">
        <v>3281</v>
      </c>
      <c r="B1697" s="3">
        <v>46254</v>
      </c>
      <c r="C1697" s="12">
        <f>YEAR(SalesDataTable[[#This Row],[Order Date]])</f>
        <v>2026</v>
      </c>
      <c r="D1697" s="14" t="str">
        <f>"Q" &amp; ROUNDUP(MONTH(SalesDataTable[[#This Row],[Order Date]]) / 3,0)</f>
        <v>Q3</v>
      </c>
      <c r="E1697" s="12">
        <f>MONTH(SalesDataTable[[#This Row],[Order Date]])</f>
        <v>8</v>
      </c>
      <c r="F1697" s="12" t="str">
        <f>TEXT(SalesDataTable[[#This Row],[Order Date]], "MMM")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6">
      <c r="A1698" s="2">
        <v>3870</v>
      </c>
      <c r="B1698" s="3">
        <v>46254</v>
      </c>
      <c r="C1698" s="12">
        <f>YEAR(SalesDataTable[[#This Row],[Order Date]])</f>
        <v>2026</v>
      </c>
      <c r="D1698" s="14" t="str">
        <f>"Q" &amp; ROUNDUP(MONTH(SalesDataTable[[#This Row],[Order Date]]) / 3,0)</f>
        <v>Q3</v>
      </c>
      <c r="E1698" s="12">
        <f>MONTH(SalesDataTable[[#This Row],[Order Date]])</f>
        <v>8</v>
      </c>
      <c r="F1698" s="12" t="str">
        <f>TEXT(SalesDataTable[[#This Row],[Order Date]], "MMM")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6">
      <c r="A1699" s="2">
        <v>3938</v>
      </c>
      <c r="B1699" s="3">
        <v>46254</v>
      </c>
      <c r="C1699" s="12">
        <f>YEAR(SalesDataTable[[#This Row],[Order Date]])</f>
        <v>2026</v>
      </c>
      <c r="D1699" s="14" t="str">
        <f>"Q" &amp; ROUNDUP(MONTH(SalesDataTable[[#This Row],[Order Date]]) / 3,0)</f>
        <v>Q3</v>
      </c>
      <c r="E1699" s="12">
        <f>MONTH(SalesDataTable[[#This Row],[Order Date]])</f>
        <v>8</v>
      </c>
      <c r="F1699" s="12" t="str">
        <f>TEXT(SalesDataTable[[#This Row],[Order Date]], "MMM")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6">
      <c r="A1700" s="2">
        <v>4237</v>
      </c>
      <c r="B1700" s="3">
        <v>46254</v>
      </c>
      <c r="C1700" s="12">
        <f>YEAR(SalesDataTable[[#This Row],[Order Date]])</f>
        <v>2026</v>
      </c>
      <c r="D1700" s="14" t="str">
        <f>"Q" &amp; ROUNDUP(MONTH(SalesDataTable[[#This Row],[Order Date]]) / 3,0)</f>
        <v>Q3</v>
      </c>
      <c r="E1700" s="12">
        <f>MONTH(SalesDataTable[[#This Row],[Order Date]])</f>
        <v>8</v>
      </c>
      <c r="F1700" s="12" t="str">
        <f>TEXT(SalesDataTable[[#This Row],[Order Date]], "MMM")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6">
      <c r="A1701" s="2">
        <v>4970</v>
      </c>
      <c r="B1701" s="3">
        <v>46254</v>
      </c>
      <c r="C1701" s="12">
        <f>YEAR(SalesDataTable[[#This Row],[Order Date]])</f>
        <v>2026</v>
      </c>
      <c r="D1701" s="14" t="str">
        <f>"Q" &amp; ROUNDUP(MONTH(SalesDataTable[[#This Row],[Order Date]]) / 3,0)</f>
        <v>Q3</v>
      </c>
      <c r="E1701" s="12">
        <f>MONTH(SalesDataTable[[#This Row],[Order Date]])</f>
        <v>8</v>
      </c>
      <c r="F1701" s="12" t="str">
        <f>TEXT(SalesDataTable[[#This Row],[Order Date]], "MMM")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6">
      <c r="A1702" s="2">
        <v>515</v>
      </c>
      <c r="B1702" s="3">
        <v>46255</v>
      </c>
      <c r="C1702" s="12">
        <f>YEAR(SalesDataTable[[#This Row],[Order Date]])</f>
        <v>2026</v>
      </c>
      <c r="D1702" s="14" t="str">
        <f>"Q" &amp; ROUNDUP(MONTH(SalesDataTable[[#This Row],[Order Date]]) / 3,0)</f>
        <v>Q3</v>
      </c>
      <c r="E1702" s="12">
        <f>MONTH(SalesDataTable[[#This Row],[Order Date]])</f>
        <v>8</v>
      </c>
      <c r="F1702" s="12" t="str">
        <f>TEXT(SalesDataTable[[#This Row],[Order Date]], "MMM")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6">
      <c r="A1703" s="2">
        <v>661</v>
      </c>
      <c r="B1703" s="3">
        <v>46255</v>
      </c>
      <c r="C1703" s="12">
        <f>YEAR(SalesDataTable[[#This Row],[Order Date]])</f>
        <v>2026</v>
      </c>
      <c r="D1703" s="14" t="str">
        <f>"Q" &amp; ROUNDUP(MONTH(SalesDataTable[[#This Row],[Order Date]]) / 3,0)</f>
        <v>Q3</v>
      </c>
      <c r="E1703" s="12">
        <f>MONTH(SalesDataTable[[#This Row],[Order Date]])</f>
        <v>8</v>
      </c>
      <c r="F1703" s="12" t="str">
        <f>TEXT(SalesDataTable[[#This Row],[Order Date]], "MMM")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6">
      <c r="A1704" s="2">
        <v>1443</v>
      </c>
      <c r="B1704" s="3">
        <v>46255</v>
      </c>
      <c r="C1704" s="12">
        <f>YEAR(SalesDataTable[[#This Row],[Order Date]])</f>
        <v>2026</v>
      </c>
      <c r="D1704" s="14" t="str">
        <f>"Q" &amp; ROUNDUP(MONTH(SalesDataTable[[#This Row],[Order Date]]) / 3,0)</f>
        <v>Q3</v>
      </c>
      <c r="E1704" s="12">
        <f>MONTH(SalesDataTable[[#This Row],[Order Date]])</f>
        <v>8</v>
      </c>
      <c r="F1704" s="12" t="str">
        <f>TEXT(SalesDataTable[[#This Row],[Order Date]], "MMM")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6">
      <c r="A1705" s="2">
        <v>1446</v>
      </c>
      <c r="B1705" s="3">
        <v>46255</v>
      </c>
      <c r="C1705" s="12">
        <f>YEAR(SalesDataTable[[#This Row],[Order Date]])</f>
        <v>2026</v>
      </c>
      <c r="D1705" s="14" t="str">
        <f>"Q" &amp; ROUNDUP(MONTH(SalesDataTable[[#This Row],[Order Date]]) / 3,0)</f>
        <v>Q3</v>
      </c>
      <c r="E1705" s="12">
        <f>MONTH(SalesDataTable[[#This Row],[Order Date]])</f>
        <v>8</v>
      </c>
      <c r="F1705" s="12" t="str">
        <f>TEXT(SalesDataTable[[#This Row],[Order Date]], "MMM")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6">
      <c r="A1706" s="2">
        <v>1524</v>
      </c>
      <c r="B1706" s="3">
        <v>46255</v>
      </c>
      <c r="C1706" s="12">
        <f>YEAR(SalesDataTable[[#This Row],[Order Date]])</f>
        <v>2026</v>
      </c>
      <c r="D1706" s="14" t="str">
        <f>"Q" &amp; ROUNDUP(MONTH(SalesDataTable[[#This Row],[Order Date]]) / 3,0)</f>
        <v>Q3</v>
      </c>
      <c r="E1706" s="12">
        <f>MONTH(SalesDataTable[[#This Row],[Order Date]])</f>
        <v>8</v>
      </c>
      <c r="F1706" s="12" t="str">
        <f>TEXT(SalesDataTable[[#This Row],[Order Date]], "MMM")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6">
      <c r="A1707" s="2">
        <v>1946</v>
      </c>
      <c r="B1707" s="3">
        <v>46255</v>
      </c>
      <c r="C1707" s="12">
        <f>YEAR(SalesDataTable[[#This Row],[Order Date]])</f>
        <v>2026</v>
      </c>
      <c r="D1707" s="14" t="str">
        <f>"Q" &amp; ROUNDUP(MONTH(SalesDataTable[[#This Row],[Order Date]]) / 3,0)</f>
        <v>Q3</v>
      </c>
      <c r="E1707" s="12">
        <f>MONTH(SalesDataTable[[#This Row],[Order Date]])</f>
        <v>8</v>
      </c>
      <c r="F1707" s="12" t="str">
        <f>TEXT(SalesDataTable[[#This Row],[Order Date]], "MMM")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6">
      <c r="A1708" s="2">
        <v>2285</v>
      </c>
      <c r="B1708" s="3">
        <v>46255</v>
      </c>
      <c r="C1708" s="12">
        <f>YEAR(SalesDataTable[[#This Row],[Order Date]])</f>
        <v>2026</v>
      </c>
      <c r="D1708" s="14" t="str">
        <f>"Q" &amp; ROUNDUP(MONTH(SalesDataTable[[#This Row],[Order Date]]) / 3,0)</f>
        <v>Q3</v>
      </c>
      <c r="E1708" s="12">
        <f>MONTH(SalesDataTable[[#This Row],[Order Date]])</f>
        <v>8</v>
      </c>
      <c r="F1708" s="12" t="str">
        <f>TEXT(SalesDataTable[[#This Row],[Order Date]], "MMM")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6">
      <c r="A1709" s="2">
        <v>2978</v>
      </c>
      <c r="B1709" s="3">
        <v>46255</v>
      </c>
      <c r="C1709" s="12">
        <f>YEAR(SalesDataTable[[#This Row],[Order Date]])</f>
        <v>2026</v>
      </c>
      <c r="D1709" s="14" t="str">
        <f>"Q" &amp; ROUNDUP(MONTH(SalesDataTable[[#This Row],[Order Date]]) / 3,0)</f>
        <v>Q3</v>
      </c>
      <c r="E1709" s="12">
        <f>MONTH(SalesDataTable[[#This Row],[Order Date]])</f>
        <v>8</v>
      </c>
      <c r="F1709" s="12" t="str">
        <f>TEXT(SalesDataTable[[#This Row],[Order Date]], "MMM")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6">
      <c r="A1710" s="2">
        <v>3842</v>
      </c>
      <c r="B1710" s="3">
        <v>46255</v>
      </c>
      <c r="C1710" s="12">
        <f>YEAR(SalesDataTable[[#This Row],[Order Date]])</f>
        <v>2026</v>
      </c>
      <c r="D1710" s="14" t="str">
        <f>"Q" &amp; ROUNDUP(MONTH(SalesDataTable[[#This Row],[Order Date]]) / 3,0)</f>
        <v>Q3</v>
      </c>
      <c r="E1710" s="12">
        <f>MONTH(SalesDataTable[[#This Row],[Order Date]])</f>
        <v>8</v>
      </c>
      <c r="F1710" s="12" t="str">
        <f>TEXT(SalesDataTable[[#This Row],[Order Date]], "MMM")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6">
      <c r="A1711" s="2">
        <v>4220</v>
      </c>
      <c r="B1711" s="3">
        <v>46255</v>
      </c>
      <c r="C1711" s="12">
        <f>YEAR(SalesDataTable[[#This Row],[Order Date]])</f>
        <v>2026</v>
      </c>
      <c r="D1711" s="14" t="str">
        <f>"Q" &amp; ROUNDUP(MONTH(SalesDataTable[[#This Row],[Order Date]]) / 3,0)</f>
        <v>Q3</v>
      </c>
      <c r="E1711" s="12">
        <f>MONTH(SalesDataTable[[#This Row],[Order Date]])</f>
        <v>8</v>
      </c>
      <c r="F1711" s="12" t="str">
        <f>TEXT(SalesDataTable[[#This Row],[Order Date]], "MMM")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6">
      <c r="A1712" s="2">
        <v>478</v>
      </c>
      <c r="B1712" s="3">
        <v>46256</v>
      </c>
      <c r="C1712" s="12">
        <f>YEAR(SalesDataTable[[#This Row],[Order Date]])</f>
        <v>2026</v>
      </c>
      <c r="D1712" s="14" t="str">
        <f>"Q" &amp; ROUNDUP(MONTH(SalesDataTable[[#This Row],[Order Date]]) / 3,0)</f>
        <v>Q3</v>
      </c>
      <c r="E1712" s="12">
        <f>MONTH(SalesDataTable[[#This Row],[Order Date]])</f>
        <v>8</v>
      </c>
      <c r="F1712" s="12" t="str">
        <f>TEXT(SalesDataTable[[#This Row],[Order Date]], "MMM")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6">
      <c r="A1713" s="2">
        <v>491</v>
      </c>
      <c r="B1713" s="3">
        <v>46256</v>
      </c>
      <c r="C1713" s="12">
        <f>YEAR(SalesDataTable[[#This Row],[Order Date]])</f>
        <v>2026</v>
      </c>
      <c r="D1713" s="14" t="str">
        <f>"Q" &amp; ROUNDUP(MONTH(SalesDataTable[[#This Row],[Order Date]]) / 3,0)</f>
        <v>Q3</v>
      </c>
      <c r="E1713" s="12">
        <f>MONTH(SalesDataTable[[#This Row],[Order Date]])</f>
        <v>8</v>
      </c>
      <c r="F1713" s="12" t="str">
        <f>TEXT(SalesDataTable[[#This Row],[Order Date]], "MMM")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6">
      <c r="A1714" s="2">
        <v>862</v>
      </c>
      <c r="B1714" s="3">
        <v>46256</v>
      </c>
      <c r="C1714" s="12">
        <f>YEAR(SalesDataTable[[#This Row],[Order Date]])</f>
        <v>2026</v>
      </c>
      <c r="D1714" s="14" t="str">
        <f>"Q" &amp; ROUNDUP(MONTH(SalesDataTable[[#This Row],[Order Date]]) / 3,0)</f>
        <v>Q3</v>
      </c>
      <c r="E1714" s="12">
        <f>MONTH(SalesDataTable[[#This Row],[Order Date]])</f>
        <v>8</v>
      </c>
      <c r="F1714" s="12" t="str">
        <f>TEXT(SalesDataTable[[#This Row],[Order Date]], "MMM")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6">
      <c r="A1715" s="2">
        <v>957</v>
      </c>
      <c r="B1715" s="3">
        <v>46256</v>
      </c>
      <c r="C1715" s="12">
        <f>YEAR(SalesDataTable[[#This Row],[Order Date]])</f>
        <v>2026</v>
      </c>
      <c r="D1715" s="14" t="str">
        <f>"Q" &amp; ROUNDUP(MONTH(SalesDataTable[[#This Row],[Order Date]]) / 3,0)</f>
        <v>Q3</v>
      </c>
      <c r="E1715" s="12">
        <f>MONTH(SalesDataTable[[#This Row],[Order Date]])</f>
        <v>8</v>
      </c>
      <c r="F1715" s="12" t="str">
        <f>TEXT(SalesDataTable[[#This Row],[Order Date]], "MMM")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6">
      <c r="A1716" s="2">
        <v>1728</v>
      </c>
      <c r="B1716" s="3">
        <v>46256</v>
      </c>
      <c r="C1716" s="12">
        <f>YEAR(SalesDataTable[[#This Row],[Order Date]])</f>
        <v>2026</v>
      </c>
      <c r="D1716" s="14" t="str">
        <f>"Q" &amp; ROUNDUP(MONTH(SalesDataTable[[#This Row],[Order Date]]) / 3,0)</f>
        <v>Q3</v>
      </c>
      <c r="E1716" s="12">
        <f>MONTH(SalesDataTable[[#This Row],[Order Date]])</f>
        <v>8</v>
      </c>
      <c r="F1716" s="12" t="str">
        <f>TEXT(SalesDataTable[[#This Row],[Order Date]], "MMM")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6">
      <c r="A1717" s="2">
        <v>2743</v>
      </c>
      <c r="B1717" s="3">
        <v>46256</v>
      </c>
      <c r="C1717" s="12">
        <f>YEAR(SalesDataTable[[#This Row],[Order Date]])</f>
        <v>2026</v>
      </c>
      <c r="D1717" s="14" t="str">
        <f>"Q" &amp; ROUNDUP(MONTH(SalesDataTable[[#This Row],[Order Date]]) / 3,0)</f>
        <v>Q3</v>
      </c>
      <c r="E1717" s="12">
        <f>MONTH(SalesDataTable[[#This Row],[Order Date]])</f>
        <v>8</v>
      </c>
      <c r="F1717" s="12" t="str">
        <f>TEXT(SalesDataTable[[#This Row],[Order Date]], "MMM")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6">
      <c r="A1718" s="2">
        <v>3098</v>
      </c>
      <c r="B1718" s="3">
        <v>46256</v>
      </c>
      <c r="C1718" s="12">
        <f>YEAR(SalesDataTable[[#This Row],[Order Date]])</f>
        <v>2026</v>
      </c>
      <c r="D1718" s="14" t="str">
        <f>"Q" &amp; ROUNDUP(MONTH(SalesDataTable[[#This Row],[Order Date]]) / 3,0)</f>
        <v>Q3</v>
      </c>
      <c r="E1718" s="12">
        <f>MONTH(SalesDataTable[[#This Row],[Order Date]])</f>
        <v>8</v>
      </c>
      <c r="F1718" s="12" t="str">
        <f>TEXT(SalesDataTable[[#This Row],[Order Date]], "MMM")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6">
      <c r="A1719" s="2">
        <v>3606</v>
      </c>
      <c r="B1719" s="3">
        <v>46256</v>
      </c>
      <c r="C1719" s="12">
        <f>YEAR(SalesDataTable[[#This Row],[Order Date]])</f>
        <v>2026</v>
      </c>
      <c r="D1719" s="14" t="str">
        <f>"Q" &amp; ROUNDUP(MONTH(SalesDataTable[[#This Row],[Order Date]]) / 3,0)</f>
        <v>Q3</v>
      </c>
      <c r="E1719" s="12">
        <f>MONTH(SalesDataTable[[#This Row],[Order Date]])</f>
        <v>8</v>
      </c>
      <c r="F1719" s="12" t="str">
        <f>TEXT(SalesDataTable[[#This Row],[Order Date]], "MMM")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6">
      <c r="A1720" s="2">
        <v>3815</v>
      </c>
      <c r="B1720" s="3">
        <v>46256</v>
      </c>
      <c r="C1720" s="12">
        <f>YEAR(SalesDataTable[[#This Row],[Order Date]])</f>
        <v>2026</v>
      </c>
      <c r="D1720" s="14" t="str">
        <f>"Q" &amp; ROUNDUP(MONTH(SalesDataTable[[#This Row],[Order Date]]) / 3,0)</f>
        <v>Q3</v>
      </c>
      <c r="E1720" s="12">
        <f>MONTH(SalesDataTable[[#This Row],[Order Date]])</f>
        <v>8</v>
      </c>
      <c r="F1720" s="12" t="str">
        <f>TEXT(SalesDataTable[[#This Row],[Order Date]], "MMM")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6">
      <c r="A1721" s="2">
        <v>3979</v>
      </c>
      <c r="B1721" s="3">
        <v>46256</v>
      </c>
      <c r="C1721" s="12">
        <f>YEAR(SalesDataTable[[#This Row],[Order Date]])</f>
        <v>2026</v>
      </c>
      <c r="D1721" s="14" t="str">
        <f>"Q" &amp; ROUNDUP(MONTH(SalesDataTable[[#This Row],[Order Date]]) / 3,0)</f>
        <v>Q3</v>
      </c>
      <c r="E1721" s="12">
        <f>MONTH(SalesDataTable[[#This Row],[Order Date]])</f>
        <v>8</v>
      </c>
      <c r="F1721" s="12" t="str">
        <f>TEXT(SalesDataTable[[#This Row],[Order Date]], "MMM")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6">
      <c r="A1722" s="2">
        <v>4160</v>
      </c>
      <c r="B1722" s="3">
        <v>46256</v>
      </c>
      <c r="C1722" s="12">
        <f>YEAR(SalesDataTable[[#This Row],[Order Date]])</f>
        <v>2026</v>
      </c>
      <c r="D1722" s="14" t="str">
        <f>"Q" &amp; ROUNDUP(MONTH(SalesDataTable[[#This Row],[Order Date]]) / 3,0)</f>
        <v>Q3</v>
      </c>
      <c r="E1722" s="12">
        <f>MONTH(SalesDataTable[[#This Row],[Order Date]])</f>
        <v>8</v>
      </c>
      <c r="F1722" s="12" t="str">
        <f>TEXT(SalesDataTable[[#This Row],[Order Date]], "MMM")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6">
      <c r="A1723" s="2">
        <v>4172</v>
      </c>
      <c r="B1723" s="3">
        <v>46256</v>
      </c>
      <c r="C1723" s="12">
        <f>YEAR(SalesDataTable[[#This Row],[Order Date]])</f>
        <v>2026</v>
      </c>
      <c r="D1723" s="14" t="str">
        <f>"Q" &amp; ROUNDUP(MONTH(SalesDataTable[[#This Row],[Order Date]]) / 3,0)</f>
        <v>Q3</v>
      </c>
      <c r="E1723" s="12">
        <f>MONTH(SalesDataTable[[#This Row],[Order Date]])</f>
        <v>8</v>
      </c>
      <c r="F1723" s="12" t="str">
        <f>TEXT(SalesDataTable[[#This Row],[Order Date]], "MMM")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6">
      <c r="A1724" s="2">
        <v>4265</v>
      </c>
      <c r="B1724" s="3">
        <v>46256</v>
      </c>
      <c r="C1724" s="12">
        <f>YEAR(SalesDataTable[[#This Row],[Order Date]])</f>
        <v>2026</v>
      </c>
      <c r="D1724" s="14" t="str">
        <f>"Q" &amp; ROUNDUP(MONTH(SalesDataTable[[#This Row],[Order Date]]) / 3,0)</f>
        <v>Q3</v>
      </c>
      <c r="E1724" s="12">
        <f>MONTH(SalesDataTable[[#This Row],[Order Date]])</f>
        <v>8</v>
      </c>
      <c r="F1724" s="12" t="str">
        <f>TEXT(SalesDataTable[[#This Row],[Order Date]], "MMM")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6">
      <c r="A1725" s="2">
        <v>4321</v>
      </c>
      <c r="B1725" s="3">
        <v>46256</v>
      </c>
      <c r="C1725" s="12">
        <f>YEAR(SalesDataTable[[#This Row],[Order Date]])</f>
        <v>2026</v>
      </c>
      <c r="D1725" s="14" t="str">
        <f>"Q" &amp; ROUNDUP(MONTH(SalesDataTable[[#This Row],[Order Date]]) / 3,0)</f>
        <v>Q3</v>
      </c>
      <c r="E1725" s="12">
        <f>MONTH(SalesDataTable[[#This Row],[Order Date]])</f>
        <v>8</v>
      </c>
      <c r="F1725" s="12" t="str">
        <f>TEXT(SalesDataTable[[#This Row],[Order Date]], "MMM")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6">
      <c r="A1726" s="2">
        <v>4975</v>
      </c>
      <c r="B1726" s="3">
        <v>46256</v>
      </c>
      <c r="C1726" s="12">
        <f>YEAR(SalesDataTable[[#This Row],[Order Date]])</f>
        <v>2026</v>
      </c>
      <c r="D1726" s="14" t="str">
        <f>"Q" &amp; ROUNDUP(MONTH(SalesDataTable[[#This Row],[Order Date]]) / 3,0)</f>
        <v>Q3</v>
      </c>
      <c r="E1726" s="12">
        <f>MONTH(SalesDataTable[[#This Row],[Order Date]])</f>
        <v>8</v>
      </c>
      <c r="F1726" s="12" t="str">
        <f>TEXT(SalesDataTable[[#This Row],[Order Date]], "MMM")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6">
      <c r="A1727" s="2">
        <v>991</v>
      </c>
      <c r="B1727" s="3">
        <v>46257</v>
      </c>
      <c r="C1727" s="12">
        <f>YEAR(SalesDataTable[[#This Row],[Order Date]])</f>
        <v>2026</v>
      </c>
      <c r="D1727" s="14" t="str">
        <f>"Q" &amp; ROUNDUP(MONTH(SalesDataTable[[#This Row],[Order Date]]) / 3,0)</f>
        <v>Q3</v>
      </c>
      <c r="E1727" s="12">
        <f>MONTH(SalesDataTable[[#This Row],[Order Date]])</f>
        <v>8</v>
      </c>
      <c r="F1727" s="12" t="str">
        <f>TEXT(SalesDataTable[[#This Row],[Order Date]], "MMM")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6">
      <c r="A1728" s="2">
        <v>1008</v>
      </c>
      <c r="B1728" s="3">
        <v>46257</v>
      </c>
      <c r="C1728" s="12">
        <f>YEAR(SalesDataTable[[#This Row],[Order Date]])</f>
        <v>2026</v>
      </c>
      <c r="D1728" s="14" t="str">
        <f>"Q" &amp; ROUNDUP(MONTH(SalesDataTable[[#This Row],[Order Date]]) / 3,0)</f>
        <v>Q3</v>
      </c>
      <c r="E1728" s="12">
        <f>MONTH(SalesDataTable[[#This Row],[Order Date]])</f>
        <v>8</v>
      </c>
      <c r="F1728" s="12" t="str">
        <f>TEXT(SalesDataTable[[#This Row],[Order Date]], "MMM")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6">
      <c r="A1729" s="2">
        <v>1083</v>
      </c>
      <c r="B1729" s="3">
        <v>46257</v>
      </c>
      <c r="C1729" s="12">
        <f>YEAR(SalesDataTable[[#This Row],[Order Date]])</f>
        <v>2026</v>
      </c>
      <c r="D1729" s="14" t="str">
        <f>"Q" &amp; ROUNDUP(MONTH(SalesDataTable[[#This Row],[Order Date]]) / 3,0)</f>
        <v>Q3</v>
      </c>
      <c r="E1729" s="12">
        <f>MONTH(SalesDataTable[[#This Row],[Order Date]])</f>
        <v>8</v>
      </c>
      <c r="F1729" s="12" t="str">
        <f>TEXT(SalesDataTable[[#This Row],[Order Date]], "MMM")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6">
      <c r="A1730" s="2">
        <v>1553</v>
      </c>
      <c r="B1730" s="3">
        <v>46257</v>
      </c>
      <c r="C1730" s="12">
        <f>YEAR(SalesDataTable[[#This Row],[Order Date]])</f>
        <v>2026</v>
      </c>
      <c r="D1730" s="14" t="str">
        <f>"Q" &amp; ROUNDUP(MONTH(SalesDataTable[[#This Row],[Order Date]]) / 3,0)</f>
        <v>Q3</v>
      </c>
      <c r="E1730" s="12">
        <f>MONTH(SalesDataTable[[#This Row],[Order Date]])</f>
        <v>8</v>
      </c>
      <c r="F1730" s="12" t="str">
        <f>TEXT(SalesDataTable[[#This Row],[Order Date]], "MMM")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6">
      <c r="A1731" s="2">
        <v>1579</v>
      </c>
      <c r="B1731" s="3">
        <v>46257</v>
      </c>
      <c r="C1731" s="12">
        <f>YEAR(SalesDataTable[[#This Row],[Order Date]])</f>
        <v>2026</v>
      </c>
      <c r="D1731" s="14" t="str">
        <f>"Q" &amp; ROUNDUP(MONTH(SalesDataTable[[#This Row],[Order Date]]) / 3,0)</f>
        <v>Q3</v>
      </c>
      <c r="E1731" s="12">
        <f>MONTH(SalesDataTable[[#This Row],[Order Date]])</f>
        <v>8</v>
      </c>
      <c r="F1731" s="12" t="str">
        <f>TEXT(SalesDataTable[[#This Row],[Order Date]], "MMM")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6">
      <c r="A1732" s="2">
        <v>1732</v>
      </c>
      <c r="B1732" s="3">
        <v>46257</v>
      </c>
      <c r="C1732" s="12">
        <f>YEAR(SalesDataTable[[#This Row],[Order Date]])</f>
        <v>2026</v>
      </c>
      <c r="D1732" s="14" t="str">
        <f>"Q" &amp; ROUNDUP(MONTH(SalesDataTable[[#This Row],[Order Date]]) / 3,0)</f>
        <v>Q3</v>
      </c>
      <c r="E1732" s="12">
        <f>MONTH(SalesDataTable[[#This Row],[Order Date]])</f>
        <v>8</v>
      </c>
      <c r="F1732" s="12" t="str">
        <f>TEXT(SalesDataTable[[#This Row],[Order Date]], "MMM")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6">
      <c r="A1733" s="2">
        <v>2083</v>
      </c>
      <c r="B1733" s="3">
        <v>46257</v>
      </c>
      <c r="C1733" s="12">
        <f>YEAR(SalesDataTable[[#This Row],[Order Date]])</f>
        <v>2026</v>
      </c>
      <c r="D1733" s="14" t="str">
        <f>"Q" &amp; ROUNDUP(MONTH(SalesDataTable[[#This Row],[Order Date]]) / 3,0)</f>
        <v>Q3</v>
      </c>
      <c r="E1733" s="12">
        <f>MONTH(SalesDataTable[[#This Row],[Order Date]])</f>
        <v>8</v>
      </c>
      <c r="F1733" s="12" t="str">
        <f>TEXT(SalesDataTable[[#This Row],[Order Date]], "MMM")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6">
      <c r="A1734" s="2">
        <v>2176</v>
      </c>
      <c r="B1734" s="3">
        <v>46257</v>
      </c>
      <c r="C1734" s="12">
        <f>YEAR(SalesDataTable[[#This Row],[Order Date]])</f>
        <v>2026</v>
      </c>
      <c r="D1734" s="14" t="str">
        <f>"Q" &amp; ROUNDUP(MONTH(SalesDataTable[[#This Row],[Order Date]]) / 3,0)</f>
        <v>Q3</v>
      </c>
      <c r="E1734" s="12">
        <f>MONTH(SalesDataTable[[#This Row],[Order Date]])</f>
        <v>8</v>
      </c>
      <c r="F1734" s="12" t="str">
        <f>TEXT(SalesDataTable[[#This Row],[Order Date]], "MMM")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6">
      <c r="A1735" s="2">
        <v>2723</v>
      </c>
      <c r="B1735" s="3">
        <v>46257</v>
      </c>
      <c r="C1735" s="12">
        <f>YEAR(SalesDataTable[[#This Row],[Order Date]])</f>
        <v>2026</v>
      </c>
      <c r="D1735" s="14" t="str">
        <f>"Q" &amp; ROUNDUP(MONTH(SalesDataTable[[#This Row],[Order Date]]) / 3,0)</f>
        <v>Q3</v>
      </c>
      <c r="E1735" s="12">
        <f>MONTH(SalesDataTable[[#This Row],[Order Date]])</f>
        <v>8</v>
      </c>
      <c r="F1735" s="12" t="str">
        <f>TEXT(SalesDataTable[[#This Row],[Order Date]], "MMM")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6">
      <c r="A1736" s="2">
        <v>3299</v>
      </c>
      <c r="B1736" s="3">
        <v>46257</v>
      </c>
      <c r="C1736" s="12">
        <f>YEAR(SalesDataTable[[#This Row],[Order Date]])</f>
        <v>2026</v>
      </c>
      <c r="D1736" s="14" t="str">
        <f>"Q" &amp; ROUNDUP(MONTH(SalesDataTable[[#This Row],[Order Date]]) / 3,0)</f>
        <v>Q3</v>
      </c>
      <c r="E1736" s="12">
        <f>MONTH(SalesDataTable[[#This Row],[Order Date]])</f>
        <v>8</v>
      </c>
      <c r="F1736" s="12" t="str">
        <f>TEXT(SalesDataTable[[#This Row],[Order Date]], "MMM")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6">
      <c r="A1737" s="2">
        <v>3398</v>
      </c>
      <c r="B1737" s="3">
        <v>46257</v>
      </c>
      <c r="C1737" s="12">
        <f>YEAR(SalesDataTable[[#This Row],[Order Date]])</f>
        <v>2026</v>
      </c>
      <c r="D1737" s="14" t="str">
        <f>"Q" &amp; ROUNDUP(MONTH(SalesDataTable[[#This Row],[Order Date]]) / 3,0)</f>
        <v>Q3</v>
      </c>
      <c r="E1737" s="12">
        <f>MONTH(SalesDataTable[[#This Row],[Order Date]])</f>
        <v>8</v>
      </c>
      <c r="F1737" s="12" t="str">
        <f>TEXT(SalesDataTable[[#This Row],[Order Date]], "MMM")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6">
      <c r="A1738" s="2">
        <v>4012</v>
      </c>
      <c r="B1738" s="3">
        <v>46257</v>
      </c>
      <c r="C1738" s="12">
        <f>YEAR(SalesDataTable[[#This Row],[Order Date]])</f>
        <v>2026</v>
      </c>
      <c r="D1738" s="14" t="str">
        <f>"Q" &amp; ROUNDUP(MONTH(SalesDataTable[[#This Row],[Order Date]]) / 3,0)</f>
        <v>Q3</v>
      </c>
      <c r="E1738" s="12">
        <f>MONTH(SalesDataTable[[#This Row],[Order Date]])</f>
        <v>8</v>
      </c>
      <c r="F1738" s="12" t="str">
        <f>TEXT(SalesDataTable[[#This Row],[Order Date]], "MMM")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6">
      <c r="A1739" s="2">
        <v>4064</v>
      </c>
      <c r="B1739" s="3">
        <v>46257</v>
      </c>
      <c r="C1739" s="12">
        <f>YEAR(SalesDataTable[[#This Row],[Order Date]])</f>
        <v>2026</v>
      </c>
      <c r="D1739" s="14" t="str">
        <f>"Q" &amp; ROUNDUP(MONTH(SalesDataTable[[#This Row],[Order Date]]) / 3,0)</f>
        <v>Q3</v>
      </c>
      <c r="E1739" s="12">
        <f>MONTH(SalesDataTable[[#This Row],[Order Date]])</f>
        <v>8</v>
      </c>
      <c r="F1739" s="12" t="str">
        <f>TEXT(SalesDataTable[[#This Row],[Order Date]], "MMM")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6">
      <c r="A1740" s="2">
        <v>4671</v>
      </c>
      <c r="B1740" s="3">
        <v>46257</v>
      </c>
      <c r="C1740" s="12">
        <f>YEAR(SalesDataTable[[#This Row],[Order Date]])</f>
        <v>2026</v>
      </c>
      <c r="D1740" s="14" t="str">
        <f>"Q" &amp; ROUNDUP(MONTH(SalesDataTable[[#This Row],[Order Date]]) / 3,0)</f>
        <v>Q3</v>
      </c>
      <c r="E1740" s="12">
        <f>MONTH(SalesDataTable[[#This Row],[Order Date]])</f>
        <v>8</v>
      </c>
      <c r="F1740" s="12" t="str">
        <f>TEXT(SalesDataTable[[#This Row],[Order Date]], "MMM")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6">
      <c r="A1741" s="2">
        <v>1914</v>
      </c>
      <c r="B1741" s="3">
        <v>46258</v>
      </c>
      <c r="C1741" s="12">
        <f>YEAR(SalesDataTable[[#This Row],[Order Date]])</f>
        <v>2026</v>
      </c>
      <c r="D1741" s="14" t="str">
        <f>"Q" &amp; ROUNDUP(MONTH(SalesDataTable[[#This Row],[Order Date]]) / 3,0)</f>
        <v>Q3</v>
      </c>
      <c r="E1741" s="12">
        <f>MONTH(SalesDataTable[[#This Row],[Order Date]])</f>
        <v>8</v>
      </c>
      <c r="F1741" s="12" t="str">
        <f>TEXT(SalesDataTable[[#This Row],[Order Date]], "MMM")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6">
      <c r="A1742" s="2">
        <v>1973</v>
      </c>
      <c r="B1742" s="3">
        <v>46258</v>
      </c>
      <c r="C1742" s="12">
        <f>YEAR(SalesDataTable[[#This Row],[Order Date]])</f>
        <v>2026</v>
      </c>
      <c r="D1742" s="14" t="str">
        <f>"Q" &amp; ROUNDUP(MONTH(SalesDataTable[[#This Row],[Order Date]]) / 3,0)</f>
        <v>Q3</v>
      </c>
      <c r="E1742" s="12">
        <f>MONTH(SalesDataTable[[#This Row],[Order Date]])</f>
        <v>8</v>
      </c>
      <c r="F1742" s="12" t="str">
        <f>TEXT(SalesDataTable[[#This Row],[Order Date]], "MMM")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6">
      <c r="A1743" s="2">
        <v>2564</v>
      </c>
      <c r="B1743" s="3">
        <v>46258</v>
      </c>
      <c r="C1743" s="12">
        <f>YEAR(SalesDataTable[[#This Row],[Order Date]])</f>
        <v>2026</v>
      </c>
      <c r="D1743" s="14" t="str">
        <f>"Q" &amp; ROUNDUP(MONTH(SalesDataTable[[#This Row],[Order Date]]) / 3,0)</f>
        <v>Q3</v>
      </c>
      <c r="E1743" s="12">
        <f>MONTH(SalesDataTable[[#This Row],[Order Date]])</f>
        <v>8</v>
      </c>
      <c r="F1743" s="12" t="str">
        <f>TEXT(SalesDataTable[[#This Row],[Order Date]], "MMM")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6">
      <c r="A1744" s="2">
        <v>2791</v>
      </c>
      <c r="B1744" s="3">
        <v>46258</v>
      </c>
      <c r="C1744" s="12">
        <f>YEAR(SalesDataTable[[#This Row],[Order Date]])</f>
        <v>2026</v>
      </c>
      <c r="D1744" s="14" t="str">
        <f>"Q" &amp; ROUNDUP(MONTH(SalesDataTable[[#This Row],[Order Date]]) / 3,0)</f>
        <v>Q3</v>
      </c>
      <c r="E1744" s="12">
        <f>MONTH(SalesDataTable[[#This Row],[Order Date]])</f>
        <v>8</v>
      </c>
      <c r="F1744" s="12" t="str">
        <f>TEXT(SalesDataTable[[#This Row],[Order Date]], "MMM")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6">
      <c r="A1745" s="2">
        <v>3559</v>
      </c>
      <c r="B1745" s="3">
        <v>46258</v>
      </c>
      <c r="C1745" s="12">
        <f>YEAR(SalesDataTable[[#This Row],[Order Date]])</f>
        <v>2026</v>
      </c>
      <c r="D1745" s="14" t="str">
        <f>"Q" &amp; ROUNDUP(MONTH(SalesDataTable[[#This Row],[Order Date]]) / 3,0)</f>
        <v>Q3</v>
      </c>
      <c r="E1745" s="12">
        <f>MONTH(SalesDataTable[[#This Row],[Order Date]])</f>
        <v>8</v>
      </c>
      <c r="F1745" s="12" t="str">
        <f>TEXT(SalesDataTable[[#This Row],[Order Date]], "MMM")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6">
      <c r="A1746" s="2">
        <v>3839</v>
      </c>
      <c r="B1746" s="3">
        <v>46258</v>
      </c>
      <c r="C1746" s="12">
        <f>YEAR(SalesDataTable[[#This Row],[Order Date]])</f>
        <v>2026</v>
      </c>
      <c r="D1746" s="14" t="str">
        <f>"Q" &amp; ROUNDUP(MONTH(SalesDataTable[[#This Row],[Order Date]]) / 3,0)</f>
        <v>Q3</v>
      </c>
      <c r="E1746" s="12">
        <f>MONTH(SalesDataTable[[#This Row],[Order Date]])</f>
        <v>8</v>
      </c>
      <c r="F1746" s="12" t="str">
        <f>TEXT(SalesDataTable[[#This Row],[Order Date]], "MMM")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6">
      <c r="A1747" s="2">
        <v>4133</v>
      </c>
      <c r="B1747" s="3">
        <v>46258</v>
      </c>
      <c r="C1747" s="12">
        <f>YEAR(SalesDataTable[[#This Row],[Order Date]])</f>
        <v>2026</v>
      </c>
      <c r="D1747" s="14" t="str">
        <f>"Q" &amp; ROUNDUP(MONTH(SalesDataTable[[#This Row],[Order Date]]) / 3,0)</f>
        <v>Q3</v>
      </c>
      <c r="E1747" s="12">
        <f>MONTH(SalesDataTable[[#This Row],[Order Date]])</f>
        <v>8</v>
      </c>
      <c r="F1747" s="12" t="str">
        <f>TEXT(SalesDataTable[[#This Row],[Order Date]], "MMM")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6">
      <c r="A1748" s="2">
        <v>4765</v>
      </c>
      <c r="B1748" s="3">
        <v>46258</v>
      </c>
      <c r="C1748" s="12">
        <f>YEAR(SalesDataTable[[#This Row],[Order Date]])</f>
        <v>2026</v>
      </c>
      <c r="D1748" s="14" t="str">
        <f>"Q" &amp; ROUNDUP(MONTH(SalesDataTable[[#This Row],[Order Date]]) / 3,0)</f>
        <v>Q3</v>
      </c>
      <c r="E1748" s="12">
        <f>MONTH(SalesDataTable[[#This Row],[Order Date]])</f>
        <v>8</v>
      </c>
      <c r="F1748" s="12" t="str">
        <f>TEXT(SalesDataTable[[#This Row],[Order Date]], "MMM")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6">
      <c r="A1749" s="2">
        <v>1868</v>
      </c>
      <c r="B1749" s="3">
        <v>46259</v>
      </c>
      <c r="C1749" s="12">
        <f>YEAR(SalesDataTable[[#This Row],[Order Date]])</f>
        <v>2026</v>
      </c>
      <c r="D1749" s="14" t="str">
        <f>"Q" &amp; ROUNDUP(MONTH(SalesDataTable[[#This Row],[Order Date]]) / 3,0)</f>
        <v>Q3</v>
      </c>
      <c r="E1749" s="12">
        <f>MONTH(SalesDataTable[[#This Row],[Order Date]])</f>
        <v>8</v>
      </c>
      <c r="F1749" s="12" t="str">
        <f>TEXT(SalesDataTable[[#This Row],[Order Date]], "MMM")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6">
      <c r="A1750" s="2">
        <v>987</v>
      </c>
      <c r="B1750" s="3">
        <v>46260</v>
      </c>
      <c r="C1750" s="12">
        <f>YEAR(SalesDataTable[[#This Row],[Order Date]])</f>
        <v>2026</v>
      </c>
      <c r="D1750" s="14" t="str">
        <f>"Q" &amp; ROUNDUP(MONTH(SalesDataTable[[#This Row],[Order Date]]) / 3,0)</f>
        <v>Q3</v>
      </c>
      <c r="E1750" s="12">
        <f>MONTH(SalesDataTable[[#This Row],[Order Date]])</f>
        <v>8</v>
      </c>
      <c r="F1750" s="12" t="str">
        <f>TEXT(SalesDataTable[[#This Row],[Order Date]], "MMM")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6">
      <c r="A1751" s="2">
        <v>2503</v>
      </c>
      <c r="B1751" s="3">
        <v>46260</v>
      </c>
      <c r="C1751" s="12">
        <f>YEAR(SalesDataTable[[#This Row],[Order Date]])</f>
        <v>2026</v>
      </c>
      <c r="D1751" s="14" t="str">
        <f>"Q" &amp; ROUNDUP(MONTH(SalesDataTable[[#This Row],[Order Date]]) / 3,0)</f>
        <v>Q3</v>
      </c>
      <c r="E1751" s="12">
        <f>MONTH(SalesDataTable[[#This Row],[Order Date]])</f>
        <v>8</v>
      </c>
      <c r="F1751" s="12" t="str">
        <f>TEXT(SalesDataTable[[#This Row],[Order Date]], "MMM")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6">
      <c r="A1752" s="2">
        <v>4928</v>
      </c>
      <c r="B1752" s="3">
        <v>46260</v>
      </c>
      <c r="C1752" s="12">
        <f>YEAR(SalesDataTable[[#This Row],[Order Date]])</f>
        <v>2026</v>
      </c>
      <c r="D1752" s="14" t="str">
        <f>"Q" &amp; ROUNDUP(MONTH(SalesDataTable[[#This Row],[Order Date]]) / 3,0)</f>
        <v>Q3</v>
      </c>
      <c r="E1752" s="12">
        <f>MONTH(SalesDataTable[[#This Row],[Order Date]])</f>
        <v>8</v>
      </c>
      <c r="F1752" s="12" t="str">
        <f>TEXT(SalesDataTable[[#This Row],[Order Date]], "MMM")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6">
      <c r="A1753" s="2">
        <v>852</v>
      </c>
      <c r="B1753" s="3">
        <v>46261</v>
      </c>
      <c r="C1753" s="12">
        <f>YEAR(SalesDataTable[[#This Row],[Order Date]])</f>
        <v>2026</v>
      </c>
      <c r="D1753" s="14" t="str">
        <f>"Q" &amp; ROUNDUP(MONTH(SalesDataTable[[#This Row],[Order Date]]) / 3,0)</f>
        <v>Q3</v>
      </c>
      <c r="E1753" s="12">
        <f>MONTH(SalesDataTable[[#This Row],[Order Date]])</f>
        <v>8</v>
      </c>
      <c r="F1753" s="12" t="str">
        <f>TEXT(SalesDataTable[[#This Row],[Order Date]], "MMM")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6">
      <c r="A1754" s="2">
        <v>2188</v>
      </c>
      <c r="B1754" s="3">
        <v>46261</v>
      </c>
      <c r="C1754" s="12">
        <f>YEAR(SalesDataTable[[#This Row],[Order Date]])</f>
        <v>2026</v>
      </c>
      <c r="D1754" s="14" t="str">
        <f>"Q" &amp; ROUNDUP(MONTH(SalesDataTable[[#This Row],[Order Date]]) / 3,0)</f>
        <v>Q3</v>
      </c>
      <c r="E1754" s="12">
        <f>MONTH(SalesDataTable[[#This Row],[Order Date]])</f>
        <v>8</v>
      </c>
      <c r="F1754" s="12" t="str">
        <f>TEXT(SalesDataTable[[#This Row],[Order Date]], "MMM")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6">
      <c r="A1755" s="2">
        <v>2574</v>
      </c>
      <c r="B1755" s="3">
        <v>46261</v>
      </c>
      <c r="C1755" s="12">
        <f>YEAR(SalesDataTable[[#This Row],[Order Date]])</f>
        <v>2026</v>
      </c>
      <c r="D1755" s="14" t="str">
        <f>"Q" &amp; ROUNDUP(MONTH(SalesDataTable[[#This Row],[Order Date]]) / 3,0)</f>
        <v>Q3</v>
      </c>
      <c r="E1755" s="12">
        <f>MONTH(SalesDataTable[[#This Row],[Order Date]])</f>
        <v>8</v>
      </c>
      <c r="F1755" s="12" t="str">
        <f>TEXT(SalesDataTable[[#This Row],[Order Date]], "MMM")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6">
      <c r="A1756" s="2">
        <v>2942</v>
      </c>
      <c r="B1756" s="3">
        <v>46261</v>
      </c>
      <c r="C1756" s="12">
        <f>YEAR(SalesDataTable[[#This Row],[Order Date]])</f>
        <v>2026</v>
      </c>
      <c r="D1756" s="14" t="str">
        <f>"Q" &amp; ROUNDUP(MONTH(SalesDataTable[[#This Row],[Order Date]]) / 3,0)</f>
        <v>Q3</v>
      </c>
      <c r="E1756" s="12">
        <f>MONTH(SalesDataTable[[#This Row],[Order Date]])</f>
        <v>8</v>
      </c>
      <c r="F1756" s="12" t="str">
        <f>TEXT(SalesDataTable[[#This Row],[Order Date]], "MMM")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6">
      <c r="A1757" s="2">
        <v>3211</v>
      </c>
      <c r="B1757" s="3">
        <v>46261</v>
      </c>
      <c r="C1757" s="12">
        <f>YEAR(SalesDataTable[[#This Row],[Order Date]])</f>
        <v>2026</v>
      </c>
      <c r="D1757" s="14" t="str">
        <f>"Q" &amp; ROUNDUP(MONTH(SalesDataTable[[#This Row],[Order Date]]) / 3,0)</f>
        <v>Q3</v>
      </c>
      <c r="E1757" s="12">
        <f>MONTH(SalesDataTable[[#This Row],[Order Date]])</f>
        <v>8</v>
      </c>
      <c r="F1757" s="12" t="str">
        <f>TEXT(SalesDataTable[[#This Row],[Order Date]], "MMM")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6">
      <c r="A1758" s="2">
        <v>3306</v>
      </c>
      <c r="B1758" s="3">
        <v>46261</v>
      </c>
      <c r="C1758" s="12">
        <f>YEAR(SalesDataTable[[#This Row],[Order Date]])</f>
        <v>2026</v>
      </c>
      <c r="D1758" s="14" t="str">
        <f>"Q" &amp; ROUNDUP(MONTH(SalesDataTable[[#This Row],[Order Date]]) / 3,0)</f>
        <v>Q3</v>
      </c>
      <c r="E1758" s="12">
        <f>MONTH(SalesDataTable[[#This Row],[Order Date]])</f>
        <v>8</v>
      </c>
      <c r="F1758" s="12" t="str">
        <f>TEXT(SalesDataTable[[#This Row],[Order Date]], "MMM")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6">
      <c r="A1759" s="2">
        <v>3837</v>
      </c>
      <c r="B1759" s="3">
        <v>46261</v>
      </c>
      <c r="C1759" s="12">
        <f>YEAR(SalesDataTable[[#This Row],[Order Date]])</f>
        <v>2026</v>
      </c>
      <c r="D1759" s="14" t="str">
        <f>"Q" &amp; ROUNDUP(MONTH(SalesDataTable[[#This Row],[Order Date]]) / 3,0)</f>
        <v>Q3</v>
      </c>
      <c r="E1759" s="12">
        <f>MONTH(SalesDataTable[[#This Row],[Order Date]])</f>
        <v>8</v>
      </c>
      <c r="F1759" s="12" t="str">
        <f>TEXT(SalesDataTable[[#This Row],[Order Date]], "MMM")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6">
      <c r="A1760" s="2">
        <v>4169</v>
      </c>
      <c r="B1760" s="3">
        <v>46261</v>
      </c>
      <c r="C1760" s="12">
        <f>YEAR(SalesDataTable[[#This Row],[Order Date]])</f>
        <v>2026</v>
      </c>
      <c r="D1760" s="14" t="str">
        <f>"Q" &amp; ROUNDUP(MONTH(SalesDataTable[[#This Row],[Order Date]]) / 3,0)</f>
        <v>Q3</v>
      </c>
      <c r="E1760" s="12">
        <f>MONTH(SalesDataTable[[#This Row],[Order Date]])</f>
        <v>8</v>
      </c>
      <c r="F1760" s="12" t="str">
        <f>TEXT(SalesDataTable[[#This Row],[Order Date]], "MMM")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6">
      <c r="A1761" s="2">
        <v>4452</v>
      </c>
      <c r="B1761" s="3">
        <v>46261</v>
      </c>
      <c r="C1761" s="12">
        <f>YEAR(SalesDataTable[[#This Row],[Order Date]])</f>
        <v>2026</v>
      </c>
      <c r="D1761" s="14" t="str">
        <f>"Q" &amp; ROUNDUP(MONTH(SalesDataTable[[#This Row],[Order Date]]) / 3,0)</f>
        <v>Q3</v>
      </c>
      <c r="E1761" s="12">
        <f>MONTH(SalesDataTable[[#This Row],[Order Date]])</f>
        <v>8</v>
      </c>
      <c r="F1761" s="12" t="str">
        <f>TEXT(SalesDataTable[[#This Row],[Order Date]], "MMM")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6">
      <c r="A1762" s="2">
        <v>4740</v>
      </c>
      <c r="B1762" s="3">
        <v>46261</v>
      </c>
      <c r="C1762" s="12">
        <f>YEAR(SalesDataTable[[#This Row],[Order Date]])</f>
        <v>2026</v>
      </c>
      <c r="D1762" s="14" t="str">
        <f>"Q" &amp; ROUNDUP(MONTH(SalesDataTable[[#This Row],[Order Date]]) / 3,0)</f>
        <v>Q3</v>
      </c>
      <c r="E1762" s="12">
        <f>MONTH(SalesDataTable[[#This Row],[Order Date]])</f>
        <v>8</v>
      </c>
      <c r="F1762" s="12" t="str">
        <f>TEXT(SalesDataTable[[#This Row],[Order Date]], "MMM")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6">
      <c r="A1763" s="2">
        <v>5000</v>
      </c>
      <c r="B1763" s="3">
        <v>46261</v>
      </c>
      <c r="C1763" s="12">
        <f>YEAR(SalesDataTable[[#This Row],[Order Date]])</f>
        <v>2026</v>
      </c>
      <c r="D1763" s="14" t="str">
        <f>"Q" &amp; ROUNDUP(MONTH(SalesDataTable[[#This Row],[Order Date]]) / 3,0)</f>
        <v>Q3</v>
      </c>
      <c r="E1763" s="12">
        <f>MONTH(SalesDataTable[[#This Row],[Order Date]])</f>
        <v>8</v>
      </c>
      <c r="F1763" s="12" t="str">
        <f>TEXT(SalesDataTable[[#This Row],[Order Date]], "MMM")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6">
      <c r="A1764" s="2">
        <v>5058</v>
      </c>
      <c r="B1764" s="3">
        <v>46261</v>
      </c>
      <c r="C1764" s="12">
        <f>YEAR(SalesDataTable[[#This Row],[Order Date]])</f>
        <v>2026</v>
      </c>
      <c r="D1764" s="14" t="str">
        <f>"Q" &amp; ROUNDUP(MONTH(SalesDataTable[[#This Row],[Order Date]]) / 3,0)</f>
        <v>Q3</v>
      </c>
      <c r="E1764" s="12">
        <f>MONTH(SalesDataTable[[#This Row],[Order Date]])</f>
        <v>8</v>
      </c>
      <c r="F1764" s="12" t="str">
        <f>TEXT(SalesDataTable[[#This Row],[Order Date]], "MMM")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6">
      <c r="A1765" s="2">
        <v>496</v>
      </c>
      <c r="B1765" s="3">
        <v>46262</v>
      </c>
      <c r="C1765" s="12">
        <f>YEAR(SalesDataTable[[#This Row],[Order Date]])</f>
        <v>2026</v>
      </c>
      <c r="D1765" s="14" t="str">
        <f>"Q" &amp; ROUNDUP(MONTH(SalesDataTable[[#This Row],[Order Date]]) / 3,0)</f>
        <v>Q3</v>
      </c>
      <c r="E1765" s="12">
        <f>MONTH(SalesDataTable[[#This Row],[Order Date]])</f>
        <v>8</v>
      </c>
      <c r="F1765" s="12" t="str">
        <f>TEXT(SalesDataTable[[#This Row],[Order Date]], "MMM")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6">
      <c r="A1766" s="2">
        <v>1343</v>
      </c>
      <c r="B1766" s="3">
        <v>46262</v>
      </c>
      <c r="C1766" s="12">
        <f>YEAR(SalesDataTable[[#This Row],[Order Date]])</f>
        <v>2026</v>
      </c>
      <c r="D1766" s="14" t="str">
        <f>"Q" &amp; ROUNDUP(MONTH(SalesDataTable[[#This Row],[Order Date]]) / 3,0)</f>
        <v>Q3</v>
      </c>
      <c r="E1766" s="12">
        <f>MONTH(SalesDataTable[[#This Row],[Order Date]])</f>
        <v>8</v>
      </c>
      <c r="F1766" s="12" t="str">
        <f>TEXT(SalesDataTable[[#This Row],[Order Date]], "MMM")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6">
      <c r="A1767" s="2">
        <v>1455</v>
      </c>
      <c r="B1767" s="3">
        <v>46262</v>
      </c>
      <c r="C1767" s="12">
        <f>YEAR(SalesDataTable[[#This Row],[Order Date]])</f>
        <v>2026</v>
      </c>
      <c r="D1767" s="14" t="str">
        <f>"Q" &amp; ROUNDUP(MONTH(SalesDataTable[[#This Row],[Order Date]]) / 3,0)</f>
        <v>Q3</v>
      </c>
      <c r="E1767" s="12">
        <f>MONTH(SalesDataTable[[#This Row],[Order Date]])</f>
        <v>8</v>
      </c>
      <c r="F1767" s="12" t="str">
        <f>TEXT(SalesDataTable[[#This Row],[Order Date]], "MMM")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6">
      <c r="A1768" s="2">
        <v>1632</v>
      </c>
      <c r="B1768" s="3">
        <v>46262</v>
      </c>
      <c r="C1768" s="12">
        <f>YEAR(SalesDataTable[[#This Row],[Order Date]])</f>
        <v>2026</v>
      </c>
      <c r="D1768" s="14" t="str">
        <f>"Q" &amp; ROUNDUP(MONTH(SalesDataTable[[#This Row],[Order Date]]) / 3,0)</f>
        <v>Q3</v>
      </c>
      <c r="E1768" s="12">
        <f>MONTH(SalesDataTable[[#This Row],[Order Date]])</f>
        <v>8</v>
      </c>
      <c r="F1768" s="12" t="str">
        <f>TEXT(SalesDataTable[[#This Row],[Order Date]], "MMM")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6">
      <c r="A1769" s="2">
        <v>1817</v>
      </c>
      <c r="B1769" s="3">
        <v>46262</v>
      </c>
      <c r="C1769" s="12">
        <f>YEAR(SalesDataTable[[#This Row],[Order Date]])</f>
        <v>2026</v>
      </c>
      <c r="D1769" s="14" t="str">
        <f>"Q" &amp; ROUNDUP(MONTH(SalesDataTable[[#This Row],[Order Date]]) / 3,0)</f>
        <v>Q3</v>
      </c>
      <c r="E1769" s="12">
        <f>MONTH(SalesDataTable[[#This Row],[Order Date]])</f>
        <v>8</v>
      </c>
      <c r="F1769" s="12" t="str">
        <f>TEXT(SalesDataTable[[#This Row],[Order Date]], "MMM")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6">
      <c r="A1770" s="2">
        <v>2993</v>
      </c>
      <c r="B1770" s="3">
        <v>46262</v>
      </c>
      <c r="C1770" s="12">
        <f>YEAR(SalesDataTable[[#This Row],[Order Date]])</f>
        <v>2026</v>
      </c>
      <c r="D1770" s="14" t="str">
        <f>"Q" &amp; ROUNDUP(MONTH(SalesDataTable[[#This Row],[Order Date]]) / 3,0)</f>
        <v>Q3</v>
      </c>
      <c r="E1770" s="12">
        <f>MONTH(SalesDataTable[[#This Row],[Order Date]])</f>
        <v>8</v>
      </c>
      <c r="F1770" s="12" t="str">
        <f>TEXT(SalesDataTable[[#This Row],[Order Date]], "MMM")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6">
      <c r="A1771" s="2">
        <v>4676</v>
      </c>
      <c r="B1771" s="3">
        <v>46262</v>
      </c>
      <c r="C1771" s="12">
        <f>YEAR(SalesDataTable[[#This Row],[Order Date]])</f>
        <v>2026</v>
      </c>
      <c r="D1771" s="14" t="str">
        <f>"Q" &amp; ROUNDUP(MONTH(SalesDataTable[[#This Row],[Order Date]]) / 3,0)</f>
        <v>Q3</v>
      </c>
      <c r="E1771" s="12">
        <f>MONTH(SalesDataTable[[#This Row],[Order Date]])</f>
        <v>8</v>
      </c>
      <c r="F1771" s="12" t="str">
        <f>TEXT(SalesDataTable[[#This Row],[Order Date]], "MMM")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6">
      <c r="A1772" s="2">
        <v>5105</v>
      </c>
      <c r="B1772" s="3">
        <v>46262</v>
      </c>
      <c r="C1772" s="12">
        <f>YEAR(SalesDataTable[[#This Row],[Order Date]])</f>
        <v>2026</v>
      </c>
      <c r="D1772" s="14" t="str">
        <f>"Q" &amp; ROUNDUP(MONTH(SalesDataTable[[#This Row],[Order Date]]) / 3,0)</f>
        <v>Q3</v>
      </c>
      <c r="E1772" s="12">
        <f>MONTH(SalesDataTable[[#This Row],[Order Date]])</f>
        <v>8</v>
      </c>
      <c r="F1772" s="12" t="str">
        <f>TEXT(SalesDataTable[[#This Row],[Order Date]], "MMM")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6">
      <c r="A1773" s="2">
        <v>223</v>
      </c>
      <c r="B1773" s="3">
        <v>46263</v>
      </c>
      <c r="C1773" s="12">
        <f>YEAR(SalesDataTable[[#This Row],[Order Date]])</f>
        <v>2026</v>
      </c>
      <c r="D1773" s="14" t="str">
        <f>"Q" &amp; ROUNDUP(MONTH(SalesDataTable[[#This Row],[Order Date]]) / 3,0)</f>
        <v>Q3</v>
      </c>
      <c r="E1773" s="12">
        <f>MONTH(SalesDataTable[[#This Row],[Order Date]])</f>
        <v>8</v>
      </c>
      <c r="F1773" s="12" t="str">
        <f>TEXT(SalesDataTable[[#This Row],[Order Date]], "MMM")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6">
      <c r="A1774" s="2">
        <v>1023</v>
      </c>
      <c r="B1774" s="3">
        <v>46263</v>
      </c>
      <c r="C1774" s="12">
        <f>YEAR(SalesDataTable[[#This Row],[Order Date]])</f>
        <v>2026</v>
      </c>
      <c r="D1774" s="14" t="str">
        <f>"Q" &amp; ROUNDUP(MONTH(SalesDataTable[[#This Row],[Order Date]]) / 3,0)</f>
        <v>Q3</v>
      </c>
      <c r="E1774" s="12">
        <f>MONTH(SalesDataTable[[#This Row],[Order Date]])</f>
        <v>8</v>
      </c>
      <c r="F1774" s="12" t="str">
        <f>TEXT(SalesDataTable[[#This Row],[Order Date]], "MMM")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6">
      <c r="A1775" s="2">
        <v>1694</v>
      </c>
      <c r="B1775" s="3">
        <v>46263</v>
      </c>
      <c r="C1775" s="12">
        <f>YEAR(SalesDataTable[[#This Row],[Order Date]])</f>
        <v>2026</v>
      </c>
      <c r="D1775" s="14" t="str">
        <f>"Q" &amp; ROUNDUP(MONTH(SalesDataTable[[#This Row],[Order Date]]) / 3,0)</f>
        <v>Q3</v>
      </c>
      <c r="E1775" s="12">
        <f>MONTH(SalesDataTable[[#This Row],[Order Date]])</f>
        <v>8</v>
      </c>
      <c r="F1775" s="12" t="str">
        <f>TEXT(SalesDataTable[[#This Row],[Order Date]], "MMM")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6">
      <c r="A1776" s="2">
        <v>2006</v>
      </c>
      <c r="B1776" s="3">
        <v>46263</v>
      </c>
      <c r="C1776" s="12">
        <f>YEAR(SalesDataTable[[#This Row],[Order Date]])</f>
        <v>2026</v>
      </c>
      <c r="D1776" s="14" t="str">
        <f>"Q" &amp; ROUNDUP(MONTH(SalesDataTable[[#This Row],[Order Date]]) / 3,0)</f>
        <v>Q3</v>
      </c>
      <c r="E1776" s="12">
        <f>MONTH(SalesDataTable[[#This Row],[Order Date]])</f>
        <v>8</v>
      </c>
      <c r="F1776" s="12" t="str">
        <f>TEXT(SalesDataTable[[#This Row],[Order Date]], "MMM")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6">
      <c r="A1777" s="2">
        <v>3026</v>
      </c>
      <c r="B1777" s="3">
        <v>46263</v>
      </c>
      <c r="C1777" s="12">
        <f>YEAR(SalesDataTable[[#This Row],[Order Date]])</f>
        <v>2026</v>
      </c>
      <c r="D1777" s="14" t="str">
        <f>"Q" &amp; ROUNDUP(MONTH(SalesDataTable[[#This Row],[Order Date]]) / 3,0)</f>
        <v>Q3</v>
      </c>
      <c r="E1777" s="12">
        <f>MONTH(SalesDataTable[[#This Row],[Order Date]])</f>
        <v>8</v>
      </c>
      <c r="F1777" s="12" t="str">
        <f>TEXT(SalesDataTable[[#This Row],[Order Date]], "MMM")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6">
      <c r="A1778" s="2">
        <v>3057</v>
      </c>
      <c r="B1778" s="3">
        <v>46263</v>
      </c>
      <c r="C1778" s="12">
        <f>YEAR(SalesDataTable[[#This Row],[Order Date]])</f>
        <v>2026</v>
      </c>
      <c r="D1778" s="14" t="str">
        <f>"Q" &amp; ROUNDUP(MONTH(SalesDataTable[[#This Row],[Order Date]]) / 3,0)</f>
        <v>Q3</v>
      </c>
      <c r="E1778" s="12">
        <f>MONTH(SalesDataTable[[#This Row],[Order Date]])</f>
        <v>8</v>
      </c>
      <c r="F1778" s="12" t="str">
        <f>TEXT(SalesDataTable[[#This Row],[Order Date]], "MMM")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6">
      <c r="A1779" s="2">
        <v>3112</v>
      </c>
      <c r="B1779" s="3">
        <v>46263</v>
      </c>
      <c r="C1779" s="12">
        <f>YEAR(SalesDataTable[[#This Row],[Order Date]])</f>
        <v>2026</v>
      </c>
      <c r="D1779" s="14" t="str">
        <f>"Q" &amp; ROUNDUP(MONTH(SalesDataTable[[#This Row],[Order Date]]) / 3,0)</f>
        <v>Q3</v>
      </c>
      <c r="E1779" s="12">
        <f>MONTH(SalesDataTable[[#This Row],[Order Date]])</f>
        <v>8</v>
      </c>
      <c r="F1779" s="12" t="str">
        <f>TEXT(SalesDataTable[[#This Row],[Order Date]], "MMM")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6">
      <c r="A1780" s="2">
        <v>3137</v>
      </c>
      <c r="B1780" s="3">
        <v>46263</v>
      </c>
      <c r="C1780" s="12">
        <f>YEAR(SalesDataTable[[#This Row],[Order Date]])</f>
        <v>2026</v>
      </c>
      <c r="D1780" s="14" t="str">
        <f>"Q" &amp; ROUNDUP(MONTH(SalesDataTable[[#This Row],[Order Date]]) / 3,0)</f>
        <v>Q3</v>
      </c>
      <c r="E1780" s="12">
        <f>MONTH(SalesDataTable[[#This Row],[Order Date]])</f>
        <v>8</v>
      </c>
      <c r="F1780" s="12" t="str">
        <f>TEXT(SalesDataTable[[#This Row],[Order Date]], "MMM")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6">
      <c r="A1781" s="2">
        <v>3983</v>
      </c>
      <c r="B1781" s="3">
        <v>46263</v>
      </c>
      <c r="C1781" s="12">
        <f>YEAR(SalesDataTable[[#This Row],[Order Date]])</f>
        <v>2026</v>
      </c>
      <c r="D1781" s="14" t="str">
        <f>"Q" &amp; ROUNDUP(MONTH(SalesDataTable[[#This Row],[Order Date]]) / 3,0)</f>
        <v>Q3</v>
      </c>
      <c r="E1781" s="12">
        <f>MONTH(SalesDataTable[[#This Row],[Order Date]])</f>
        <v>8</v>
      </c>
      <c r="F1781" s="12" t="str">
        <f>TEXT(SalesDataTable[[#This Row],[Order Date]], "MMM")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6">
      <c r="A1782" s="2">
        <v>4016</v>
      </c>
      <c r="B1782" s="3">
        <v>46263</v>
      </c>
      <c r="C1782" s="12">
        <f>YEAR(SalesDataTable[[#This Row],[Order Date]])</f>
        <v>2026</v>
      </c>
      <c r="D1782" s="14" t="str">
        <f>"Q" &amp; ROUNDUP(MONTH(SalesDataTable[[#This Row],[Order Date]]) / 3,0)</f>
        <v>Q3</v>
      </c>
      <c r="E1782" s="12">
        <f>MONTH(SalesDataTable[[#This Row],[Order Date]])</f>
        <v>8</v>
      </c>
      <c r="F1782" s="12" t="str">
        <f>TEXT(SalesDataTable[[#This Row],[Order Date]], "MMM")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6">
      <c r="A1783" s="2">
        <v>4340</v>
      </c>
      <c r="B1783" s="3">
        <v>46263</v>
      </c>
      <c r="C1783" s="12">
        <f>YEAR(SalesDataTable[[#This Row],[Order Date]])</f>
        <v>2026</v>
      </c>
      <c r="D1783" s="14" t="str">
        <f>"Q" &amp; ROUNDUP(MONTH(SalesDataTable[[#This Row],[Order Date]]) / 3,0)</f>
        <v>Q3</v>
      </c>
      <c r="E1783" s="12">
        <f>MONTH(SalesDataTable[[#This Row],[Order Date]])</f>
        <v>8</v>
      </c>
      <c r="F1783" s="12" t="str">
        <f>TEXT(SalesDataTable[[#This Row],[Order Date]], "MMM")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6">
      <c r="A1784" s="2">
        <v>4640</v>
      </c>
      <c r="B1784" s="3">
        <v>46263</v>
      </c>
      <c r="C1784" s="12">
        <f>YEAR(SalesDataTable[[#This Row],[Order Date]])</f>
        <v>2026</v>
      </c>
      <c r="D1784" s="14" t="str">
        <f>"Q" &amp; ROUNDUP(MONTH(SalesDataTable[[#This Row],[Order Date]]) / 3,0)</f>
        <v>Q3</v>
      </c>
      <c r="E1784" s="12">
        <f>MONTH(SalesDataTable[[#This Row],[Order Date]])</f>
        <v>8</v>
      </c>
      <c r="F1784" s="12" t="str">
        <f>TEXT(SalesDataTable[[#This Row],[Order Date]], "MMM")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6">
      <c r="A1785" s="2">
        <v>4733</v>
      </c>
      <c r="B1785" s="3">
        <v>46263</v>
      </c>
      <c r="C1785" s="12">
        <f>YEAR(SalesDataTable[[#This Row],[Order Date]])</f>
        <v>2026</v>
      </c>
      <c r="D1785" s="14" t="str">
        <f>"Q" &amp; ROUNDUP(MONTH(SalesDataTable[[#This Row],[Order Date]]) / 3,0)</f>
        <v>Q3</v>
      </c>
      <c r="E1785" s="12">
        <f>MONTH(SalesDataTable[[#This Row],[Order Date]])</f>
        <v>8</v>
      </c>
      <c r="F1785" s="12" t="str">
        <f>TEXT(SalesDataTable[[#This Row],[Order Date]], "MMM")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6">
      <c r="A1786" s="2">
        <v>4827</v>
      </c>
      <c r="B1786" s="3">
        <v>46263</v>
      </c>
      <c r="C1786" s="12">
        <f>YEAR(SalesDataTable[[#This Row],[Order Date]])</f>
        <v>2026</v>
      </c>
      <c r="D1786" s="14" t="str">
        <f>"Q" &amp; ROUNDUP(MONTH(SalesDataTable[[#This Row],[Order Date]]) / 3,0)</f>
        <v>Q3</v>
      </c>
      <c r="E1786" s="12">
        <f>MONTH(SalesDataTable[[#This Row],[Order Date]])</f>
        <v>8</v>
      </c>
      <c r="F1786" s="12" t="str">
        <f>TEXT(SalesDataTable[[#This Row],[Order Date]], "MMM")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6">
      <c r="A1787" s="2">
        <v>5180</v>
      </c>
      <c r="B1787" s="3">
        <v>46263</v>
      </c>
      <c r="C1787" s="12">
        <f>YEAR(SalesDataTable[[#This Row],[Order Date]])</f>
        <v>2026</v>
      </c>
      <c r="D1787" s="14" t="str">
        <f>"Q" &amp; ROUNDUP(MONTH(SalesDataTable[[#This Row],[Order Date]]) / 3,0)</f>
        <v>Q3</v>
      </c>
      <c r="E1787" s="12">
        <f>MONTH(SalesDataTable[[#This Row],[Order Date]])</f>
        <v>8</v>
      </c>
      <c r="F1787" s="12" t="str">
        <f>TEXT(SalesDataTable[[#This Row],[Order Date]], "MMM")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6">
      <c r="A1788" s="2">
        <v>121</v>
      </c>
      <c r="B1788" s="3">
        <v>46264</v>
      </c>
      <c r="C1788" s="12">
        <f>YEAR(SalesDataTable[[#This Row],[Order Date]])</f>
        <v>2026</v>
      </c>
      <c r="D1788" s="14" t="str">
        <f>"Q" &amp; ROUNDUP(MONTH(SalesDataTable[[#This Row],[Order Date]]) / 3,0)</f>
        <v>Q3</v>
      </c>
      <c r="E1788" s="12">
        <f>MONTH(SalesDataTable[[#This Row],[Order Date]])</f>
        <v>8</v>
      </c>
      <c r="F1788" s="12" t="str">
        <f>TEXT(SalesDataTable[[#This Row],[Order Date]], "MMM")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6">
      <c r="A1789" s="2">
        <v>618</v>
      </c>
      <c r="B1789" s="3">
        <v>46264</v>
      </c>
      <c r="C1789" s="12">
        <f>YEAR(SalesDataTable[[#This Row],[Order Date]])</f>
        <v>2026</v>
      </c>
      <c r="D1789" s="14" t="str">
        <f>"Q" &amp; ROUNDUP(MONTH(SalesDataTable[[#This Row],[Order Date]]) / 3,0)</f>
        <v>Q3</v>
      </c>
      <c r="E1789" s="12">
        <f>MONTH(SalesDataTable[[#This Row],[Order Date]])</f>
        <v>8</v>
      </c>
      <c r="F1789" s="12" t="str">
        <f>TEXT(SalesDataTable[[#This Row],[Order Date]], "MMM")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6">
      <c r="A1790" s="2">
        <v>2860</v>
      </c>
      <c r="B1790" s="3">
        <v>46264</v>
      </c>
      <c r="C1790" s="12">
        <f>YEAR(SalesDataTable[[#This Row],[Order Date]])</f>
        <v>2026</v>
      </c>
      <c r="D1790" s="14" t="str">
        <f>"Q" &amp; ROUNDUP(MONTH(SalesDataTable[[#This Row],[Order Date]]) / 3,0)</f>
        <v>Q3</v>
      </c>
      <c r="E1790" s="12">
        <f>MONTH(SalesDataTable[[#This Row],[Order Date]])</f>
        <v>8</v>
      </c>
      <c r="F1790" s="12" t="str">
        <f>TEXT(SalesDataTable[[#This Row],[Order Date]], "MMM")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6">
      <c r="A1791" s="2">
        <v>3768</v>
      </c>
      <c r="B1791" s="3">
        <v>46264</v>
      </c>
      <c r="C1791" s="12">
        <f>YEAR(SalesDataTable[[#This Row],[Order Date]])</f>
        <v>2026</v>
      </c>
      <c r="D1791" s="14" t="str">
        <f>"Q" &amp; ROUNDUP(MONTH(SalesDataTable[[#This Row],[Order Date]]) / 3,0)</f>
        <v>Q3</v>
      </c>
      <c r="E1791" s="12">
        <f>MONTH(SalesDataTable[[#This Row],[Order Date]])</f>
        <v>8</v>
      </c>
      <c r="F1791" s="12" t="str">
        <f>TEXT(SalesDataTable[[#This Row],[Order Date]], "MMM")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6">
      <c r="A1792" s="2">
        <v>3987</v>
      </c>
      <c r="B1792" s="3">
        <v>46264</v>
      </c>
      <c r="C1792" s="12">
        <f>YEAR(SalesDataTable[[#This Row],[Order Date]])</f>
        <v>2026</v>
      </c>
      <c r="D1792" s="14" t="str">
        <f>"Q" &amp; ROUNDUP(MONTH(SalesDataTable[[#This Row],[Order Date]]) / 3,0)</f>
        <v>Q3</v>
      </c>
      <c r="E1792" s="12">
        <f>MONTH(SalesDataTable[[#This Row],[Order Date]])</f>
        <v>8</v>
      </c>
      <c r="F1792" s="12" t="str">
        <f>TEXT(SalesDataTable[[#This Row],[Order Date]], "MMM")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6">
      <c r="A1793" s="2">
        <v>4990</v>
      </c>
      <c r="B1793" s="3">
        <v>46264</v>
      </c>
      <c r="C1793" s="12">
        <f>YEAR(SalesDataTable[[#This Row],[Order Date]])</f>
        <v>2026</v>
      </c>
      <c r="D1793" s="14" t="str">
        <f>"Q" &amp; ROUNDUP(MONTH(SalesDataTable[[#This Row],[Order Date]]) / 3,0)</f>
        <v>Q3</v>
      </c>
      <c r="E1793" s="12">
        <f>MONTH(SalesDataTable[[#This Row],[Order Date]])</f>
        <v>8</v>
      </c>
      <c r="F1793" s="12" t="str">
        <f>TEXT(SalesDataTable[[#This Row],[Order Date]], "MMM")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6">
      <c r="A1794" s="2">
        <v>348</v>
      </c>
      <c r="B1794" s="3">
        <v>46265</v>
      </c>
      <c r="C1794" s="12">
        <f>YEAR(SalesDataTable[[#This Row],[Order Date]])</f>
        <v>2026</v>
      </c>
      <c r="D1794" s="14" t="str">
        <f>"Q" &amp; ROUNDUP(MONTH(SalesDataTable[[#This Row],[Order Date]]) / 3,0)</f>
        <v>Q3</v>
      </c>
      <c r="E1794" s="12">
        <f>MONTH(SalesDataTable[[#This Row],[Order Date]])</f>
        <v>8</v>
      </c>
      <c r="F1794" s="12" t="str">
        <f>TEXT(SalesDataTable[[#This Row],[Order Date]], "MMM")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6">
      <c r="A1795" s="2">
        <v>1642</v>
      </c>
      <c r="B1795" s="3">
        <v>46265</v>
      </c>
      <c r="C1795" s="12">
        <f>YEAR(SalesDataTable[[#This Row],[Order Date]])</f>
        <v>2026</v>
      </c>
      <c r="D1795" s="14" t="str">
        <f>"Q" &amp; ROUNDUP(MONTH(SalesDataTable[[#This Row],[Order Date]]) / 3,0)</f>
        <v>Q3</v>
      </c>
      <c r="E1795" s="12">
        <f>MONTH(SalesDataTable[[#This Row],[Order Date]])</f>
        <v>8</v>
      </c>
      <c r="F1795" s="12" t="str">
        <f>TEXT(SalesDataTable[[#This Row],[Order Date]], "MMM")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6">
      <c r="A1796" s="2">
        <v>2146</v>
      </c>
      <c r="B1796" s="3">
        <v>46265</v>
      </c>
      <c r="C1796" s="12">
        <f>YEAR(SalesDataTable[[#This Row],[Order Date]])</f>
        <v>2026</v>
      </c>
      <c r="D1796" s="14" t="str">
        <f>"Q" &amp; ROUNDUP(MONTH(SalesDataTable[[#This Row],[Order Date]]) / 3,0)</f>
        <v>Q3</v>
      </c>
      <c r="E1796" s="12">
        <f>MONTH(SalesDataTable[[#This Row],[Order Date]])</f>
        <v>8</v>
      </c>
      <c r="F1796" s="12" t="str">
        <f>TEXT(SalesDataTable[[#This Row],[Order Date]], "MMM")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6">
      <c r="A1797" s="2">
        <v>2629</v>
      </c>
      <c r="B1797" s="3">
        <v>46265</v>
      </c>
      <c r="C1797" s="12">
        <f>YEAR(SalesDataTable[[#This Row],[Order Date]])</f>
        <v>2026</v>
      </c>
      <c r="D1797" s="14" t="str">
        <f>"Q" &amp; ROUNDUP(MONTH(SalesDataTable[[#This Row],[Order Date]]) / 3,0)</f>
        <v>Q3</v>
      </c>
      <c r="E1797" s="12">
        <f>MONTH(SalesDataTable[[#This Row],[Order Date]])</f>
        <v>8</v>
      </c>
      <c r="F1797" s="12" t="str">
        <f>TEXT(SalesDataTable[[#This Row],[Order Date]], "MMM")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6">
      <c r="A1798" s="2">
        <v>2870</v>
      </c>
      <c r="B1798" s="3">
        <v>46265</v>
      </c>
      <c r="C1798" s="12">
        <f>YEAR(SalesDataTable[[#This Row],[Order Date]])</f>
        <v>2026</v>
      </c>
      <c r="D1798" s="14" t="str">
        <f>"Q" &amp; ROUNDUP(MONTH(SalesDataTable[[#This Row],[Order Date]]) / 3,0)</f>
        <v>Q3</v>
      </c>
      <c r="E1798" s="12">
        <f>MONTH(SalesDataTable[[#This Row],[Order Date]])</f>
        <v>8</v>
      </c>
      <c r="F1798" s="12" t="str">
        <f>TEXT(SalesDataTable[[#This Row],[Order Date]], "MMM")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6">
      <c r="A1799" s="2">
        <v>2975</v>
      </c>
      <c r="B1799" s="3">
        <v>46265</v>
      </c>
      <c r="C1799" s="12">
        <f>YEAR(SalesDataTable[[#This Row],[Order Date]])</f>
        <v>2026</v>
      </c>
      <c r="D1799" s="14" t="str">
        <f>"Q" &amp; ROUNDUP(MONTH(SalesDataTable[[#This Row],[Order Date]]) / 3,0)</f>
        <v>Q3</v>
      </c>
      <c r="E1799" s="12">
        <f>MONTH(SalesDataTable[[#This Row],[Order Date]])</f>
        <v>8</v>
      </c>
      <c r="F1799" s="12" t="str">
        <f>TEXT(SalesDataTable[[#This Row],[Order Date]], "MMM")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6">
      <c r="A1800" s="2">
        <v>3163</v>
      </c>
      <c r="B1800" s="3">
        <v>46265</v>
      </c>
      <c r="C1800" s="12">
        <f>YEAR(SalesDataTable[[#This Row],[Order Date]])</f>
        <v>2026</v>
      </c>
      <c r="D1800" s="14" t="str">
        <f>"Q" &amp; ROUNDUP(MONTH(SalesDataTable[[#This Row],[Order Date]]) / 3,0)</f>
        <v>Q3</v>
      </c>
      <c r="E1800" s="12">
        <f>MONTH(SalesDataTable[[#This Row],[Order Date]])</f>
        <v>8</v>
      </c>
      <c r="F1800" s="12" t="str">
        <f>TEXT(SalesDataTable[[#This Row],[Order Date]], "MMM")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6">
      <c r="A1801" s="2">
        <v>94</v>
      </c>
      <c r="B1801" s="3">
        <v>46266</v>
      </c>
      <c r="C1801" s="12">
        <f>YEAR(SalesDataTable[[#This Row],[Order Date]])</f>
        <v>2026</v>
      </c>
      <c r="D1801" s="14" t="str">
        <f>"Q" &amp; ROUNDUP(MONTH(SalesDataTable[[#This Row],[Order Date]]) / 3,0)</f>
        <v>Q3</v>
      </c>
      <c r="E1801" s="12">
        <f>MONTH(SalesDataTable[[#This Row],[Order Date]])</f>
        <v>9</v>
      </c>
      <c r="F1801" s="12" t="str">
        <f>TEXT(SalesDataTable[[#This Row],[Order Date]], "MMM")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6">
      <c r="A1802" s="2">
        <v>271</v>
      </c>
      <c r="B1802" s="3">
        <v>46266</v>
      </c>
      <c r="C1802" s="12">
        <f>YEAR(SalesDataTable[[#This Row],[Order Date]])</f>
        <v>2026</v>
      </c>
      <c r="D1802" s="14" t="str">
        <f>"Q" &amp; ROUNDUP(MONTH(SalesDataTable[[#This Row],[Order Date]]) / 3,0)</f>
        <v>Q3</v>
      </c>
      <c r="E1802" s="12">
        <f>MONTH(SalesDataTable[[#This Row],[Order Date]])</f>
        <v>9</v>
      </c>
      <c r="F1802" s="12" t="str">
        <f>TEXT(SalesDataTable[[#This Row],[Order Date]], "MMM")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6">
      <c r="A1803" s="2">
        <v>1481</v>
      </c>
      <c r="B1803" s="3">
        <v>46266</v>
      </c>
      <c r="C1803" s="12">
        <f>YEAR(SalesDataTable[[#This Row],[Order Date]])</f>
        <v>2026</v>
      </c>
      <c r="D1803" s="14" t="str">
        <f>"Q" &amp; ROUNDUP(MONTH(SalesDataTable[[#This Row],[Order Date]]) / 3,0)</f>
        <v>Q3</v>
      </c>
      <c r="E1803" s="12">
        <f>MONTH(SalesDataTable[[#This Row],[Order Date]])</f>
        <v>9</v>
      </c>
      <c r="F1803" s="12" t="str">
        <f>TEXT(SalesDataTable[[#This Row],[Order Date]], "MMM")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6">
      <c r="A1804" s="2">
        <v>1663</v>
      </c>
      <c r="B1804" s="3">
        <v>46266</v>
      </c>
      <c r="C1804" s="12">
        <f>YEAR(SalesDataTable[[#This Row],[Order Date]])</f>
        <v>2026</v>
      </c>
      <c r="D1804" s="14" t="str">
        <f>"Q" &amp; ROUNDUP(MONTH(SalesDataTable[[#This Row],[Order Date]]) / 3,0)</f>
        <v>Q3</v>
      </c>
      <c r="E1804" s="12">
        <f>MONTH(SalesDataTable[[#This Row],[Order Date]])</f>
        <v>9</v>
      </c>
      <c r="F1804" s="12" t="str">
        <f>TEXT(SalesDataTable[[#This Row],[Order Date]], "MMM")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6">
      <c r="A1805" s="2">
        <v>2866</v>
      </c>
      <c r="B1805" s="3">
        <v>46266</v>
      </c>
      <c r="C1805" s="12">
        <f>YEAR(SalesDataTable[[#This Row],[Order Date]])</f>
        <v>2026</v>
      </c>
      <c r="D1805" s="14" t="str">
        <f>"Q" &amp; ROUNDUP(MONTH(SalesDataTable[[#This Row],[Order Date]]) / 3,0)</f>
        <v>Q3</v>
      </c>
      <c r="E1805" s="12">
        <f>MONTH(SalesDataTable[[#This Row],[Order Date]])</f>
        <v>9</v>
      </c>
      <c r="F1805" s="12" t="str">
        <f>TEXT(SalesDataTable[[#This Row],[Order Date]], "MMM")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6">
      <c r="A1806" s="2">
        <v>3288</v>
      </c>
      <c r="B1806" s="3">
        <v>46266</v>
      </c>
      <c r="C1806" s="12">
        <f>YEAR(SalesDataTable[[#This Row],[Order Date]])</f>
        <v>2026</v>
      </c>
      <c r="D1806" s="14" t="str">
        <f>"Q" &amp; ROUNDUP(MONTH(SalesDataTable[[#This Row],[Order Date]]) / 3,0)</f>
        <v>Q3</v>
      </c>
      <c r="E1806" s="12">
        <f>MONTH(SalesDataTable[[#This Row],[Order Date]])</f>
        <v>9</v>
      </c>
      <c r="F1806" s="12" t="str">
        <f>TEXT(SalesDataTable[[#This Row],[Order Date]], "MMM")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6">
      <c r="A1807" s="2">
        <v>3426</v>
      </c>
      <c r="B1807" s="3">
        <v>46266</v>
      </c>
      <c r="C1807" s="12">
        <f>YEAR(SalesDataTable[[#This Row],[Order Date]])</f>
        <v>2026</v>
      </c>
      <c r="D1807" s="14" t="str">
        <f>"Q" &amp; ROUNDUP(MONTH(SalesDataTable[[#This Row],[Order Date]]) / 3,0)</f>
        <v>Q3</v>
      </c>
      <c r="E1807" s="12">
        <f>MONTH(SalesDataTable[[#This Row],[Order Date]])</f>
        <v>9</v>
      </c>
      <c r="F1807" s="12" t="str">
        <f>TEXT(SalesDataTable[[#This Row],[Order Date]], "MMM")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6">
      <c r="A1808" s="2">
        <v>4826</v>
      </c>
      <c r="B1808" s="3">
        <v>46266</v>
      </c>
      <c r="C1808" s="12">
        <f>YEAR(SalesDataTable[[#This Row],[Order Date]])</f>
        <v>2026</v>
      </c>
      <c r="D1808" s="14" t="str">
        <f>"Q" &amp; ROUNDUP(MONTH(SalesDataTable[[#This Row],[Order Date]]) / 3,0)</f>
        <v>Q3</v>
      </c>
      <c r="E1808" s="12">
        <f>MONTH(SalesDataTable[[#This Row],[Order Date]])</f>
        <v>9</v>
      </c>
      <c r="F1808" s="12" t="str">
        <f>TEXT(SalesDataTable[[#This Row],[Order Date]], "MMM")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6">
      <c r="A1809" s="2">
        <v>662</v>
      </c>
      <c r="B1809" s="3">
        <v>46267</v>
      </c>
      <c r="C1809" s="12">
        <f>YEAR(SalesDataTable[[#This Row],[Order Date]])</f>
        <v>2026</v>
      </c>
      <c r="D1809" s="14" t="str">
        <f>"Q" &amp; ROUNDUP(MONTH(SalesDataTable[[#This Row],[Order Date]]) / 3,0)</f>
        <v>Q3</v>
      </c>
      <c r="E1809" s="12">
        <f>MONTH(SalesDataTable[[#This Row],[Order Date]])</f>
        <v>9</v>
      </c>
      <c r="F1809" s="12" t="str">
        <f>TEXT(SalesDataTable[[#This Row],[Order Date]], "MMM")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6">
      <c r="A1810" s="2">
        <v>1393</v>
      </c>
      <c r="B1810" s="3">
        <v>46267</v>
      </c>
      <c r="C1810" s="12">
        <f>YEAR(SalesDataTable[[#This Row],[Order Date]])</f>
        <v>2026</v>
      </c>
      <c r="D1810" s="14" t="str">
        <f>"Q" &amp; ROUNDUP(MONTH(SalesDataTable[[#This Row],[Order Date]]) / 3,0)</f>
        <v>Q3</v>
      </c>
      <c r="E1810" s="12">
        <f>MONTH(SalesDataTable[[#This Row],[Order Date]])</f>
        <v>9</v>
      </c>
      <c r="F1810" s="12" t="str">
        <f>TEXT(SalesDataTable[[#This Row],[Order Date]], "MMM")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6">
      <c r="A1811" s="2">
        <v>1568</v>
      </c>
      <c r="B1811" s="3">
        <v>46267</v>
      </c>
      <c r="C1811" s="12">
        <f>YEAR(SalesDataTable[[#This Row],[Order Date]])</f>
        <v>2026</v>
      </c>
      <c r="D1811" s="14" t="str">
        <f>"Q" &amp; ROUNDUP(MONTH(SalesDataTable[[#This Row],[Order Date]]) / 3,0)</f>
        <v>Q3</v>
      </c>
      <c r="E1811" s="12">
        <f>MONTH(SalesDataTable[[#This Row],[Order Date]])</f>
        <v>9</v>
      </c>
      <c r="F1811" s="12" t="str">
        <f>TEXT(SalesDataTable[[#This Row],[Order Date]], "MMM")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6">
      <c r="A1812" s="2">
        <v>2428</v>
      </c>
      <c r="B1812" s="3">
        <v>46267</v>
      </c>
      <c r="C1812" s="12">
        <f>YEAR(SalesDataTable[[#This Row],[Order Date]])</f>
        <v>2026</v>
      </c>
      <c r="D1812" s="14" t="str">
        <f>"Q" &amp; ROUNDUP(MONTH(SalesDataTable[[#This Row],[Order Date]]) / 3,0)</f>
        <v>Q3</v>
      </c>
      <c r="E1812" s="12">
        <f>MONTH(SalesDataTable[[#This Row],[Order Date]])</f>
        <v>9</v>
      </c>
      <c r="F1812" s="12" t="str">
        <f>TEXT(SalesDataTable[[#This Row],[Order Date]], "MMM")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6">
      <c r="A1813" s="2">
        <v>2890</v>
      </c>
      <c r="B1813" s="3">
        <v>46267</v>
      </c>
      <c r="C1813" s="12">
        <f>YEAR(SalesDataTable[[#This Row],[Order Date]])</f>
        <v>2026</v>
      </c>
      <c r="D1813" s="14" t="str">
        <f>"Q" &amp; ROUNDUP(MONTH(SalesDataTable[[#This Row],[Order Date]]) / 3,0)</f>
        <v>Q3</v>
      </c>
      <c r="E1813" s="12">
        <f>MONTH(SalesDataTable[[#This Row],[Order Date]])</f>
        <v>9</v>
      </c>
      <c r="F1813" s="12" t="str">
        <f>TEXT(SalesDataTable[[#This Row],[Order Date]], "MMM")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6">
      <c r="A1814" s="2">
        <v>2108</v>
      </c>
      <c r="B1814" s="3">
        <v>46268</v>
      </c>
      <c r="C1814" s="12">
        <f>YEAR(SalesDataTable[[#This Row],[Order Date]])</f>
        <v>2026</v>
      </c>
      <c r="D1814" s="14" t="str">
        <f>"Q" &amp; ROUNDUP(MONTH(SalesDataTable[[#This Row],[Order Date]]) / 3,0)</f>
        <v>Q3</v>
      </c>
      <c r="E1814" s="12">
        <f>MONTH(SalesDataTable[[#This Row],[Order Date]])</f>
        <v>9</v>
      </c>
      <c r="F1814" s="12" t="str">
        <f>TEXT(SalesDataTable[[#This Row],[Order Date]], "MMM")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6">
      <c r="A1815" s="2">
        <v>2340</v>
      </c>
      <c r="B1815" s="3">
        <v>46268</v>
      </c>
      <c r="C1815" s="12">
        <f>YEAR(SalesDataTable[[#This Row],[Order Date]])</f>
        <v>2026</v>
      </c>
      <c r="D1815" s="14" t="str">
        <f>"Q" &amp; ROUNDUP(MONTH(SalesDataTable[[#This Row],[Order Date]]) / 3,0)</f>
        <v>Q3</v>
      </c>
      <c r="E1815" s="12">
        <f>MONTH(SalesDataTable[[#This Row],[Order Date]])</f>
        <v>9</v>
      </c>
      <c r="F1815" s="12" t="str">
        <f>TEXT(SalesDataTable[[#This Row],[Order Date]], "MMM")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6">
      <c r="A1816" s="2">
        <v>3078</v>
      </c>
      <c r="B1816" s="3">
        <v>46268</v>
      </c>
      <c r="C1816" s="12">
        <f>YEAR(SalesDataTable[[#This Row],[Order Date]])</f>
        <v>2026</v>
      </c>
      <c r="D1816" s="14" t="str">
        <f>"Q" &amp; ROUNDUP(MONTH(SalesDataTable[[#This Row],[Order Date]]) / 3,0)</f>
        <v>Q3</v>
      </c>
      <c r="E1816" s="12">
        <f>MONTH(SalesDataTable[[#This Row],[Order Date]])</f>
        <v>9</v>
      </c>
      <c r="F1816" s="12" t="str">
        <f>TEXT(SalesDataTable[[#This Row],[Order Date]], "MMM")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6">
      <c r="A1817" s="2">
        <v>3575</v>
      </c>
      <c r="B1817" s="3">
        <v>46268</v>
      </c>
      <c r="C1817" s="12">
        <f>YEAR(SalesDataTable[[#This Row],[Order Date]])</f>
        <v>2026</v>
      </c>
      <c r="D1817" s="14" t="str">
        <f>"Q" &amp; ROUNDUP(MONTH(SalesDataTable[[#This Row],[Order Date]]) / 3,0)</f>
        <v>Q3</v>
      </c>
      <c r="E1817" s="12">
        <f>MONTH(SalesDataTable[[#This Row],[Order Date]])</f>
        <v>9</v>
      </c>
      <c r="F1817" s="12" t="str">
        <f>TEXT(SalesDataTable[[#This Row],[Order Date]], "MMM")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6">
      <c r="A1818" s="2">
        <v>3700</v>
      </c>
      <c r="B1818" s="3">
        <v>46268</v>
      </c>
      <c r="C1818" s="12">
        <f>YEAR(SalesDataTable[[#This Row],[Order Date]])</f>
        <v>2026</v>
      </c>
      <c r="D1818" s="14" t="str">
        <f>"Q" &amp; ROUNDUP(MONTH(SalesDataTable[[#This Row],[Order Date]]) / 3,0)</f>
        <v>Q3</v>
      </c>
      <c r="E1818" s="12">
        <f>MONTH(SalesDataTable[[#This Row],[Order Date]])</f>
        <v>9</v>
      </c>
      <c r="F1818" s="12" t="str">
        <f>TEXT(SalesDataTable[[#This Row],[Order Date]], "MMM")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6">
      <c r="A1819" s="2">
        <v>3762</v>
      </c>
      <c r="B1819" s="3">
        <v>46268</v>
      </c>
      <c r="C1819" s="12">
        <f>YEAR(SalesDataTable[[#This Row],[Order Date]])</f>
        <v>2026</v>
      </c>
      <c r="D1819" s="14" t="str">
        <f>"Q" &amp; ROUNDUP(MONTH(SalesDataTable[[#This Row],[Order Date]]) / 3,0)</f>
        <v>Q3</v>
      </c>
      <c r="E1819" s="12">
        <f>MONTH(SalesDataTable[[#This Row],[Order Date]])</f>
        <v>9</v>
      </c>
      <c r="F1819" s="12" t="str">
        <f>TEXT(SalesDataTable[[#This Row],[Order Date]], "MMM")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6">
      <c r="A1820" s="2">
        <v>2790</v>
      </c>
      <c r="B1820" s="3">
        <v>46269</v>
      </c>
      <c r="C1820" s="12">
        <f>YEAR(SalesDataTable[[#This Row],[Order Date]])</f>
        <v>2026</v>
      </c>
      <c r="D1820" s="14" t="str">
        <f>"Q" &amp; ROUNDUP(MONTH(SalesDataTable[[#This Row],[Order Date]]) / 3,0)</f>
        <v>Q3</v>
      </c>
      <c r="E1820" s="12">
        <f>MONTH(SalesDataTable[[#This Row],[Order Date]])</f>
        <v>9</v>
      </c>
      <c r="F1820" s="12" t="str">
        <f>TEXT(SalesDataTable[[#This Row],[Order Date]], "MMM")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6">
      <c r="A1821" s="2">
        <v>4149</v>
      </c>
      <c r="B1821" s="3">
        <v>46269</v>
      </c>
      <c r="C1821" s="12">
        <f>YEAR(SalesDataTable[[#This Row],[Order Date]])</f>
        <v>2026</v>
      </c>
      <c r="D1821" s="14" t="str">
        <f>"Q" &amp; ROUNDUP(MONTH(SalesDataTable[[#This Row],[Order Date]]) / 3,0)</f>
        <v>Q3</v>
      </c>
      <c r="E1821" s="12">
        <f>MONTH(SalesDataTable[[#This Row],[Order Date]])</f>
        <v>9</v>
      </c>
      <c r="F1821" s="12" t="str">
        <f>TEXT(SalesDataTable[[#This Row],[Order Date]], "MMM")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6">
      <c r="A1822" s="2">
        <v>1955</v>
      </c>
      <c r="B1822" s="3">
        <v>46270</v>
      </c>
      <c r="C1822" s="12">
        <f>YEAR(SalesDataTable[[#This Row],[Order Date]])</f>
        <v>2026</v>
      </c>
      <c r="D1822" s="14" t="str">
        <f>"Q" &amp; ROUNDUP(MONTH(SalesDataTable[[#This Row],[Order Date]]) / 3,0)</f>
        <v>Q3</v>
      </c>
      <c r="E1822" s="12">
        <f>MONTH(SalesDataTable[[#This Row],[Order Date]])</f>
        <v>9</v>
      </c>
      <c r="F1822" s="12" t="str">
        <f>TEXT(SalesDataTable[[#This Row],[Order Date]], "MMM")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6">
      <c r="A1823" s="2">
        <v>2077</v>
      </c>
      <c r="B1823" s="3">
        <v>46270</v>
      </c>
      <c r="C1823" s="12">
        <f>YEAR(SalesDataTable[[#This Row],[Order Date]])</f>
        <v>2026</v>
      </c>
      <c r="D1823" s="14" t="str">
        <f>"Q" &amp; ROUNDUP(MONTH(SalesDataTable[[#This Row],[Order Date]]) / 3,0)</f>
        <v>Q3</v>
      </c>
      <c r="E1823" s="12">
        <f>MONTH(SalesDataTable[[#This Row],[Order Date]])</f>
        <v>9</v>
      </c>
      <c r="F1823" s="12" t="str">
        <f>TEXT(SalesDataTable[[#This Row],[Order Date]], "MMM")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6">
      <c r="A1824" s="2">
        <v>2879</v>
      </c>
      <c r="B1824" s="3">
        <v>46270</v>
      </c>
      <c r="C1824" s="12">
        <f>YEAR(SalesDataTable[[#This Row],[Order Date]])</f>
        <v>2026</v>
      </c>
      <c r="D1824" s="14" t="str">
        <f>"Q" &amp; ROUNDUP(MONTH(SalesDataTable[[#This Row],[Order Date]]) / 3,0)</f>
        <v>Q3</v>
      </c>
      <c r="E1824" s="12">
        <f>MONTH(SalesDataTable[[#This Row],[Order Date]])</f>
        <v>9</v>
      </c>
      <c r="F1824" s="12" t="str">
        <f>TEXT(SalesDataTable[[#This Row],[Order Date]], "MMM")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6">
      <c r="A1825" s="2">
        <v>3353</v>
      </c>
      <c r="B1825" s="3">
        <v>46270</v>
      </c>
      <c r="C1825" s="12">
        <f>YEAR(SalesDataTable[[#This Row],[Order Date]])</f>
        <v>2026</v>
      </c>
      <c r="D1825" s="14" t="str">
        <f>"Q" &amp; ROUNDUP(MONTH(SalesDataTable[[#This Row],[Order Date]]) / 3,0)</f>
        <v>Q3</v>
      </c>
      <c r="E1825" s="12">
        <f>MONTH(SalesDataTable[[#This Row],[Order Date]])</f>
        <v>9</v>
      </c>
      <c r="F1825" s="12" t="str">
        <f>TEXT(SalesDataTable[[#This Row],[Order Date]], "MMM")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6">
      <c r="A1826" s="2">
        <v>3514</v>
      </c>
      <c r="B1826" s="3">
        <v>46270</v>
      </c>
      <c r="C1826" s="12">
        <f>YEAR(SalesDataTable[[#This Row],[Order Date]])</f>
        <v>2026</v>
      </c>
      <c r="D1826" s="14" t="str">
        <f>"Q" &amp; ROUNDUP(MONTH(SalesDataTable[[#This Row],[Order Date]]) / 3,0)</f>
        <v>Q3</v>
      </c>
      <c r="E1826" s="12">
        <f>MONTH(SalesDataTable[[#This Row],[Order Date]])</f>
        <v>9</v>
      </c>
      <c r="F1826" s="12" t="str">
        <f>TEXT(SalesDataTable[[#This Row],[Order Date]], "MMM")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6">
      <c r="A1827" s="2">
        <v>3964</v>
      </c>
      <c r="B1827" s="3">
        <v>46270</v>
      </c>
      <c r="C1827" s="12">
        <f>YEAR(SalesDataTable[[#This Row],[Order Date]])</f>
        <v>2026</v>
      </c>
      <c r="D1827" s="14" t="str">
        <f>"Q" &amp; ROUNDUP(MONTH(SalesDataTable[[#This Row],[Order Date]]) / 3,0)</f>
        <v>Q3</v>
      </c>
      <c r="E1827" s="12">
        <f>MONTH(SalesDataTable[[#This Row],[Order Date]])</f>
        <v>9</v>
      </c>
      <c r="F1827" s="12" t="str">
        <f>TEXT(SalesDataTable[[#This Row],[Order Date]], "MMM")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6">
      <c r="A1828" s="2">
        <v>4599</v>
      </c>
      <c r="B1828" s="3">
        <v>46270</v>
      </c>
      <c r="C1828" s="12">
        <f>YEAR(SalesDataTable[[#This Row],[Order Date]])</f>
        <v>2026</v>
      </c>
      <c r="D1828" s="14" t="str">
        <f>"Q" &amp; ROUNDUP(MONTH(SalesDataTable[[#This Row],[Order Date]]) / 3,0)</f>
        <v>Q3</v>
      </c>
      <c r="E1828" s="12">
        <f>MONTH(SalesDataTable[[#This Row],[Order Date]])</f>
        <v>9</v>
      </c>
      <c r="F1828" s="12" t="str">
        <f>TEXT(SalesDataTable[[#This Row],[Order Date]], "MMM")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6">
      <c r="A1829" s="2">
        <v>5030</v>
      </c>
      <c r="B1829" s="3">
        <v>46270</v>
      </c>
      <c r="C1829" s="12">
        <f>YEAR(SalesDataTable[[#This Row],[Order Date]])</f>
        <v>2026</v>
      </c>
      <c r="D1829" s="14" t="str">
        <f>"Q" &amp; ROUNDUP(MONTH(SalesDataTable[[#This Row],[Order Date]]) / 3,0)</f>
        <v>Q3</v>
      </c>
      <c r="E1829" s="12">
        <f>MONTH(SalesDataTable[[#This Row],[Order Date]])</f>
        <v>9</v>
      </c>
      <c r="F1829" s="12" t="str">
        <f>TEXT(SalesDataTable[[#This Row],[Order Date]], "MMM")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6">
      <c r="A1830" s="2">
        <v>1593</v>
      </c>
      <c r="B1830" s="3">
        <v>46271</v>
      </c>
      <c r="C1830" s="12">
        <f>YEAR(SalesDataTable[[#This Row],[Order Date]])</f>
        <v>2026</v>
      </c>
      <c r="D1830" s="14" t="str">
        <f>"Q" &amp; ROUNDUP(MONTH(SalesDataTable[[#This Row],[Order Date]]) / 3,0)</f>
        <v>Q3</v>
      </c>
      <c r="E1830" s="12">
        <f>MONTH(SalesDataTable[[#This Row],[Order Date]])</f>
        <v>9</v>
      </c>
      <c r="F1830" s="12" t="str">
        <f>TEXT(SalesDataTable[[#This Row],[Order Date]], "MMM")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6">
      <c r="A1831" s="2">
        <v>1818</v>
      </c>
      <c r="B1831" s="3">
        <v>46271</v>
      </c>
      <c r="C1831" s="12">
        <f>YEAR(SalesDataTable[[#This Row],[Order Date]])</f>
        <v>2026</v>
      </c>
      <c r="D1831" s="14" t="str">
        <f>"Q" &amp; ROUNDUP(MONTH(SalesDataTable[[#This Row],[Order Date]]) / 3,0)</f>
        <v>Q3</v>
      </c>
      <c r="E1831" s="12">
        <f>MONTH(SalesDataTable[[#This Row],[Order Date]])</f>
        <v>9</v>
      </c>
      <c r="F1831" s="12" t="str">
        <f>TEXT(SalesDataTable[[#This Row],[Order Date]], "MMM")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6">
      <c r="A1832" s="2">
        <v>2370</v>
      </c>
      <c r="B1832" s="3">
        <v>46271</v>
      </c>
      <c r="C1832" s="12">
        <f>YEAR(SalesDataTable[[#This Row],[Order Date]])</f>
        <v>2026</v>
      </c>
      <c r="D1832" s="14" t="str">
        <f>"Q" &amp; ROUNDUP(MONTH(SalesDataTable[[#This Row],[Order Date]]) / 3,0)</f>
        <v>Q3</v>
      </c>
      <c r="E1832" s="12">
        <f>MONTH(SalesDataTable[[#This Row],[Order Date]])</f>
        <v>9</v>
      </c>
      <c r="F1832" s="12" t="str">
        <f>TEXT(SalesDataTable[[#This Row],[Order Date]], "MMM")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6">
      <c r="A1833" s="2">
        <v>2726</v>
      </c>
      <c r="B1833" s="3">
        <v>46271</v>
      </c>
      <c r="C1833" s="12">
        <f>YEAR(SalesDataTable[[#This Row],[Order Date]])</f>
        <v>2026</v>
      </c>
      <c r="D1833" s="14" t="str">
        <f>"Q" &amp; ROUNDUP(MONTH(SalesDataTable[[#This Row],[Order Date]]) / 3,0)</f>
        <v>Q3</v>
      </c>
      <c r="E1833" s="12">
        <f>MONTH(SalesDataTable[[#This Row],[Order Date]])</f>
        <v>9</v>
      </c>
      <c r="F1833" s="12" t="str">
        <f>TEXT(SalesDataTable[[#This Row],[Order Date]], "MMM")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6">
      <c r="A1834" s="2">
        <v>2755</v>
      </c>
      <c r="B1834" s="3">
        <v>46271</v>
      </c>
      <c r="C1834" s="12">
        <f>YEAR(SalesDataTable[[#This Row],[Order Date]])</f>
        <v>2026</v>
      </c>
      <c r="D1834" s="14" t="str">
        <f>"Q" &amp; ROUNDUP(MONTH(SalesDataTable[[#This Row],[Order Date]]) / 3,0)</f>
        <v>Q3</v>
      </c>
      <c r="E1834" s="12">
        <f>MONTH(SalesDataTable[[#This Row],[Order Date]])</f>
        <v>9</v>
      </c>
      <c r="F1834" s="12" t="str">
        <f>TEXT(SalesDataTable[[#This Row],[Order Date]], "MMM")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6">
      <c r="A1835" s="2">
        <v>3187</v>
      </c>
      <c r="B1835" s="3">
        <v>46271</v>
      </c>
      <c r="C1835" s="12">
        <f>YEAR(SalesDataTable[[#This Row],[Order Date]])</f>
        <v>2026</v>
      </c>
      <c r="D1835" s="14" t="str">
        <f>"Q" &amp; ROUNDUP(MONTH(SalesDataTable[[#This Row],[Order Date]]) / 3,0)</f>
        <v>Q3</v>
      </c>
      <c r="E1835" s="12">
        <f>MONTH(SalesDataTable[[#This Row],[Order Date]])</f>
        <v>9</v>
      </c>
      <c r="F1835" s="12" t="str">
        <f>TEXT(SalesDataTable[[#This Row],[Order Date]], "MMM")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6">
      <c r="A1836" s="2">
        <v>3471</v>
      </c>
      <c r="B1836" s="3">
        <v>46271</v>
      </c>
      <c r="C1836" s="12">
        <f>YEAR(SalesDataTable[[#This Row],[Order Date]])</f>
        <v>2026</v>
      </c>
      <c r="D1836" s="14" t="str">
        <f>"Q" &amp; ROUNDUP(MONTH(SalesDataTable[[#This Row],[Order Date]]) / 3,0)</f>
        <v>Q3</v>
      </c>
      <c r="E1836" s="12">
        <f>MONTH(SalesDataTable[[#This Row],[Order Date]])</f>
        <v>9</v>
      </c>
      <c r="F1836" s="12" t="str">
        <f>TEXT(SalesDataTable[[#This Row],[Order Date]], "MMM")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6">
      <c r="A1837" s="2">
        <v>3529</v>
      </c>
      <c r="B1837" s="3">
        <v>46271</v>
      </c>
      <c r="C1837" s="12">
        <f>YEAR(SalesDataTable[[#This Row],[Order Date]])</f>
        <v>2026</v>
      </c>
      <c r="D1837" s="14" t="str">
        <f>"Q" &amp; ROUNDUP(MONTH(SalesDataTable[[#This Row],[Order Date]]) / 3,0)</f>
        <v>Q3</v>
      </c>
      <c r="E1837" s="12">
        <f>MONTH(SalesDataTable[[#This Row],[Order Date]])</f>
        <v>9</v>
      </c>
      <c r="F1837" s="12" t="str">
        <f>TEXT(SalesDataTable[[#This Row],[Order Date]], "MMM")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6">
      <c r="A1838" s="2">
        <v>3549</v>
      </c>
      <c r="B1838" s="3">
        <v>46271</v>
      </c>
      <c r="C1838" s="12">
        <f>YEAR(SalesDataTable[[#This Row],[Order Date]])</f>
        <v>2026</v>
      </c>
      <c r="D1838" s="14" t="str">
        <f>"Q" &amp; ROUNDUP(MONTH(SalesDataTable[[#This Row],[Order Date]]) / 3,0)</f>
        <v>Q3</v>
      </c>
      <c r="E1838" s="12">
        <f>MONTH(SalesDataTable[[#This Row],[Order Date]])</f>
        <v>9</v>
      </c>
      <c r="F1838" s="12" t="str">
        <f>TEXT(SalesDataTable[[#This Row],[Order Date]], "MMM")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6">
      <c r="A1839" s="2">
        <v>4003</v>
      </c>
      <c r="B1839" s="3">
        <v>46271</v>
      </c>
      <c r="C1839" s="12">
        <f>YEAR(SalesDataTable[[#This Row],[Order Date]])</f>
        <v>2026</v>
      </c>
      <c r="D1839" s="14" t="str">
        <f>"Q" &amp; ROUNDUP(MONTH(SalesDataTable[[#This Row],[Order Date]]) / 3,0)</f>
        <v>Q3</v>
      </c>
      <c r="E1839" s="12">
        <f>MONTH(SalesDataTable[[#This Row],[Order Date]])</f>
        <v>9</v>
      </c>
      <c r="F1839" s="12" t="str">
        <f>TEXT(SalesDataTable[[#This Row],[Order Date]], "MMM")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6">
      <c r="A1840" s="2">
        <v>4613</v>
      </c>
      <c r="B1840" s="3">
        <v>46271</v>
      </c>
      <c r="C1840" s="12">
        <f>YEAR(SalesDataTable[[#This Row],[Order Date]])</f>
        <v>2026</v>
      </c>
      <c r="D1840" s="14" t="str">
        <f>"Q" &amp; ROUNDUP(MONTH(SalesDataTable[[#This Row],[Order Date]]) / 3,0)</f>
        <v>Q3</v>
      </c>
      <c r="E1840" s="12">
        <f>MONTH(SalesDataTable[[#This Row],[Order Date]])</f>
        <v>9</v>
      </c>
      <c r="F1840" s="12" t="str">
        <f>TEXT(SalesDataTable[[#This Row],[Order Date]], "MMM")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6">
      <c r="A1841" s="2">
        <v>75</v>
      </c>
      <c r="B1841" s="3">
        <v>46272</v>
      </c>
      <c r="C1841" s="12">
        <f>YEAR(SalesDataTable[[#This Row],[Order Date]])</f>
        <v>2026</v>
      </c>
      <c r="D1841" s="14" t="str">
        <f>"Q" &amp; ROUNDUP(MONTH(SalesDataTable[[#This Row],[Order Date]]) / 3,0)</f>
        <v>Q3</v>
      </c>
      <c r="E1841" s="12">
        <f>MONTH(SalesDataTable[[#This Row],[Order Date]])</f>
        <v>9</v>
      </c>
      <c r="F1841" s="12" t="str">
        <f>TEXT(SalesDataTable[[#This Row],[Order Date]], "MMM")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6">
      <c r="A1842" s="2">
        <v>601</v>
      </c>
      <c r="B1842" s="3">
        <v>46272</v>
      </c>
      <c r="C1842" s="12">
        <f>YEAR(SalesDataTable[[#This Row],[Order Date]])</f>
        <v>2026</v>
      </c>
      <c r="D1842" s="14" t="str">
        <f>"Q" &amp; ROUNDUP(MONTH(SalesDataTable[[#This Row],[Order Date]]) / 3,0)</f>
        <v>Q3</v>
      </c>
      <c r="E1842" s="12">
        <f>MONTH(SalesDataTable[[#This Row],[Order Date]])</f>
        <v>9</v>
      </c>
      <c r="F1842" s="12" t="str">
        <f>TEXT(SalesDataTable[[#This Row],[Order Date]], "MMM")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6">
      <c r="A1843" s="2">
        <v>1617</v>
      </c>
      <c r="B1843" s="3">
        <v>46272</v>
      </c>
      <c r="C1843" s="12">
        <f>YEAR(SalesDataTable[[#This Row],[Order Date]])</f>
        <v>2026</v>
      </c>
      <c r="D1843" s="14" t="str">
        <f>"Q" &amp; ROUNDUP(MONTH(SalesDataTable[[#This Row],[Order Date]]) / 3,0)</f>
        <v>Q3</v>
      </c>
      <c r="E1843" s="12">
        <f>MONTH(SalesDataTable[[#This Row],[Order Date]])</f>
        <v>9</v>
      </c>
      <c r="F1843" s="12" t="str">
        <f>TEXT(SalesDataTable[[#This Row],[Order Date]], "MMM")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6">
      <c r="A1844" s="2">
        <v>2305</v>
      </c>
      <c r="B1844" s="3">
        <v>46272</v>
      </c>
      <c r="C1844" s="12">
        <f>YEAR(SalesDataTable[[#This Row],[Order Date]])</f>
        <v>2026</v>
      </c>
      <c r="D1844" s="14" t="str">
        <f>"Q" &amp; ROUNDUP(MONTH(SalesDataTable[[#This Row],[Order Date]]) / 3,0)</f>
        <v>Q3</v>
      </c>
      <c r="E1844" s="12">
        <f>MONTH(SalesDataTable[[#This Row],[Order Date]])</f>
        <v>9</v>
      </c>
      <c r="F1844" s="12" t="str">
        <f>TEXT(SalesDataTable[[#This Row],[Order Date]], "MMM")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6">
      <c r="A1845" s="2">
        <v>2344</v>
      </c>
      <c r="B1845" s="3">
        <v>46272</v>
      </c>
      <c r="C1845" s="12">
        <f>YEAR(SalesDataTable[[#This Row],[Order Date]])</f>
        <v>2026</v>
      </c>
      <c r="D1845" s="14" t="str">
        <f>"Q" &amp; ROUNDUP(MONTH(SalesDataTable[[#This Row],[Order Date]]) / 3,0)</f>
        <v>Q3</v>
      </c>
      <c r="E1845" s="12">
        <f>MONTH(SalesDataTable[[#This Row],[Order Date]])</f>
        <v>9</v>
      </c>
      <c r="F1845" s="12" t="str">
        <f>TEXT(SalesDataTable[[#This Row],[Order Date]], "MMM")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6">
      <c r="A1846" s="2">
        <v>2601</v>
      </c>
      <c r="B1846" s="3">
        <v>46272</v>
      </c>
      <c r="C1846" s="12">
        <f>YEAR(SalesDataTable[[#This Row],[Order Date]])</f>
        <v>2026</v>
      </c>
      <c r="D1846" s="14" t="str">
        <f>"Q" &amp; ROUNDUP(MONTH(SalesDataTable[[#This Row],[Order Date]]) / 3,0)</f>
        <v>Q3</v>
      </c>
      <c r="E1846" s="12">
        <f>MONTH(SalesDataTable[[#This Row],[Order Date]])</f>
        <v>9</v>
      </c>
      <c r="F1846" s="12" t="str">
        <f>TEXT(SalesDataTable[[#This Row],[Order Date]], "MMM")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6">
      <c r="A1847" s="2">
        <v>2831</v>
      </c>
      <c r="B1847" s="3">
        <v>46272</v>
      </c>
      <c r="C1847" s="12">
        <f>YEAR(SalesDataTable[[#This Row],[Order Date]])</f>
        <v>2026</v>
      </c>
      <c r="D1847" s="14" t="str">
        <f>"Q" &amp; ROUNDUP(MONTH(SalesDataTable[[#This Row],[Order Date]]) / 3,0)</f>
        <v>Q3</v>
      </c>
      <c r="E1847" s="12">
        <f>MONTH(SalesDataTable[[#This Row],[Order Date]])</f>
        <v>9</v>
      </c>
      <c r="F1847" s="12" t="str">
        <f>TEXT(SalesDataTable[[#This Row],[Order Date]], "MMM")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6">
      <c r="A1848" s="2">
        <v>2845</v>
      </c>
      <c r="B1848" s="3">
        <v>46272</v>
      </c>
      <c r="C1848" s="12">
        <f>YEAR(SalesDataTable[[#This Row],[Order Date]])</f>
        <v>2026</v>
      </c>
      <c r="D1848" s="14" t="str">
        <f>"Q" &amp; ROUNDUP(MONTH(SalesDataTable[[#This Row],[Order Date]]) / 3,0)</f>
        <v>Q3</v>
      </c>
      <c r="E1848" s="12">
        <f>MONTH(SalesDataTable[[#This Row],[Order Date]])</f>
        <v>9</v>
      </c>
      <c r="F1848" s="12" t="str">
        <f>TEXT(SalesDataTable[[#This Row],[Order Date]], "MMM")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6">
      <c r="A1849" s="2">
        <v>3679</v>
      </c>
      <c r="B1849" s="3">
        <v>46272</v>
      </c>
      <c r="C1849" s="12">
        <f>YEAR(SalesDataTable[[#This Row],[Order Date]])</f>
        <v>2026</v>
      </c>
      <c r="D1849" s="14" t="str">
        <f>"Q" &amp; ROUNDUP(MONTH(SalesDataTable[[#This Row],[Order Date]]) / 3,0)</f>
        <v>Q3</v>
      </c>
      <c r="E1849" s="12">
        <f>MONTH(SalesDataTable[[#This Row],[Order Date]])</f>
        <v>9</v>
      </c>
      <c r="F1849" s="12" t="str">
        <f>TEXT(SalesDataTable[[#This Row],[Order Date]], "MMM")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6">
      <c r="A1850" s="2">
        <v>3828</v>
      </c>
      <c r="B1850" s="3">
        <v>46272</v>
      </c>
      <c r="C1850" s="12">
        <f>YEAR(SalesDataTable[[#This Row],[Order Date]])</f>
        <v>2026</v>
      </c>
      <c r="D1850" s="14" t="str">
        <f>"Q" &amp; ROUNDUP(MONTH(SalesDataTable[[#This Row],[Order Date]]) / 3,0)</f>
        <v>Q3</v>
      </c>
      <c r="E1850" s="12">
        <f>MONTH(SalesDataTable[[#This Row],[Order Date]])</f>
        <v>9</v>
      </c>
      <c r="F1850" s="12" t="str">
        <f>TEXT(SalesDataTable[[#This Row],[Order Date]], "MMM")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6">
      <c r="A1851" s="2">
        <v>4226</v>
      </c>
      <c r="B1851" s="3">
        <v>46272</v>
      </c>
      <c r="C1851" s="12">
        <f>YEAR(SalesDataTable[[#This Row],[Order Date]])</f>
        <v>2026</v>
      </c>
      <c r="D1851" s="14" t="str">
        <f>"Q" &amp; ROUNDUP(MONTH(SalesDataTable[[#This Row],[Order Date]]) / 3,0)</f>
        <v>Q3</v>
      </c>
      <c r="E1851" s="12">
        <f>MONTH(SalesDataTable[[#This Row],[Order Date]])</f>
        <v>9</v>
      </c>
      <c r="F1851" s="12" t="str">
        <f>TEXT(SalesDataTable[[#This Row],[Order Date]], "MMM")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6">
      <c r="A1852" s="2">
        <v>58</v>
      </c>
      <c r="B1852" s="3">
        <v>46273</v>
      </c>
      <c r="C1852" s="12">
        <f>YEAR(SalesDataTable[[#This Row],[Order Date]])</f>
        <v>2026</v>
      </c>
      <c r="D1852" s="14" t="str">
        <f>"Q" &amp; ROUNDUP(MONTH(SalesDataTable[[#This Row],[Order Date]]) / 3,0)</f>
        <v>Q3</v>
      </c>
      <c r="E1852" s="12">
        <f>MONTH(SalesDataTable[[#This Row],[Order Date]])</f>
        <v>9</v>
      </c>
      <c r="F1852" s="12" t="str">
        <f>TEXT(SalesDataTable[[#This Row],[Order Date]], "MMM")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6">
      <c r="A1853" s="2">
        <v>1224</v>
      </c>
      <c r="B1853" s="3">
        <v>46273</v>
      </c>
      <c r="C1853" s="12">
        <f>YEAR(SalesDataTable[[#This Row],[Order Date]])</f>
        <v>2026</v>
      </c>
      <c r="D1853" s="14" t="str">
        <f>"Q" &amp; ROUNDUP(MONTH(SalesDataTable[[#This Row],[Order Date]]) / 3,0)</f>
        <v>Q3</v>
      </c>
      <c r="E1853" s="12">
        <f>MONTH(SalesDataTable[[#This Row],[Order Date]])</f>
        <v>9</v>
      </c>
      <c r="F1853" s="12" t="str">
        <f>TEXT(SalesDataTable[[#This Row],[Order Date]], "MMM")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6">
      <c r="A1854" s="2">
        <v>4345</v>
      </c>
      <c r="B1854" s="3">
        <v>46273</v>
      </c>
      <c r="C1854" s="12">
        <f>YEAR(SalesDataTable[[#This Row],[Order Date]])</f>
        <v>2026</v>
      </c>
      <c r="D1854" s="14" t="str">
        <f>"Q" &amp; ROUNDUP(MONTH(SalesDataTable[[#This Row],[Order Date]]) / 3,0)</f>
        <v>Q3</v>
      </c>
      <c r="E1854" s="12">
        <f>MONTH(SalesDataTable[[#This Row],[Order Date]])</f>
        <v>9</v>
      </c>
      <c r="F1854" s="12" t="str">
        <f>TEXT(SalesDataTable[[#This Row],[Order Date]], "MMM")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6">
      <c r="A1855" s="2">
        <v>1069</v>
      </c>
      <c r="B1855" s="3">
        <v>46274</v>
      </c>
      <c r="C1855" s="12">
        <f>YEAR(SalesDataTable[[#This Row],[Order Date]])</f>
        <v>2026</v>
      </c>
      <c r="D1855" s="14" t="str">
        <f>"Q" &amp; ROUNDUP(MONTH(SalesDataTable[[#This Row],[Order Date]]) / 3,0)</f>
        <v>Q3</v>
      </c>
      <c r="E1855" s="12">
        <f>MONTH(SalesDataTable[[#This Row],[Order Date]])</f>
        <v>9</v>
      </c>
      <c r="F1855" s="12" t="str">
        <f>TEXT(SalesDataTable[[#This Row],[Order Date]], "MMM")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6">
      <c r="A1856" s="2">
        <v>1489</v>
      </c>
      <c r="B1856" s="3">
        <v>46274</v>
      </c>
      <c r="C1856" s="12">
        <f>YEAR(SalesDataTable[[#This Row],[Order Date]])</f>
        <v>2026</v>
      </c>
      <c r="D1856" s="14" t="str">
        <f>"Q" &amp; ROUNDUP(MONTH(SalesDataTable[[#This Row],[Order Date]]) / 3,0)</f>
        <v>Q3</v>
      </c>
      <c r="E1856" s="12">
        <f>MONTH(SalesDataTable[[#This Row],[Order Date]])</f>
        <v>9</v>
      </c>
      <c r="F1856" s="12" t="str">
        <f>TEXT(SalesDataTable[[#This Row],[Order Date]], "MMM")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6">
      <c r="A1857" s="2">
        <v>2045</v>
      </c>
      <c r="B1857" s="3">
        <v>46274</v>
      </c>
      <c r="C1857" s="12">
        <f>YEAR(SalesDataTable[[#This Row],[Order Date]])</f>
        <v>2026</v>
      </c>
      <c r="D1857" s="14" t="str">
        <f>"Q" &amp; ROUNDUP(MONTH(SalesDataTable[[#This Row],[Order Date]]) / 3,0)</f>
        <v>Q3</v>
      </c>
      <c r="E1857" s="12">
        <f>MONTH(SalesDataTable[[#This Row],[Order Date]])</f>
        <v>9</v>
      </c>
      <c r="F1857" s="12" t="str">
        <f>TEXT(SalesDataTable[[#This Row],[Order Date]], "MMM")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6">
      <c r="A1858" s="2">
        <v>2610</v>
      </c>
      <c r="B1858" s="3">
        <v>46274</v>
      </c>
      <c r="C1858" s="12">
        <f>YEAR(SalesDataTable[[#This Row],[Order Date]])</f>
        <v>2026</v>
      </c>
      <c r="D1858" s="14" t="str">
        <f>"Q" &amp; ROUNDUP(MONTH(SalesDataTable[[#This Row],[Order Date]]) / 3,0)</f>
        <v>Q3</v>
      </c>
      <c r="E1858" s="12">
        <f>MONTH(SalesDataTable[[#This Row],[Order Date]])</f>
        <v>9</v>
      </c>
      <c r="F1858" s="12" t="str">
        <f>TEXT(SalesDataTable[[#This Row],[Order Date]], "MMM")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6">
      <c r="A1859" s="2">
        <v>4210</v>
      </c>
      <c r="B1859" s="3">
        <v>46274</v>
      </c>
      <c r="C1859" s="12">
        <f>YEAR(SalesDataTable[[#This Row],[Order Date]])</f>
        <v>2026</v>
      </c>
      <c r="D1859" s="14" t="str">
        <f>"Q" &amp; ROUNDUP(MONTH(SalesDataTable[[#This Row],[Order Date]]) / 3,0)</f>
        <v>Q3</v>
      </c>
      <c r="E1859" s="12">
        <f>MONTH(SalesDataTable[[#This Row],[Order Date]])</f>
        <v>9</v>
      </c>
      <c r="F1859" s="12" t="str">
        <f>TEXT(SalesDataTable[[#This Row],[Order Date]], "MMM")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6">
      <c r="A1860" s="2">
        <v>4584</v>
      </c>
      <c r="B1860" s="3">
        <v>46274</v>
      </c>
      <c r="C1860" s="12">
        <f>YEAR(SalesDataTable[[#This Row],[Order Date]])</f>
        <v>2026</v>
      </c>
      <c r="D1860" s="14" t="str">
        <f>"Q" &amp; ROUNDUP(MONTH(SalesDataTable[[#This Row],[Order Date]]) / 3,0)</f>
        <v>Q3</v>
      </c>
      <c r="E1860" s="12">
        <f>MONTH(SalesDataTable[[#This Row],[Order Date]])</f>
        <v>9</v>
      </c>
      <c r="F1860" s="12" t="str">
        <f>TEXT(SalesDataTable[[#This Row],[Order Date]], "MMM")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6">
      <c r="A1861" s="2">
        <v>44</v>
      </c>
      <c r="B1861" s="3">
        <v>46275</v>
      </c>
      <c r="C1861" s="12">
        <f>YEAR(SalesDataTable[[#This Row],[Order Date]])</f>
        <v>2026</v>
      </c>
      <c r="D1861" s="14" t="str">
        <f>"Q" &amp; ROUNDUP(MONTH(SalesDataTable[[#This Row],[Order Date]]) / 3,0)</f>
        <v>Q3</v>
      </c>
      <c r="E1861" s="12">
        <f>MONTH(SalesDataTable[[#This Row],[Order Date]])</f>
        <v>9</v>
      </c>
      <c r="F1861" s="12" t="str">
        <f>TEXT(SalesDataTable[[#This Row],[Order Date]], "MMM")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6">
      <c r="A1862" s="2">
        <v>97</v>
      </c>
      <c r="B1862" s="3">
        <v>46275</v>
      </c>
      <c r="C1862" s="12">
        <f>YEAR(SalesDataTable[[#This Row],[Order Date]])</f>
        <v>2026</v>
      </c>
      <c r="D1862" s="14" t="str">
        <f>"Q" &amp; ROUNDUP(MONTH(SalesDataTable[[#This Row],[Order Date]]) / 3,0)</f>
        <v>Q3</v>
      </c>
      <c r="E1862" s="12">
        <f>MONTH(SalesDataTable[[#This Row],[Order Date]])</f>
        <v>9</v>
      </c>
      <c r="F1862" s="12" t="str">
        <f>TEXT(SalesDataTable[[#This Row],[Order Date]], "MMM")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6">
      <c r="A1863" s="2">
        <v>1015</v>
      </c>
      <c r="B1863" s="3">
        <v>46275</v>
      </c>
      <c r="C1863" s="12">
        <f>YEAR(SalesDataTable[[#This Row],[Order Date]])</f>
        <v>2026</v>
      </c>
      <c r="D1863" s="14" t="str">
        <f>"Q" &amp; ROUNDUP(MONTH(SalesDataTable[[#This Row],[Order Date]]) / 3,0)</f>
        <v>Q3</v>
      </c>
      <c r="E1863" s="12">
        <f>MONTH(SalesDataTable[[#This Row],[Order Date]])</f>
        <v>9</v>
      </c>
      <c r="F1863" s="12" t="str">
        <f>TEXT(SalesDataTable[[#This Row],[Order Date]], "MMM")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6">
      <c r="A1864" s="2">
        <v>1128</v>
      </c>
      <c r="B1864" s="3">
        <v>46275</v>
      </c>
      <c r="C1864" s="12">
        <f>YEAR(SalesDataTable[[#This Row],[Order Date]])</f>
        <v>2026</v>
      </c>
      <c r="D1864" s="14" t="str">
        <f>"Q" &amp; ROUNDUP(MONTH(SalesDataTable[[#This Row],[Order Date]]) / 3,0)</f>
        <v>Q3</v>
      </c>
      <c r="E1864" s="12">
        <f>MONTH(SalesDataTable[[#This Row],[Order Date]])</f>
        <v>9</v>
      </c>
      <c r="F1864" s="12" t="str">
        <f>TEXT(SalesDataTable[[#This Row],[Order Date]], "MMM")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6">
      <c r="A1865" s="2">
        <v>3548</v>
      </c>
      <c r="B1865" s="3">
        <v>46275</v>
      </c>
      <c r="C1865" s="12">
        <f>YEAR(SalesDataTable[[#This Row],[Order Date]])</f>
        <v>2026</v>
      </c>
      <c r="D1865" s="14" t="str">
        <f>"Q" &amp; ROUNDUP(MONTH(SalesDataTable[[#This Row],[Order Date]]) / 3,0)</f>
        <v>Q3</v>
      </c>
      <c r="E1865" s="12">
        <f>MONTH(SalesDataTable[[#This Row],[Order Date]])</f>
        <v>9</v>
      </c>
      <c r="F1865" s="12" t="str">
        <f>TEXT(SalesDataTable[[#This Row],[Order Date]], "MMM")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6">
      <c r="A1866" s="2">
        <v>242</v>
      </c>
      <c r="B1866" s="3">
        <v>46276</v>
      </c>
      <c r="C1866" s="12">
        <f>YEAR(SalesDataTable[[#This Row],[Order Date]])</f>
        <v>2026</v>
      </c>
      <c r="D1866" s="14" t="str">
        <f>"Q" &amp; ROUNDUP(MONTH(SalesDataTable[[#This Row],[Order Date]]) / 3,0)</f>
        <v>Q3</v>
      </c>
      <c r="E1866" s="12">
        <f>MONTH(SalesDataTable[[#This Row],[Order Date]])</f>
        <v>9</v>
      </c>
      <c r="F1866" s="12" t="str">
        <f>TEXT(SalesDataTable[[#This Row],[Order Date]], "MMM")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6">
      <c r="A1867" s="2">
        <v>784</v>
      </c>
      <c r="B1867" s="3">
        <v>46276</v>
      </c>
      <c r="C1867" s="12">
        <f>YEAR(SalesDataTable[[#This Row],[Order Date]])</f>
        <v>2026</v>
      </c>
      <c r="D1867" s="14" t="str">
        <f>"Q" &amp; ROUNDUP(MONTH(SalesDataTable[[#This Row],[Order Date]]) / 3,0)</f>
        <v>Q3</v>
      </c>
      <c r="E1867" s="12">
        <f>MONTH(SalesDataTable[[#This Row],[Order Date]])</f>
        <v>9</v>
      </c>
      <c r="F1867" s="12" t="str">
        <f>TEXT(SalesDataTable[[#This Row],[Order Date]], "MMM")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6">
      <c r="A1868" s="2">
        <v>1535</v>
      </c>
      <c r="B1868" s="3">
        <v>46276</v>
      </c>
      <c r="C1868" s="12">
        <f>YEAR(SalesDataTable[[#This Row],[Order Date]])</f>
        <v>2026</v>
      </c>
      <c r="D1868" s="14" t="str">
        <f>"Q" &amp; ROUNDUP(MONTH(SalesDataTable[[#This Row],[Order Date]]) / 3,0)</f>
        <v>Q3</v>
      </c>
      <c r="E1868" s="12">
        <f>MONTH(SalesDataTable[[#This Row],[Order Date]])</f>
        <v>9</v>
      </c>
      <c r="F1868" s="12" t="str">
        <f>TEXT(SalesDataTable[[#This Row],[Order Date]], "MMM")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6">
      <c r="A1869" s="2">
        <v>1687</v>
      </c>
      <c r="B1869" s="3">
        <v>46276</v>
      </c>
      <c r="C1869" s="12">
        <f>YEAR(SalesDataTable[[#This Row],[Order Date]])</f>
        <v>2026</v>
      </c>
      <c r="D1869" s="14" t="str">
        <f>"Q" &amp; ROUNDUP(MONTH(SalesDataTable[[#This Row],[Order Date]]) / 3,0)</f>
        <v>Q3</v>
      </c>
      <c r="E1869" s="12">
        <f>MONTH(SalesDataTable[[#This Row],[Order Date]])</f>
        <v>9</v>
      </c>
      <c r="F1869" s="12" t="str">
        <f>TEXT(SalesDataTable[[#This Row],[Order Date]], "MMM")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6">
      <c r="A1870" s="2">
        <v>2162</v>
      </c>
      <c r="B1870" s="3">
        <v>46276</v>
      </c>
      <c r="C1870" s="12">
        <f>YEAR(SalesDataTable[[#This Row],[Order Date]])</f>
        <v>2026</v>
      </c>
      <c r="D1870" s="14" t="str">
        <f>"Q" &amp; ROUNDUP(MONTH(SalesDataTable[[#This Row],[Order Date]]) / 3,0)</f>
        <v>Q3</v>
      </c>
      <c r="E1870" s="12">
        <f>MONTH(SalesDataTable[[#This Row],[Order Date]])</f>
        <v>9</v>
      </c>
      <c r="F1870" s="12" t="str">
        <f>TEXT(SalesDataTable[[#This Row],[Order Date]], "MMM")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6">
      <c r="A1871" s="2">
        <v>2307</v>
      </c>
      <c r="B1871" s="3">
        <v>46276</v>
      </c>
      <c r="C1871" s="12">
        <f>YEAR(SalesDataTable[[#This Row],[Order Date]])</f>
        <v>2026</v>
      </c>
      <c r="D1871" s="14" t="str">
        <f>"Q" &amp; ROUNDUP(MONTH(SalesDataTable[[#This Row],[Order Date]]) / 3,0)</f>
        <v>Q3</v>
      </c>
      <c r="E1871" s="12">
        <f>MONTH(SalesDataTable[[#This Row],[Order Date]])</f>
        <v>9</v>
      </c>
      <c r="F1871" s="12" t="str">
        <f>TEXT(SalesDataTable[[#This Row],[Order Date]], "MMM")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6">
      <c r="A1872" s="2">
        <v>3976</v>
      </c>
      <c r="B1872" s="3">
        <v>46276</v>
      </c>
      <c r="C1872" s="12">
        <f>YEAR(SalesDataTable[[#This Row],[Order Date]])</f>
        <v>2026</v>
      </c>
      <c r="D1872" s="14" t="str">
        <f>"Q" &amp; ROUNDUP(MONTH(SalesDataTable[[#This Row],[Order Date]]) / 3,0)</f>
        <v>Q3</v>
      </c>
      <c r="E1872" s="12">
        <f>MONTH(SalesDataTable[[#This Row],[Order Date]])</f>
        <v>9</v>
      </c>
      <c r="F1872" s="12" t="str">
        <f>TEXT(SalesDataTable[[#This Row],[Order Date]], "MMM")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6">
      <c r="A1873" s="2">
        <v>5066</v>
      </c>
      <c r="B1873" s="3">
        <v>46276</v>
      </c>
      <c r="C1873" s="12">
        <f>YEAR(SalesDataTable[[#This Row],[Order Date]])</f>
        <v>2026</v>
      </c>
      <c r="D1873" s="14" t="str">
        <f>"Q" &amp; ROUNDUP(MONTH(SalesDataTable[[#This Row],[Order Date]]) / 3,0)</f>
        <v>Q3</v>
      </c>
      <c r="E1873" s="12">
        <f>MONTH(SalesDataTable[[#This Row],[Order Date]])</f>
        <v>9</v>
      </c>
      <c r="F1873" s="12" t="str">
        <f>TEXT(SalesDataTable[[#This Row],[Order Date]], "MMM")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6">
      <c r="A1874" s="2">
        <v>78</v>
      </c>
      <c r="B1874" s="3">
        <v>46277</v>
      </c>
      <c r="C1874" s="12">
        <f>YEAR(SalesDataTable[[#This Row],[Order Date]])</f>
        <v>2026</v>
      </c>
      <c r="D1874" s="14" t="str">
        <f>"Q" &amp; ROUNDUP(MONTH(SalesDataTable[[#This Row],[Order Date]]) / 3,0)</f>
        <v>Q3</v>
      </c>
      <c r="E1874" s="12">
        <f>MONTH(SalesDataTable[[#This Row],[Order Date]])</f>
        <v>9</v>
      </c>
      <c r="F1874" s="12" t="str">
        <f>TEXT(SalesDataTable[[#This Row],[Order Date]], "MMM")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6">
      <c r="A1875" s="2">
        <v>354</v>
      </c>
      <c r="B1875" s="3">
        <v>46277</v>
      </c>
      <c r="C1875" s="12">
        <f>YEAR(SalesDataTable[[#This Row],[Order Date]])</f>
        <v>2026</v>
      </c>
      <c r="D1875" s="14" t="str">
        <f>"Q" &amp; ROUNDUP(MONTH(SalesDataTable[[#This Row],[Order Date]]) / 3,0)</f>
        <v>Q3</v>
      </c>
      <c r="E1875" s="12">
        <f>MONTH(SalesDataTable[[#This Row],[Order Date]])</f>
        <v>9</v>
      </c>
      <c r="F1875" s="12" t="str">
        <f>TEXT(SalesDataTable[[#This Row],[Order Date]], "MMM")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6">
      <c r="A1876" s="2">
        <v>1738</v>
      </c>
      <c r="B1876" s="3">
        <v>46277</v>
      </c>
      <c r="C1876" s="12">
        <f>YEAR(SalesDataTable[[#This Row],[Order Date]])</f>
        <v>2026</v>
      </c>
      <c r="D1876" s="14" t="str">
        <f>"Q" &amp; ROUNDUP(MONTH(SalesDataTable[[#This Row],[Order Date]]) / 3,0)</f>
        <v>Q3</v>
      </c>
      <c r="E1876" s="12">
        <f>MONTH(SalesDataTable[[#This Row],[Order Date]])</f>
        <v>9</v>
      </c>
      <c r="F1876" s="12" t="str">
        <f>TEXT(SalesDataTable[[#This Row],[Order Date]], "MMM")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6">
      <c r="A1877" s="2">
        <v>1900</v>
      </c>
      <c r="B1877" s="3">
        <v>46277</v>
      </c>
      <c r="C1877" s="12">
        <f>YEAR(SalesDataTable[[#This Row],[Order Date]])</f>
        <v>2026</v>
      </c>
      <c r="D1877" s="14" t="str">
        <f>"Q" &amp; ROUNDUP(MONTH(SalesDataTable[[#This Row],[Order Date]]) / 3,0)</f>
        <v>Q3</v>
      </c>
      <c r="E1877" s="12">
        <f>MONTH(SalesDataTable[[#This Row],[Order Date]])</f>
        <v>9</v>
      </c>
      <c r="F1877" s="12" t="str">
        <f>TEXT(SalesDataTable[[#This Row],[Order Date]], "MMM")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6">
      <c r="A1878" s="2">
        <v>3375</v>
      </c>
      <c r="B1878" s="3">
        <v>46277</v>
      </c>
      <c r="C1878" s="12">
        <f>YEAR(SalesDataTable[[#This Row],[Order Date]])</f>
        <v>2026</v>
      </c>
      <c r="D1878" s="14" t="str">
        <f>"Q" &amp; ROUNDUP(MONTH(SalesDataTable[[#This Row],[Order Date]]) / 3,0)</f>
        <v>Q3</v>
      </c>
      <c r="E1878" s="12">
        <f>MONTH(SalesDataTable[[#This Row],[Order Date]])</f>
        <v>9</v>
      </c>
      <c r="F1878" s="12" t="str">
        <f>TEXT(SalesDataTable[[#This Row],[Order Date]], "MMM")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6">
      <c r="A1879" s="2">
        <v>3567</v>
      </c>
      <c r="B1879" s="3">
        <v>46277</v>
      </c>
      <c r="C1879" s="12">
        <f>YEAR(SalesDataTable[[#This Row],[Order Date]])</f>
        <v>2026</v>
      </c>
      <c r="D1879" s="14" t="str">
        <f>"Q" &amp; ROUNDUP(MONTH(SalesDataTable[[#This Row],[Order Date]]) / 3,0)</f>
        <v>Q3</v>
      </c>
      <c r="E1879" s="12">
        <f>MONTH(SalesDataTable[[#This Row],[Order Date]])</f>
        <v>9</v>
      </c>
      <c r="F1879" s="12" t="str">
        <f>TEXT(SalesDataTable[[#This Row],[Order Date]], "MMM")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6">
      <c r="A1880" s="2">
        <v>4106</v>
      </c>
      <c r="B1880" s="3">
        <v>46277</v>
      </c>
      <c r="C1880" s="12">
        <f>YEAR(SalesDataTable[[#This Row],[Order Date]])</f>
        <v>2026</v>
      </c>
      <c r="D1880" s="14" t="str">
        <f>"Q" &amp; ROUNDUP(MONTH(SalesDataTable[[#This Row],[Order Date]]) / 3,0)</f>
        <v>Q3</v>
      </c>
      <c r="E1880" s="12">
        <f>MONTH(SalesDataTable[[#This Row],[Order Date]])</f>
        <v>9</v>
      </c>
      <c r="F1880" s="12" t="str">
        <f>TEXT(SalesDataTable[[#This Row],[Order Date]], "MMM")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6">
      <c r="A1881" s="2">
        <v>4293</v>
      </c>
      <c r="B1881" s="3">
        <v>46277</v>
      </c>
      <c r="C1881" s="12">
        <f>YEAR(SalesDataTable[[#This Row],[Order Date]])</f>
        <v>2026</v>
      </c>
      <c r="D1881" s="14" t="str">
        <f>"Q" &amp; ROUNDUP(MONTH(SalesDataTable[[#This Row],[Order Date]]) / 3,0)</f>
        <v>Q3</v>
      </c>
      <c r="E1881" s="12">
        <f>MONTH(SalesDataTable[[#This Row],[Order Date]])</f>
        <v>9</v>
      </c>
      <c r="F1881" s="12" t="str">
        <f>TEXT(SalesDataTable[[#This Row],[Order Date]], "MMM")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6">
      <c r="A1882" s="2">
        <v>4859</v>
      </c>
      <c r="B1882" s="3">
        <v>46277</v>
      </c>
      <c r="C1882" s="12">
        <f>YEAR(SalesDataTable[[#This Row],[Order Date]])</f>
        <v>2026</v>
      </c>
      <c r="D1882" s="14" t="str">
        <f>"Q" &amp; ROUNDUP(MONTH(SalesDataTable[[#This Row],[Order Date]]) / 3,0)</f>
        <v>Q3</v>
      </c>
      <c r="E1882" s="12">
        <f>MONTH(SalesDataTable[[#This Row],[Order Date]])</f>
        <v>9</v>
      </c>
      <c r="F1882" s="12" t="str">
        <f>TEXT(SalesDataTable[[#This Row],[Order Date]], "MMM")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6">
      <c r="A1883" s="2">
        <v>770</v>
      </c>
      <c r="B1883" s="3">
        <v>46278</v>
      </c>
      <c r="C1883" s="12">
        <f>YEAR(SalesDataTable[[#This Row],[Order Date]])</f>
        <v>2026</v>
      </c>
      <c r="D1883" s="14" t="str">
        <f>"Q" &amp; ROUNDUP(MONTH(SalesDataTable[[#This Row],[Order Date]]) / 3,0)</f>
        <v>Q3</v>
      </c>
      <c r="E1883" s="12">
        <f>MONTH(SalesDataTable[[#This Row],[Order Date]])</f>
        <v>9</v>
      </c>
      <c r="F1883" s="12" t="str">
        <f>TEXT(SalesDataTable[[#This Row],[Order Date]], "MMM")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6">
      <c r="A1884" s="2">
        <v>1375</v>
      </c>
      <c r="B1884" s="3">
        <v>46278</v>
      </c>
      <c r="C1884" s="12">
        <f>YEAR(SalesDataTable[[#This Row],[Order Date]])</f>
        <v>2026</v>
      </c>
      <c r="D1884" s="14" t="str">
        <f>"Q" &amp; ROUNDUP(MONTH(SalesDataTable[[#This Row],[Order Date]]) / 3,0)</f>
        <v>Q3</v>
      </c>
      <c r="E1884" s="12">
        <f>MONTH(SalesDataTable[[#This Row],[Order Date]])</f>
        <v>9</v>
      </c>
      <c r="F1884" s="12" t="str">
        <f>TEXT(SalesDataTable[[#This Row],[Order Date]], "MMM")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6">
      <c r="A1885" s="2">
        <v>2063</v>
      </c>
      <c r="B1885" s="3">
        <v>46278</v>
      </c>
      <c r="C1885" s="12">
        <f>YEAR(SalesDataTable[[#This Row],[Order Date]])</f>
        <v>2026</v>
      </c>
      <c r="D1885" s="14" t="str">
        <f>"Q" &amp; ROUNDUP(MONTH(SalesDataTable[[#This Row],[Order Date]]) / 3,0)</f>
        <v>Q3</v>
      </c>
      <c r="E1885" s="12">
        <f>MONTH(SalesDataTable[[#This Row],[Order Date]])</f>
        <v>9</v>
      </c>
      <c r="F1885" s="12" t="str">
        <f>TEXT(SalesDataTable[[#This Row],[Order Date]], "MMM")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6">
      <c r="A1886" s="2">
        <v>2563</v>
      </c>
      <c r="B1886" s="3">
        <v>46278</v>
      </c>
      <c r="C1886" s="12">
        <f>YEAR(SalesDataTable[[#This Row],[Order Date]])</f>
        <v>2026</v>
      </c>
      <c r="D1886" s="14" t="str">
        <f>"Q" &amp; ROUNDUP(MONTH(SalesDataTable[[#This Row],[Order Date]]) / 3,0)</f>
        <v>Q3</v>
      </c>
      <c r="E1886" s="12">
        <f>MONTH(SalesDataTable[[#This Row],[Order Date]])</f>
        <v>9</v>
      </c>
      <c r="F1886" s="12" t="str">
        <f>TEXT(SalesDataTable[[#This Row],[Order Date]], "MMM")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6">
      <c r="A1887" s="2">
        <v>2786</v>
      </c>
      <c r="B1887" s="3">
        <v>46278</v>
      </c>
      <c r="C1887" s="12">
        <f>YEAR(SalesDataTable[[#This Row],[Order Date]])</f>
        <v>2026</v>
      </c>
      <c r="D1887" s="14" t="str">
        <f>"Q" &amp; ROUNDUP(MONTH(SalesDataTable[[#This Row],[Order Date]]) / 3,0)</f>
        <v>Q3</v>
      </c>
      <c r="E1887" s="12">
        <f>MONTH(SalesDataTable[[#This Row],[Order Date]])</f>
        <v>9</v>
      </c>
      <c r="F1887" s="12" t="str">
        <f>TEXT(SalesDataTable[[#This Row],[Order Date]], "MMM")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6">
      <c r="A1888" s="2">
        <v>3269</v>
      </c>
      <c r="B1888" s="3">
        <v>46278</v>
      </c>
      <c r="C1888" s="12">
        <f>YEAR(SalesDataTable[[#This Row],[Order Date]])</f>
        <v>2026</v>
      </c>
      <c r="D1888" s="14" t="str">
        <f>"Q" &amp; ROUNDUP(MONTH(SalesDataTable[[#This Row],[Order Date]]) / 3,0)</f>
        <v>Q3</v>
      </c>
      <c r="E1888" s="12">
        <f>MONTH(SalesDataTable[[#This Row],[Order Date]])</f>
        <v>9</v>
      </c>
      <c r="F1888" s="12" t="str">
        <f>TEXT(SalesDataTable[[#This Row],[Order Date]], "MMM")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6">
      <c r="A1889" s="2">
        <v>3346</v>
      </c>
      <c r="B1889" s="3">
        <v>46278</v>
      </c>
      <c r="C1889" s="12">
        <f>YEAR(SalesDataTable[[#This Row],[Order Date]])</f>
        <v>2026</v>
      </c>
      <c r="D1889" s="14" t="str">
        <f>"Q" &amp; ROUNDUP(MONTH(SalesDataTable[[#This Row],[Order Date]]) / 3,0)</f>
        <v>Q3</v>
      </c>
      <c r="E1889" s="12">
        <f>MONTH(SalesDataTable[[#This Row],[Order Date]])</f>
        <v>9</v>
      </c>
      <c r="F1889" s="12" t="str">
        <f>TEXT(SalesDataTable[[#This Row],[Order Date]], "MMM")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6">
      <c r="A1890" s="2">
        <v>4097</v>
      </c>
      <c r="B1890" s="3">
        <v>46278</v>
      </c>
      <c r="C1890" s="12">
        <f>YEAR(SalesDataTable[[#This Row],[Order Date]])</f>
        <v>2026</v>
      </c>
      <c r="D1890" s="14" t="str">
        <f>"Q" &amp; ROUNDUP(MONTH(SalesDataTable[[#This Row],[Order Date]]) / 3,0)</f>
        <v>Q3</v>
      </c>
      <c r="E1890" s="12">
        <f>MONTH(SalesDataTable[[#This Row],[Order Date]])</f>
        <v>9</v>
      </c>
      <c r="F1890" s="12" t="str">
        <f>TEXT(SalesDataTable[[#This Row],[Order Date]], "MMM")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6">
      <c r="A1891" s="2">
        <v>4208</v>
      </c>
      <c r="B1891" s="3">
        <v>46278</v>
      </c>
      <c r="C1891" s="12">
        <f>YEAR(SalesDataTable[[#This Row],[Order Date]])</f>
        <v>2026</v>
      </c>
      <c r="D1891" s="14" t="str">
        <f>"Q" &amp; ROUNDUP(MONTH(SalesDataTable[[#This Row],[Order Date]]) / 3,0)</f>
        <v>Q3</v>
      </c>
      <c r="E1891" s="12">
        <f>MONTH(SalesDataTable[[#This Row],[Order Date]])</f>
        <v>9</v>
      </c>
      <c r="F1891" s="12" t="str">
        <f>TEXT(SalesDataTable[[#This Row],[Order Date]], "MMM")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6">
      <c r="A1892" s="2">
        <v>4606</v>
      </c>
      <c r="B1892" s="3">
        <v>46278</v>
      </c>
      <c r="C1892" s="12">
        <f>YEAR(SalesDataTable[[#This Row],[Order Date]])</f>
        <v>2026</v>
      </c>
      <c r="D1892" s="14" t="str">
        <f>"Q" &amp; ROUNDUP(MONTH(SalesDataTable[[#This Row],[Order Date]]) / 3,0)</f>
        <v>Q3</v>
      </c>
      <c r="E1892" s="12">
        <f>MONTH(SalesDataTable[[#This Row],[Order Date]])</f>
        <v>9</v>
      </c>
      <c r="F1892" s="12" t="str">
        <f>TEXT(SalesDataTable[[#This Row],[Order Date]], "MMM")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6">
      <c r="A1893" s="2">
        <v>222</v>
      </c>
      <c r="B1893" s="3">
        <v>46279</v>
      </c>
      <c r="C1893" s="12">
        <f>YEAR(SalesDataTable[[#This Row],[Order Date]])</f>
        <v>2026</v>
      </c>
      <c r="D1893" s="14" t="str">
        <f>"Q" &amp; ROUNDUP(MONTH(SalesDataTable[[#This Row],[Order Date]]) / 3,0)</f>
        <v>Q3</v>
      </c>
      <c r="E1893" s="12">
        <f>MONTH(SalesDataTable[[#This Row],[Order Date]])</f>
        <v>9</v>
      </c>
      <c r="F1893" s="12" t="str">
        <f>TEXT(SalesDataTable[[#This Row],[Order Date]], "MMM")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6">
      <c r="A1894" s="2">
        <v>241</v>
      </c>
      <c r="B1894" s="3">
        <v>46279</v>
      </c>
      <c r="C1894" s="12">
        <f>YEAR(SalesDataTable[[#This Row],[Order Date]])</f>
        <v>2026</v>
      </c>
      <c r="D1894" s="14" t="str">
        <f>"Q" &amp; ROUNDUP(MONTH(SalesDataTable[[#This Row],[Order Date]]) / 3,0)</f>
        <v>Q3</v>
      </c>
      <c r="E1894" s="12">
        <f>MONTH(SalesDataTable[[#This Row],[Order Date]])</f>
        <v>9</v>
      </c>
      <c r="F1894" s="12" t="str">
        <f>TEXT(SalesDataTable[[#This Row],[Order Date]], "MMM")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6">
      <c r="A1895" s="2">
        <v>753</v>
      </c>
      <c r="B1895" s="3">
        <v>46279</v>
      </c>
      <c r="C1895" s="12">
        <f>YEAR(SalesDataTable[[#This Row],[Order Date]])</f>
        <v>2026</v>
      </c>
      <c r="D1895" s="14" t="str">
        <f>"Q" &amp; ROUNDUP(MONTH(SalesDataTable[[#This Row],[Order Date]]) / 3,0)</f>
        <v>Q3</v>
      </c>
      <c r="E1895" s="12">
        <f>MONTH(SalesDataTable[[#This Row],[Order Date]])</f>
        <v>9</v>
      </c>
      <c r="F1895" s="12" t="str">
        <f>TEXT(SalesDataTable[[#This Row],[Order Date]], "MMM")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6">
      <c r="A1896" s="2">
        <v>2530</v>
      </c>
      <c r="B1896" s="3">
        <v>46279</v>
      </c>
      <c r="C1896" s="12">
        <f>YEAR(SalesDataTable[[#This Row],[Order Date]])</f>
        <v>2026</v>
      </c>
      <c r="D1896" s="14" t="str">
        <f>"Q" &amp; ROUNDUP(MONTH(SalesDataTable[[#This Row],[Order Date]]) / 3,0)</f>
        <v>Q3</v>
      </c>
      <c r="E1896" s="12">
        <f>MONTH(SalesDataTable[[#This Row],[Order Date]])</f>
        <v>9</v>
      </c>
      <c r="F1896" s="12" t="str">
        <f>TEXT(SalesDataTable[[#This Row],[Order Date]], "MMM")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6">
      <c r="A1897" s="2">
        <v>572</v>
      </c>
      <c r="B1897" s="3">
        <v>46280</v>
      </c>
      <c r="C1897" s="12">
        <f>YEAR(SalesDataTable[[#This Row],[Order Date]])</f>
        <v>2026</v>
      </c>
      <c r="D1897" s="14" t="str">
        <f>"Q" &amp; ROUNDUP(MONTH(SalesDataTable[[#This Row],[Order Date]]) / 3,0)</f>
        <v>Q3</v>
      </c>
      <c r="E1897" s="12">
        <f>MONTH(SalesDataTable[[#This Row],[Order Date]])</f>
        <v>9</v>
      </c>
      <c r="F1897" s="12" t="str">
        <f>TEXT(SalesDataTable[[#This Row],[Order Date]], "MMM")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6">
      <c r="A1898" s="2">
        <v>874</v>
      </c>
      <c r="B1898" s="3">
        <v>46280</v>
      </c>
      <c r="C1898" s="12">
        <f>YEAR(SalesDataTable[[#This Row],[Order Date]])</f>
        <v>2026</v>
      </c>
      <c r="D1898" s="14" t="str">
        <f>"Q" &amp; ROUNDUP(MONTH(SalesDataTable[[#This Row],[Order Date]]) / 3,0)</f>
        <v>Q3</v>
      </c>
      <c r="E1898" s="12">
        <f>MONTH(SalesDataTable[[#This Row],[Order Date]])</f>
        <v>9</v>
      </c>
      <c r="F1898" s="12" t="str">
        <f>TEXT(SalesDataTable[[#This Row],[Order Date]], "MMM")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6">
      <c r="A1899" s="2">
        <v>937</v>
      </c>
      <c r="B1899" s="3">
        <v>46280</v>
      </c>
      <c r="C1899" s="12">
        <f>YEAR(SalesDataTable[[#This Row],[Order Date]])</f>
        <v>2026</v>
      </c>
      <c r="D1899" s="14" t="str">
        <f>"Q" &amp; ROUNDUP(MONTH(SalesDataTable[[#This Row],[Order Date]]) / 3,0)</f>
        <v>Q3</v>
      </c>
      <c r="E1899" s="12">
        <f>MONTH(SalesDataTable[[#This Row],[Order Date]])</f>
        <v>9</v>
      </c>
      <c r="F1899" s="12" t="str">
        <f>TEXT(SalesDataTable[[#This Row],[Order Date]], "MMM")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6">
      <c r="A1900" s="2">
        <v>1229</v>
      </c>
      <c r="B1900" s="3">
        <v>46280</v>
      </c>
      <c r="C1900" s="12">
        <f>YEAR(SalesDataTable[[#This Row],[Order Date]])</f>
        <v>2026</v>
      </c>
      <c r="D1900" s="14" t="str">
        <f>"Q" &amp; ROUNDUP(MONTH(SalesDataTable[[#This Row],[Order Date]]) / 3,0)</f>
        <v>Q3</v>
      </c>
      <c r="E1900" s="12">
        <f>MONTH(SalesDataTable[[#This Row],[Order Date]])</f>
        <v>9</v>
      </c>
      <c r="F1900" s="12" t="str">
        <f>TEXT(SalesDataTable[[#This Row],[Order Date]], "MMM")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6">
      <c r="A1901" s="2">
        <v>2186</v>
      </c>
      <c r="B1901" s="3">
        <v>46280</v>
      </c>
      <c r="C1901" s="12">
        <f>YEAR(SalesDataTable[[#This Row],[Order Date]])</f>
        <v>2026</v>
      </c>
      <c r="D1901" s="14" t="str">
        <f>"Q" &amp; ROUNDUP(MONTH(SalesDataTable[[#This Row],[Order Date]]) / 3,0)</f>
        <v>Q3</v>
      </c>
      <c r="E1901" s="12">
        <f>MONTH(SalesDataTable[[#This Row],[Order Date]])</f>
        <v>9</v>
      </c>
      <c r="F1901" s="12" t="str">
        <f>TEXT(SalesDataTable[[#This Row],[Order Date]], "MMM")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6">
      <c r="A1902" s="2">
        <v>2922</v>
      </c>
      <c r="B1902" s="3">
        <v>46280</v>
      </c>
      <c r="C1902" s="12">
        <f>YEAR(SalesDataTable[[#This Row],[Order Date]])</f>
        <v>2026</v>
      </c>
      <c r="D1902" s="14" t="str">
        <f>"Q" &amp; ROUNDUP(MONTH(SalesDataTable[[#This Row],[Order Date]]) / 3,0)</f>
        <v>Q3</v>
      </c>
      <c r="E1902" s="12">
        <f>MONTH(SalesDataTable[[#This Row],[Order Date]])</f>
        <v>9</v>
      </c>
      <c r="F1902" s="12" t="str">
        <f>TEXT(SalesDataTable[[#This Row],[Order Date]], "MMM")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6">
      <c r="A1903" s="2">
        <v>3140</v>
      </c>
      <c r="B1903" s="3">
        <v>46280</v>
      </c>
      <c r="C1903" s="12">
        <f>YEAR(SalesDataTable[[#This Row],[Order Date]])</f>
        <v>2026</v>
      </c>
      <c r="D1903" s="14" t="str">
        <f>"Q" &amp; ROUNDUP(MONTH(SalesDataTable[[#This Row],[Order Date]]) / 3,0)</f>
        <v>Q3</v>
      </c>
      <c r="E1903" s="12">
        <f>MONTH(SalesDataTable[[#This Row],[Order Date]])</f>
        <v>9</v>
      </c>
      <c r="F1903" s="12" t="str">
        <f>TEXT(SalesDataTable[[#This Row],[Order Date]], "MMM")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6">
      <c r="A1904" s="2">
        <v>3369</v>
      </c>
      <c r="B1904" s="3">
        <v>46280</v>
      </c>
      <c r="C1904" s="12">
        <f>YEAR(SalesDataTable[[#This Row],[Order Date]])</f>
        <v>2026</v>
      </c>
      <c r="D1904" s="14" t="str">
        <f>"Q" &amp; ROUNDUP(MONTH(SalesDataTable[[#This Row],[Order Date]]) / 3,0)</f>
        <v>Q3</v>
      </c>
      <c r="E1904" s="12">
        <f>MONTH(SalesDataTable[[#This Row],[Order Date]])</f>
        <v>9</v>
      </c>
      <c r="F1904" s="12" t="str">
        <f>TEXT(SalesDataTable[[#This Row],[Order Date]], "MMM")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6">
      <c r="A1905" s="2">
        <v>4865</v>
      </c>
      <c r="B1905" s="3">
        <v>46280</v>
      </c>
      <c r="C1905" s="12">
        <f>YEAR(SalesDataTable[[#This Row],[Order Date]])</f>
        <v>2026</v>
      </c>
      <c r="D1905" s="14" t="str">
        <f>"Q" &amp; ROUNDUP(MONTH(SalesDataTable[[#This Row],[Order Date]]) / 3,0)</f>
        <v>Q3</v>
      </c>
      <c r="E1905" s="12">
        <f>MONTH(SalesDataTable[[#This Row],[Order Date]])</f>
        <v>9</v>
      </c>
      <c r="F1905" s="12" t="str">
        <f>TEXT(SalesDataTable[[#This Row],[Order Date]], "MMM")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6">
      <c r="A1906" s="2">
        <v>103</v>
      </c>
      <c r="B1906" s="3">
        <v>46281</v>
      </c>
      <c r="C1906" s="12">
        <f>YEAR(SalesDataTable[[#This Row],[Order Date]])</f>
        <v>2026</v>
      </c>
      <c r="D1906" s="14" t="str">
        <f>"Q" &amp; ROUNDUP(MONTH(SalesDataTable[[#This Row],[Order Date]]) / 3,0)</f>
        <v>Q3</v>
      </c>
      <c r="E1906" s="12">
        <f>MONTH(SalesDataTable[[#This Row],[Order Date]])</f>
        <v>9</v>
      </c>
      <c r="F1906" s="12" t="str">
        <f>TEXT(SalesDataTable[[#This Row],[Order Date]], "MMM")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6">
      <c r="A1907" s="2">
        <v>4500</v>
      </c>
      <c r="B1907" s="3">
        <v>46281</v>
      </c>
      <c r="C1907" s="12">
        <f>YEAR(SalesDataTable[[#This Row],[Order Date]])</f>
        <v>2026</v>
      </c>
      <c r="D1907" s="14" t="str">
        <f>"Q" &amp; ROUNDUP(MONTH(SalesDataTable[[#This Row],[Order Date]]) / 3,0)</f>
        <v>Q3</v>
      </c>
      <c r="E1907" s="12">
        <f>MONTH(SalesDataTable[[#This Row],[Order Date]])</f>
        <v>9</v>
      </c>
      <c r="F1907" s="12" t="str">
        <f>TEXT(SalesDataTable[[#This Row],[Order Date]], "MMM")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6">
      <c r="A1908" s="2">
        <v>5093</v>
      </c>
      <c r="B1908" s="3">
        <v>46281</v>
      </c>
      <c r="C1908" s="12">
        <f>YEAR(SalesDataTable[[#This Row],[Order Date]])</f>
        <v>2026</v>
      </c>
      <c r="D1908" s="14" t="str">
        <f>"Q" &amp; ROUNDUP(MONTH(SalesDataTable[[#This Row],[Order Date]]) / 3,0)</f>
        <v>Q3</v>
      </c>
      <c r="E1908" s="12">
        <f>MONTH(SalesDataTable[[#This Row],[Order Date]])</f>
        <v>9</v>
      </c>
      <c r="F1908" s="12" t="str">
        <f>TEXT(SalesDataTable[[#This Row],[Order Date]], "MMM")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6">
      <c r="A1909" s="2">
        <v>5147</v>
      </c>
      <c r="B1909" s="3">
        <v>46281</v>
      </c>
      <c r="C1909" s="12">
        <f>YEAR(SalesDataTable[[#This Row],[Order Date]])</f>
        <v>2026</v>
      </c>
      <c r="D1909" s="14" t="str">
        <f>"Q" &amp; ROUNDUP(MONTH(SalesDataTable[[#This Row],[Order Date]]) / 3,0)</f>
        <v>Q3</v>
      </c>
      <c r="E1909" s="12">
        <f>MONTH(SalesDataTable[[#This Row],[Order Date]])</f>
        <v>9</v>
      </c>
      <c r="F1909" s="12" t="str">
        <f>TEXT(SalesDataTable[[#This Row],[Order Date]], "MMM")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6">
      <c r="A1910" s="2">
        <v>365</v>
      </c>
      <c r="B1910" s="3">
        <v>46282</v>
      </c>
      <c r="C1910" s="12">
        <f>YEAR(SalesDataTable[[#This Row],[Order Date]])</f>
        <v>2026</v>
      </c>
      <c r="D1910" s="14" t="str">
        <f>"Q" &amp; ROUNDUP(MONTH(SalesDataTable[[#This Row],[Order Date]]) / 3,0)</f>
        <v>Q3</v>
      </c>
      <c r="E1910" s="12">
        <f>MONTH(SalesDataTable[[#This Row],[Order Date]])</f>
        <v>9</v>
      </c>
      <c r="F1910" s="12" t="str">
        <f>TEXT(SalesDataTable[[#This Row],[Order Date]], "MMM")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6">
      <c r="A1911" s="2">
        <v>494</v>
      </c>
      <c r="B1911" s="3">
        <v>46282</v>
      </c>
      <c r="C1911" s="12">
        <f>YEAR(SalesDataTable[[#This Row],[Order Date]])</f>
        <v>2026</v>
      </c>
      <c r="D1911" s="14" t="str">
        <f>"Q" &amp; ROUNDUP(MONTH(SalesDataTable[[#This Row],[Order Date]]) / 3,0)</f>
        <v>Q3</v>
      </c>
      <c r="E1911" s="12">
        <f>MONTH(SalesDataTable[[#This Row],[Order Date]])</f>
        <v>9</v>
      </c>
      <c r="F1911" s="12" t="str">
        <f>TEXT(SalesDataTable[[#This Row],[Order Date]], "MMM")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6">
      <c r="A1912" s="2">
        <v>665</v>
      </c>
      <c r="B1912" s="3">
        <v>46282</v>
      </c>
      <c r="C1912" s="12">
        <f>YEAR(SalesDataTable[[#This Row],[Order Date]])</f>
        <v>2026</v>
      </c>
      <c r="D1912" s="14" t="str">
        <f>"Q" &amp; ROUNDUP(MONTH(SalesDataTable[[#This Row],[Order Date]]) / 3,0)</f>
        <v>Q3</v>
      </c>
      <c r="E1912" s="12">
        <f>MONTH(SalesDataTable[[#This Row],[Order Date]])</f>
        <v>9</v>
      </c>
      <c r="F1912" s="12" t="str">
        <f>TEXT(SalesDataTable[[#This Row],[Order Date]], "MMM")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6">
      <c r="A1913" s="2">
        <v>2067</v>
      </c>
      <c r="B1913" s="3">
        <v>46282</v>
      </c>
      <c r="C1913" s="12">
        <f>YEAR(SalesDataTable[[#This Row],[Order Date]])</f>
        <v>2026</v>
      </c>
      <c r="D1913" s="14" t="str">
        <f>"Q" &amp; ROUNDUP(MONTH(SalesDataTable[[#This Row],[Order Date]]) / 3,0)</f>
        <v>Q3</v>
      </c>
      <c r="E1913" s="12">
        <f>MONTH(SalesDataTable[[#This Row],[Order Date]])</f>
        <v>9</v>
      </c>
      <c r="F1913" s="12" t="str">
        <f>TEXT(SalesDataTable[[#This Row],[Order Date]], "MMM")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6">
      <c r="A1914" s="2">
        <v>2648</v>
      </c>
      <c r="B1914" s="3">
        <v>46282</v>
      </c>
      <c r="C1914" s="12">
        <f>YEAR(SalesDataTable[[#This Row],[Order Date]])</f>
        <v>2026</v>
      </c>
      <c r="D1914" s="14" t="str">
        <f>"Q" &amp; ROUNDUP(MONTH(SalesDataTable[[#This Row],[Order Date]]) / 3,0)</f>
        <v>Q3</v>
      </c>
      <c r="E1914" s="12">
        <f>MONTH(SalesDataTable[[#This Row],[Order Date]])</f>
        <v>9</v>
      </c>
      <c r="F1914" s="12" t="str">
        <f>TEXT(SalesDataTable[[#This Row],[Order Date]], "MMM")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6">
      <c r="A1915" s="2">
        <v>3074</v>
      </c>
      <c r="B1915" s="3">
        <v>46282</v>
      </c>
      <c r="C1915" s="12">
        <f>YEAR(SalesDataTable[[#This Row],[Order Date]])</f>
        <v>2026</v>
      </c>
      <c r="D1915" s="14" t="str">
        <f>"Q" &amp; ROUNDUP(MONTH(SalesDataTable[[#This Row],[Order Date]]) / 3,0)</f>
        <v>Q3</v>
      </c>
      <c r="E1915" s="12">
        <f>MONTH(SalesDataTable[[#This Row],[Order Date]])</f>
        <v>9</v>
      </c>
      <c r="F1915" s="12" t="str">
        <f>TEXT(SalesDataTable[[#This Row],[Order Date]], "MMM")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6">
      <c r="A1916" s="2">
        <v>259</v>
      </c>
      <c r="B1916" s="3">
        <v>46283</v>
      </c>
      <c r="C1916" s="12">
        <f>YEAR(SalesDataTable[[#This Row],[Order Date]])</f>
        <v>2026</v>
      </c>
      <c r="D1916" s="14" t="str">
        <f>"Q" &amp; ROUNDUP(MONTH(SalesDataTable[[#This Row],[Order Date]]) / 3,0)</f>
        <v>Q3</v>
      </c>
      <c r="E1916" s="12">
        <f>MONTH(SalesDataTable[[#This Row],[Order Date]])</f>
        <v>9</v>
      </c>
      <c r="F1916" s="12" t="str">
        <f>TEXT(SalesDataTable[[#This Row],[Order Date]], "MMM")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6">
      <c r="A1917" s="2">
        <v>997</v>
      </c>
      <c r="B1917" s="3">
        <v>46283</v>
      </c>
      <c r="C1917" s="12">
        <f>YEAR(SalesDataTable[[#This Row],[Order Date]])</f>
        <v>2026</v>
      </c>
      <c r="D1917" s="14" t="str">
        <f>"Q" &amp; ROUNDUP(MONTH(SalesDataTable[[#This Row],[Order Date]]) / 3,0)</f>
        <v>Q3</v>
      </c>
      <c r="E1917" s="12">
        <f>MONTH(SalesDataTable[[#This Row],[Order Date]])</f>
        <v>9</v>
      </c>
      <c r="F1917" s="12" t="str">
        <f>TEXT(SalesDataTable[[#This Row],[Order Date]], "MMM")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6">
      <c r="A1918" s="2">
        <v>2102</v>
      </c>
      <c r="B1918" s="3">
        <v>46283</v>
      </c>
      <c r="C1918" s="12">
        <f>YEAR(SalesDataTable[[#This Row],[Order Date]])</f>
        <v>2026</v>
      </c>
      <c r="D1918" s="14" t="str">
        <f>"Q" &amp; ROUNDUP(MONTH(SalesDataTable[[#This Row],[Order Date]]) / 3,0)</f>
        <v>Q3</v>
      </c>
      <c r="E1918" s="12">
        <f>MONTH(SalesDataTable[[#This Row],[Order Date]])</f>
        <v>9</v>
      </c>
      <c r="F1918" s="12" t="str">
        <f>TEXT(SalesDataTable[[#This Row],[Order Date]], "MMM")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6">
      <c r="A1919" s="2">
        <v>2452</v>
      </c>
      <c r="B1919" s="3">
        <v>46283</v>
      </c>
      <c r="C1919" s="12">
        <f>YEAR(SalesDataTable[[#This Row],[Order Date]])</f>
        <v>2026</v>
      </c>
      <c r="D1919" s="14" t="str">
        <f>"Q" &amp; ROUNDUP(MONTH(SalesDataTable[[#This Row],[Order Date]]) / 3,0)</f>
        <v>Q3</v>
      </c>
      <c r="E1919" s="12">
        <f>MONTH(SalesDataTable[[#This Row],[Order Date]])</f>
        <v>9</v>
      </c>
      <c r="F1919" s="12" t="str">
        <f>TEXT(SalesDataTable[[#This Row],[Order Date]], "MMM")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6">
      <c r="A1920" s="2">
        <v>2761</v>
      </c>
      <c r="B1920" s="3">
        <v>46283</v>
      </c>
      <c r="C1920" s="12">
        <f>YEAR(SalesDataTable[[#This Row],[Order Date]])</f>
        <v>2026</v>
      </c>
      <c r="D1920" s="14" t="str">
        <f>"Q" &amp; ROUNDUP(MONTH(SalesDataTable[[#This Row],[Order Date]]) / 3,0)</f>
        <v>Q3</v>
      </c>
      <c r="E1920" s="12">
        <f>MONTH(SalesDataTable[[#This Row],[Order Date]])</f>
        <v>9</v>
      </c>
      <c r="F1920" s="12" t="str">
        <f>TEXT(SalesDataTable[[#This Row],[Order Date]], "MMM")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6">
      <c r="A1921" s="2">
        <v>3993</v>
      </c>
      <c r="B1921" s="3">
        <v>46283</v>
      </c>
      <c r="C1921" s="12">
        <f>YEAR(SalesDataTable[[#This Row],[Order Date]])</f>
        <v>2026</v>
      </c>
      <c r="D1921" s="14" t="str">
        <f>"Q" &amp; ROUNDUP(MONTH(SalesDataTable[[#This Row],[Order Date]]) / 3,0)</f>
        <v>Q3</v>
      </c>
      <c r="E1921" s="12">
        <f>MONTH(SalesDataTable[[#This Row],[Order Date]])</f>
        <v>9</v>
      </c>
      <c r="F1921" s="12" t="str">
        <f>TEXT(SalesDataTable[[#This Row],[Order Date]], "MMM")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6">
      <c r="A1922" s="2">
        <v>4343</v>
      </c>
      <c r="B1922" s="3">
        <v>46283</v>
      </c>
      <c r="C1922" s="12">
        <f>YEAR(SalesDataTable[[#This Row],[Order Date]])</f>
        <v>2026</v>
      </c>
      <c r="D1922" s="14" t="str">
        <f>"Q" &amp; ROUNDUP(MONTH(SalesDataTable[[#This Row],[Order Date]]) / 3,0)</f>
        <v>Q3</v>
      </c>
      <c r="E1922" s="12">
        <f>MONTH(SalesDataTable[[#This Row],[Order Date]])</f>
        <v>9</v>
      </c>
      <c r="F1922" s="12" t="str">
        <f>TEXT(SalesDataTable[[#This Row],[Order Date]], "MMM")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6">
      <c r="A1923" s="2">
        <v>4429</v>
      </c>
      <c r="B1923" s="3">
        <v>46283</v>
      </c>
      <c r="C1923" s="12">
        <f>YEAR(SalesDataTable[[#This Row],[Order Date]])</f>
        <v>2026</v>
      </c>
      <c r="D1923" s="14" t="str">
        <f>"Q" &amp; ROUNDUP(MONTH(SalesDataTable[[#This Row],[Order Date]]) / 3,0)</f>
        <v>Q3</v>
      </c>
      <c r="E1923" s="12">
        <f>MONTH(SalesDataTable[[#This Row],[Order Date]])</f>
        <v>9</v>
      </c>
      <c r="F1923" s="12" t="str">
        <f>TEXT(SalesDataTable[[#This Row],[Order Date]], "MMM")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6">
      <c r="A1924" s="2">
        <v>4824</v>
      </c>
      <c r="B1924" s="3">
        <v>46283</v>
      </c>
      <c r="C1924" s="12">
        <f>YEAR(SalesDataTable[[#This Row],[Order Date]])</f>
        <v>2026</v>
      </c>
      <c r="D1924" s="14" t="str">
        <f>"Q" &amp; ROUNDUP(MONTH(SalesDataTable[[#This Row],[Order Date]]) / 3,0)</f>
        <v>Q3</v>
      </c>
      <c r="E1924" s="12">
        <f>MONTH(SalesDataTable[[#This Row],[Order Date]])</f>
        <v>9</v>
      </c>
      <c r="F1924" s="12" t="str">
        <f>TEXT(SalesDataTable[[#This Row],[Order Date]], "MMM")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6">
      <c r="A1925" s="2">
        <v>4881</v>
      </c>
      <c r="B1925" s="3">
        <v>46283</v>
      </c>
      <c r="C1925" s="12">
        <f>YEAR(SalesDataTable[[#This Row],[Order Date]])</f>
        <v>2026</v>
      </c>
      <c r="D1925" s="14" t="str">
        <f>"Q" &amp; ROUNDUP(MONTH(SalesDataTable[[#This Row],[Order Date]]) / 3,0)</f>
        <v>Q3</v>
      </c>
      <c r="E1925" s="12">
        <f>MONTH(SalesDataTable[[#This Row],[Order Date]])</f>
        <v>9</v>
      </c>
      <c r="F1925" s="12" t="str">
        <f>TEXT(SalesDataTable[[#This Row],[Order Date]], "MMM")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6">
      <c r="A1926" s="2">
        <v>5138</v>
      </c>
      <c r="B1926" s="3">
        <v>46283</v>
      </c>
      <c r="C1926" s="12">
        <f>YEAR(SalesDataTable[[#This Row],[Order Date]])</f>
        <v>2026</v>
      </c>
      <c r="D1926" s="14" t="str">
        <f>"Q" &amp; ROUNDUP(MONTH(SalesDataTable[[#This Row],[Order Date]]) / 3,0)</f>
        <v>Q3</v>
      </c>
      <c r="E1926" s="12">
        <f>MONTH(SalesDataTable[[#This Row],[Order Date]])</f>
        <v>9</v>
      </c>
      <c r="F1926" s="12" t="str">
        <f>TEXT(SalesDataTable[[#This Row],[Order Date]], "MMM")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6">
      <c r="A1927" s="2">
        <v>1214</v>
      </c>
      <c r="B1927" s="3">
        <v>46284</v>
      </c>
      <c r="C1927" s="12">
        <f>YEAR(SalesDataTable[[#This Row],[Order Date]])</f>
        <v>2026</v>
      </c>
      <c r="D1927" s="14" t="str">
        <f>"Q" &amp; ROUNDUP(MONTH(SalesDataTable[[#This Row],[Order Date]]) / 3,0)</f>
        <v>Q3</v>
      </c>
      <c r="E1927" s="12">
        <f>MONTH(SalesDataTable[[#This Row],[Order Date]])</f>
        <v>9</v>
      </c>
      <c r="F1927" s="12" t="str">
        <f>TEXT(SalesDataTable[[#This Row],[Order Date]], "MMM")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6">
      <c r="A1928" s="2">
        <v>1346</v>
      </c>
      <c r="B1928" s="3">
        <v>46284</v>
      </c>
      <c r="C1928" s="12">
        <f>YEAR(SalesDataTable[[#This Row],[Order Date]])</f>
        <v>2026</v>
      </c>
      <c r="D1928" s="14" t="str">
        <f>"Q" &amp; ROUNDUP(MONTH(SalesDataTable[[#This Row],[Order Date]]) / 3,0)</f>
        <v>Q3</v>
      </c>
      <c r="E1928" s="12">
        <f>MONTH(SalesDataTable[[#This Row],[Order Date]])</f>
        <v>9</v>
      </c>
      <c r="F1928" s="12" t="str">
        <f>TEXT(SalesDataTable[[#This Row],[Order Date]], "MMM")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6">
      <c r="A1929" s="2">
        <v>1361</v>
      </c>
      <c r="B1929" s="3">
        <v>46284</v>
      </c>
      <c r="C1929" s="12">
        <f>YEAR(SalesDataTable[[#This Row],[Order Date]])</f>
        <v>2026</v>
      </c>
      <c r="D1929" s="14" t="str">
        <f>"Q" &amp; ROUNDUP(MONTH(SalesDataTable[[#This Row],[Order Date]]) / 3,0)</f>
        <v>Q3</v>
      </c>
      <c r="E1929" s="12">
        <f>MONTH(SalesDataTable[[#This Row],[Order Date]])</f>
        <v>9</v>
      </c>
      <c r="F1929" s="12" t="str">
        <f>TEXT(SalesDataTable[[#This Row],[Order Date]], "MMM")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6">
      <c r="A1930" s="2">
        <v>2728</v>
      </c>
      <c r="B1930" s="3">
        <v>46284</v>
      </c>
      <c r="C1930" s="12">
        <f>YEAR(SalesDataTable[[#This Row],[Order Date]])</f>
        <v>2026</v>
      </c>
      <c r="D1930" s="14" t="str">
        <f>"Q" &amp; ROUNDUP(MONTH(SalesDataTable[[#This Row],[Order Date]]) / 3,0)</f>
        <v>Q3</v>
      </c>
      <c r="E1930" s="12">
        <f>MONTH(SalesDataTable[[#This Row],[Order Date]])</f>
        <v>9</v>
      </c>
      <c r="F1930" s="12" t="str">
        <f>TEXT(SalesDataTable[[#This Row],[Order Date]], "MMM")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6">
      <c r="A1931" s="2">
        <v>2788</v>
      </c>
      <c r="B1931" s="3">
        <v>46284</v>
      </c>
      <c r="C1931" s="12">
        <f>YEAR(SalesDataTable[[#This Row],[Order Date]])</f>
        <v>2026</v>
      </c>
      <c r="D1931" s="14" t="str">
        <f>"Q" &amp; ROUNDUP(MONTH(SalesDataTable[[#This Row],[Order Date]]) / 3,0)</f>
        <v>Q3</v>
      </c>
      <c r="E1931" s="12">
        <f>MONTH(SalesDataTable[[#This Row],[Order Date]])</f>
        <v>9</v>
      </c>
      <c r="F1931" s="12" t="str">
        <f>TEXT(SalesDataTable[[#This Row],[Order Date]], "MMM")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6">
      <c r="A1932" s="2">
        <v>2932</v>
      </c>
      <c r="B1932" s="3">
        <v>46284</v>
      </c>
      <c r="C1932" s="12">
        <f>YEAR(SalesDataTable[[#This Row],[Order Date]])</f>
        <v>2026</v>
      </c>
      <c r="D1932" s="14" t="str">
        <f>"Q" &amp; ROUNDUP(MONTH(SalesDataTable[[#This Row],[Order Date]]) / 3,0)</f>
        <v>Q3</v>
      </c>
      <c r="E1932" s="12">
        <f>MONTH(SalesDataTable[[#This Row],[Order Date]])</f>
        <v>9</v>
      </c>
      <c r="F1932" s="12" t="str">
        <f>TEXT(SalesDataTable[[#This Row],[Order Date]], "MMM")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6">
      <c r="A1933" s="2">
        <v>3399</v>
      </c>
      <c r="B1933" s="3">
        <v>46284</v>
      </c>
      <c r="C1933" s="12">
        <f>YEAR(SalesDataTable[[#This Row],[Order Date]])</f>
        <v>2026</v>
      </c>
      <c r="D1933" s="14" t="str">
        <f>"Q" &amp; ROUNDUP(MONTH(SalesDataTable[[#This Row],[Order Date]]) / 3,0)</f>
        <v>Q3</v>
      </c>
      <c r="E1933" s="12">
        <f>MONTH(SalesDataTable[[#This Row],[Order Date]])</f>
        <v>9</v>
      </c>
      <c r="F1933" s="12" t="str">
        <f>TEXT(SalesDataTable[[#This Row],[Order Date]], "MMM")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6">
      <c r="A1934" s="2">
        <v>3588</v>
      </c>
      <c r="B1934" s="3">
        <v>46284</v>
      </c>
      <c r="C1934" s="12">
        <f>YEAR(SalesDataTable[[#This Row],[Order Date]])</f>
        <v>2026</v>
      </c>
      <c r="D1934" s="14" t="str">
        <f>"Q" &amp; ROUNDUP(MONTH(SalesDataTable[[#This Row],[Order Date]]) / 3,0)</f>
        <v>Q3</v>
      </c>
      <c r="E1934" s="12">
        <f>MONTH(SalesDataTable[[#This Row],[Order Date]])</f>
        <v>9</v>
      </c>
      <c r="F1934" s="12" t="str">
        <f>TEXT(SalesDataTable[[#This Row],[Order Date]], "MMM")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6">
      <c r="A1935" s="2">
        <v>3603</v>
      </c>
      <c r="B1935" s="3">
        <v>46284</v>
      </c>
      <c r="C1935" s="12">
        <f>YEAR(SalesDataTable[[#This Row],[Order Date]])</f>
        <v>2026</v>
      </c>
      <c r="D1935" s="14" t="str">
        <f>"Q" &amp; ROUNDUP(MONTH(SalesDataTable[[#This Row],[Order Date]]) / 3,0)</f>
        <v>Q3</v>
      </c>
      <c r="E1935" s="12">
        <f>MONTH(SalesDataTable[[#This Row],[Order Date]])</f>
        <v>9</v>
      </c>
      <c r="F1935" s="12" t="str">
        <f>TEXT(SalesDataTable[[#This Row],[Order Date]], "MMM")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6">
      <c r="A1936" s="2">
        <v>3845</v>
      </c>
      <c r="B1936" s="3">
        <v>46284</v>
      </c>
      <c r="C1936" s="12">
        <f>YEAR(SalesDataTable[[#This Row],[Order Date]])</f>
        <v>2026</v>
      </c>
      <c r="D1936" s="14" t="str">
        <f>"Q" &amp; ROUNDUP(MONTH(SalesDataTable[[#This Row],[Order Date]]) / 3,0)</f>
        <v>Q3</v>
      </c>
      <c r="E1936" s="12">
        <f>MONTH(SalesDataTable[[#This Row],[Order Date]])</f>
        <v>9</v>
      </c>
      <c r="F1936" s="12" t="str">
        <f>TEXT(SalesDataTable[[#This Row],[Order Date]], "MMM")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6">
      <c r="A1937" s="2">
        <v>4191</v>
      </c>
      <c r="B1937" s="3">
        <v>46284</v>
      </c>
      <c r="C1937" s="12">
        <f>YEAR(SalesDataTable[[#This Row],[Order Date]])</f>
        <v>2026</v>
      </c>
      <c r="D1937" s="14" t="str">
        <f>"Q" &amp; ROUNDUP(MONTH(SalesDataTable[[#This Row],[Order Date]]) / 3,0)</f>
        <v>Q3</v>
      </c>
      <c r="E1937" s="12">
        <f>MONTH(SalesDataTable[[#This Row],[Order Date]])</f>
        <v>9</v>
      </c>
      <c r="F1937" s="12" t="str">
        <f>TEXT(SalesDataTable[[#This Row],[Order Date]], "MMM")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6">
      <c r="A1938" s="2">
        <v>4269</v>
      </c>
      <c r="B1938" s="3">
        <v>46284</v>
      </c>
      <c r="C1938" s="12">
        <f>YEAR(SalesDataTable[[#This Row],[Order Date]])</f>
        <v>2026</v>
      </c>
      <c r="D1938" s="14" t="str">
        <f>"Q" &amp; ROUNDUP(MONTH(SalesDataTable[[#This Row],[Order Date]]) / 3,0)</f>
        <v>Q3</v>
      </c>
      <c r="E1938" s="12">
        <f>MONTH(SalesDataTable[[#This Row],[Order Date]])</f>
        <v>9</v>
      </c>
      <c r="F1938" s="12" t="str">
        <f>TEXT(SalesDataTable[[#This Row],[Order Date]], "MMM")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6">
      <c r="A1939" s="2">
        <v>5</v>
      </c>
      <c r="B1939" s="3">
        <v>46285</v>
      </c>
      <c r="C1939" s="12">
        <f>YEAR(SalesDataTable[[#This Row],[Order Date]])</f>
        <v>2026</v>
      </c>
      <c r="D1939" s="14" t="str">
        <f>"Q" &amp; ROUNDUP(MONTH(SalesDataTable[[#This Row],[Order Date]]) / 3,0)</f>
        <v>Q3</v>
      </c>
      <c r="E1939" s="12">
        <f>MONTH(SalesDataTable[[#This Row],[Order Date]])</f>
        <v>9</v>
      </c>
      <c r="F1939" s="12" t="str">
        <f>TEXT(SalesDataTable[[#This Row],[Order Date]], "MMM")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6">
      <c r="A1940" s="2">
        <v>210</v>
      </c>
      <c r="B1940" s="3">
        <v>46285</v>
      </c>
      <c r="C1940" s="12">
        <f>YEAR(SalesDataTable[[#This Row],[Order Date]])</f>
        <v>2026</v>
      </c>
      <c r="D1940" s="14" t="str">
        <f>"Q" &amp; ROUNDUP(MONTH(SalesDataTable[[#This Row],[Order Date]]) / 3,0)</f>
        <v>Q3</v>
      </c>
      <c r="E1940" s="12">
        <f>MONTH(SalesDataTable[[#This Row],[Order Date]])</f>
        <v>9</v>
      </c>
      <c r="F1940" s="12" t="str">
        <f>TEXT(SalesDataTable[[#This Row],[Order Date]], "MMM")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6">
      <c r="A1941" s="2">
        <v>462</v>
      </c>
      <c r="B1941" s="3">
        <v>46285</v>
      </c>
      <c r="C1941" s="12">
        <f>YEAR(SalesDataTable[[#This Row],[Order Date]])</f>
        <v>2026</v>
      </c>
      <c r="D1941" s="14" t="str">
        <f>"Q" &amp; ROUNDUP(MONTH(SalesDataTable[[#This Row],[Order Date]]) / 3,0)</f>
        <v>Q3</v>
      </c>
      <c r="E1941" s="12">
        <f>MONTH(SalesDataTable[[#This Row],[Order Date]])</f>
        <v>9</v>
      </c>
      <c r="F1941" s="12" t="str">
        <f>TEXT(SalesDataTable[[#This Row],[Order Date]], "MMM")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6">
      <c r="A1942" s="2">
        <v>725</v>
      </c>
      <c r="B1942" s="3">
        <v>46285</v>
      </c>
      <c r="C1942" s="12">
        <f>YEAR(SalesDataTable[[#This Row],[Order Date]])</f>
        <v>2026</v>
      </c>
      <c r="D1942" s="14" t="str">
        <f>"Q" &amp; ROUNDUP(MONTH(SalesDataTable[[#This Row],[Order Date]]) / 3,0)</f>
        <v>Q3</v>
      </c>
      <c r="E1942" s="12">
        <f>MONTH(SalesDataTable[[#This Row],[Order Date]])</f>
        <v>9</v>
      </c>
      <c r="F1942" s="12" t="str">
        <f>TEXT(SalesDataTable[[#This Row],[Order Date]], "MMM")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6">
      <c r="A1943" s="2">
        <v>918</v>
      </c>
      <c r="B1943" s="3">
        <v>46285</v>
      </c>
      <c r="C1943" s="12">
        <f>YEAR(SalesDataTable[[#This Row],[Order Date]])</f>
        <v>2026</v>
      </c>
      <c r="D1943" s="14" t="str">
        <f>"Q" &amp; ROUNDUP(MONTH(SalesDataTable[[#This Row],[Order Date]]) / 3,0)</f>
        <v>Q3</v>
      </c>
      <c r="E1943" s="12">
        <f>MONTH(SalesDataTable[[#This Row],[Order Date]])</f>
        <v>9</v>
      </c>
      <c r="F1943" s="12" t="str">
        <f>TEXT(SalesDataTable[[#This Row],[Order Date]], "MMM")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6">
      <c r="A1944" s="2">
        <v>1442</v>
      </c>
      <c r="B1944" s="3">
        <v>46285</v>
      </c>
      <c r="C1944" s="12">
        <f>YEAR(SalesDataTable[[#This Row],[Order Date]])</f>
        <v>2026</v>
      </c>
      <c r="D1944" s="14" t="str">
        <f>"Q" &amp; ROUNDUP(MONTH(SalesDataTable[[#This Row],[Order Date]]) / 3,0)</f>
        <v>Q3</v>
      </c>
      <c r="E1944" s="12">
        <f>MONTH(SalesDataTable[[#This Row],[Order Date]])</f>
        <v>9</v>
      </c>
      <c r="F1944" s="12" t="str">
        <f>TEXT(SalesDataTable[[#This Row],[Order Date]], "MMM")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6">
      <c r="A1945" s="2">
        <v>4290</v>
      </c>
      <c r="B1945" s="3">
        <v>46285</v>
      </c>
      <c r="C1945" s="12">
        <f>YEAR(SalesDataTable[[#This Row],[Order Date]])</f>
        <v>2026</v>
      </c>
      <c r="D1945" s="14" t="str">
        <f>"Q" &amp; ROUNDUP(MONTH(SalesDataTable[[#This Row],[Order Date]]) / 3,0)</f>
        <v>Q3</v>
      </c>
      <c r="E1945" s="12">
        <f>MONTH(SalesDataTable[[#This Row],[Order Date]])</f>
        <v>9</v>
      </c>
      <c r="F1945" s="12" t="str">
        <f>TEXT(SalesDataTable[[#This Row],[Order Date]], "MMM")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6">
      <c r="A1946" s="2">
        <v>4666</v>
      </c>
      <c r="B1946" s="3">
        <v>46285</v>
      </c>
      <c r="C1946" s="12">
        <f>YEAR(SalesDataTable[[#This Row],[Order Date]])</f>
        <v>2026</v>
      </c>
      <c r="D1946" s="14" t="str">
        <f>"Q" &amp; ROUNDUP(MONTH(SalesDataTable[[#This Row],[Order Date]]) / 3,0)</f>
        <v>Q3</v>
      </c>
      <c r="E1946" s="12">
        <f>MONTH(SalesDataTable[[#This Row],[Order Date]])</f>
        <v>9</v>
      </c>
      <c r="F1946" s="12" t="str">
        <f>TEXT(SalesDataTable[[#This Row],[Order Date]], "MMM")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6">
      <c r="A1947" s="2">
        <v>234</v>
      </c>
      <c r="B1947" s="3">
        <v>46286</v>
      </c>
      <c r="C1947" s="12">
        <f>YEAR(SalesDataTable[[#This Row],[Order Date]])</f>
        <v>2026</v>
      </c>
      <c r="D1947" s="14" t="str">
        <f>"Q" &amp; ROUNDUP(MONTH(SalesDataTable[[#This Row],[Order Date]]) / 3,0)</f>
        <v>Q3</v>
      </c>
      <c r="E1947" s="12">
        <f>MONTH(SalesDataTable[[#This Row],[Order Date]])</f>
        <v>9</v>
      </c>
      <c r="F1947" s="12" t="str">
        <f>TEXT(SalesDataTable[[#This Row],[Order Date]], "MMM")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6">
      <c r="A1948" s="2">
        <v>802</v>
      </c>
      <c r="B1948" s="3">
        <v>46286</v>
      </c>
      <c r="C1948" s="12">
        <f>YEAR(SalesDataTable[[#This Row],[Order Date]])</f>
        <v>2026</v>
      </c>
      <c r="D1948" s="14" t="str">
        <f>"Q" &amp; ROUNDUP(MONTH(SalesDataTable[[#This Row],[Order Date]]) / 3,0)</f>
        <v>Q3</v>
      </c>
      <c r="E1948" s="12">
        <f>MONTH(SalesDataTable[[#This Row],[Order Date]])</f>
        <v>9</v>
      </c>
      <c r="F1948" s="12" t="str">
        <f>TEXT(SalesDataTable[[#This Row],[Order Date]], "MMM")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6">
      <c r="A1949" s="2">
        <v>1942</v>
      </c>
      <c r="B1949" s="3">
        <v>46286</v>
      </c>
      <c r="C1949" s="12">
        <f>YEAR(SalesDataTable[[#This Row],[Order Date]])</f>
        <v>2026</v>
      </c>
      <c r="D1949" s="14" t="str">
        <f>"Q" &amp; ROUNDUP(MONTH(SalesDataTable[[#This Row],[Order Date]]) / 3,0)</f>
        <v>Q3</v>
      </c>
      <c r="E1949" s="12">
        <f>MONTH(SalesDataTable[[#This Row],[Order Date]])</f>
        <v>9</v>
      </c>
      <c r="F1949" s="12" t="str">
        <f>TEXT(SalesDataTable[[#This Row],[Order Date]], "MMM")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6">
      <c r="A1950" s="2">
        <v>2200</v>
      </c>
      <c r="B1950" s="3">
        <v>46286</v>
      </c>
      <c r="C1950" s="12">
        <f>YEAR(SalesDataTable[[#This Row],[Order Date]])</f>
        <v>2026</v>
      </c>
      <c r="D1950" s="14" t="str">
        <f>"Q" &amp; ROUNDUP(MONTH(SalesDataTable[[#This Row],[Order Date]]) / 3,0)</f>
        <v>Q3</v>
      </c>
      <c r="E1950" s="12">
        <f>MONTH(SalesDataTable[[#This Row],[Order Date]])</f>
        <v>9</v>
      </c>
      <c r="F1950" s="12" t="str">
        <f>TEXT(SalesDataTable[[#This Row],[Order Date]], "MMM")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6">
      <c r="A1951" s="2">
        <v>2236</v>
      </c>
      <c r="B1951" s="3">
        <v>46286</v>
      </c>
      <c r="C1951" s="12">
        <f>YEAR(SalesDataTable[[#This Row],[Order Date]])</f>
        <v>2026</v>
      </c>
      <c r="D1951" s="14" t="str">
        <f>"Q" &amp; ROUNDUP(MONTH(SalesDataTable[[#This Row],[Order Date]]) / 3,0)</f>
        <v>Q3</v>
      </c>
      <c r="E1951" s="12">
        <f>MONTH(SalesDataTable[[#This Row],[Order Date]])</f>
        <v>9</v>
      </c>
      <c r="F1951" s="12" t="str">
        <f>TEXT(SalesDataTable[[#This Row],[Order Date]], "MMM")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6">
      <c r="A1952" s="2">
        <v>4041</v>
      </c>
      <c r="B1952" s="3">
        <v>46286</v>
      </c>
      <c r="C1952" s="12">
        <f>YEAR(SalesDataTable[[#This Row],[Order Date]])</f>
        <v>2026</v>
      </c>
      <c r="D1952" s="14" t="str">
        <f>"Q" &amp; ROUNDUP(MONTH(SalesDataTable[[#This Row],[Order Date]]) / 3,0)</f>
        <v>Q3</v>
      </c>
      <c r="E1952" s="12">
        <f>MONTH(SalesDataTable[[#This Row],[Order Date]])</f>
        <v>9</v>
      </c>
      <c r="F1952" s="12" t="str">
        <f>TEXT(SalesDataTable[[#This Row],[Order Date]], "MMM")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6">
      <c r="A1953" s="2">
        <v>4435</v>
      </c>
      <c r="B1953" s="3">
        <v>46286</v>
      </c>
      <c r="C1953" s="12">
        <f>YEAR(SalesDataTable[[#This Row],[Order Date]])</f>
        <v>2026</v>
      </c>
      <c r="D1953" s="14" t="str">
        <f>"Q" &amp; ROUNDUP(MONTH(SalesDataTable[[#This Row],[Order Date]]) / 3,0)</f>
        <v>Q3</v>
      </c>
      <c r="E1953" s="12">
        <f>MONTH(SalesDataTable[[#This Row],[Order Date]])</f>
        <v>9</v>
      </c>
      <c r="F1953" s="12" t="str">
        <f>TEXT(SalesDataTable[[#This Row],[Order Date]], "MMM")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6">
      <c r="A1954" s="2">
        <v>305</v>
      </c>
      <c r="B1954" s="3">
        <v>46287</v>
      </c>
      <c r="C1954" s="12">
        <f>YEAR(SalesDataTable[[#This Row],[Order Date]])</f>
        <v>2026</v>
      </c>
      <c r="D1954" s="14" t="str">
        <f>"Q" &amp; ROUNDUP(MONTH(SalesDataTable[[#This Row],[Order Date]]) / 3,0)</f>
        <v>Q3</v>
      </c>
      <c r="E1954" s="12">
        <f>MONTH(SalesDataTable[[#This Row],[Order Date]])</f>
        <v>9</v>
      </c>
      <c r="F1954" s="12" t="str">
        <f>TEXT(SalesDataTable[[#This Row],[Order Date]], "MMM")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6">
      <c r="A1955" s="2">
        <v>808</v>
      </c>
      <c r="B1955" s="3">
        <v>46287</v>
      </c>
      <c r="C1955" s="12">
        <f>YEAR(SalesDataTable[[#This Row],[Order Date]])</f>
        <v>2026</v>
      </c>
      <c r="D1955" s="14" t="str">
        <f>"Q" &amp; ROUNDUP(MONTH(SalesDataTable[[#This Row],[Order Date]]) / 3,0)</f>
        <v>Q3</v>
      </c>
      <c r="E1955" s="12">
        <f>MONTH(SalesDataTable[[#This Row],[Order Date]])</f>
        <v>9</v>
      </c>
      <c r="F1955" s="12" t="str">
        <f>TEXT(SalesDataTable[[#This Row],[Order Date]], "MMM")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6">
      <c r="A1956" s="2">
        <v>1029</v>
      </c>
      <c r="B1956" s="3">
        <v>46287</v>
      </c>
      <c r="C1956" s="12">
        <f>YEAR(SalesDataTable[[#This Row],[Order Date]])</f>
        <v>2026</v>
      </c>
      <c r="D1956" s="14" t="str">
        <f>"Q" &amp; ROUNDUP(MONTH(SalesDataTable[[#This Row],[Order Date]]) / 3,0)</f>
        <v>Q3</v>
      </c>
      <c r="E1956" s="12">
        <f>MONTH(SalesDataTable[[#This Row],[Order Date]])</f>
        <v>9</v>
      </c>
      <c r="F1956" s="12" t="str">
        <f>TEXT(SalesDataTable[[#This Row],[Order Date]], "MMM")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6">
      <c r="A1957" s="2">
        <v>1721</v>
      </c>
      <c r="B1957" s="3">
        <v>46287</v>
      </c>
      <c r="C1957" s="12">
        <f>YEAR(SalesDataTable[[#This Row],[Order Date]])</f>
        <v>2026</v>
      </c>
      <c r="D1957" s="14" t="str">
        <f>"Q" &amp; ROUNDUP(MONTH(SalesDataTable[[#This Row],[Order Date]]) / 3,0)</f>
        <v>Q3</v>
      </c>
      <c r="E1957" s="12">
        <f>MONTH(SalesDataTable[[#This Row],[Order Date]])</f>
        <v>9</v>
      </c>
      <c r="F1957" s="12" t="str">
        <f>TEXT(SalesDataTable[[#This Row],[Order Date]], "MMM")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6">
      <c r="A1958" s="2">
        <v>2425</v>
      </c>
      <c r="B1958" s="3">
        <v>46287</v>
      </c>
      <c r="C1958" s="12">
        <f>YEAR(SalesDataTable[[#This Row],[Order Date]])</f>
        <v>2026</v>
      </c>
      <c r="D1958" s="14" t="str">
        <f>"Q" &amp; ROUNDUP(MONTH(SalesDataTable[[#This Row],[Order Date]]) / 3,0)</f>
        <v>Q3</v>
      </c>
      <c r="E1958" s="12">
        <f>MONTH(SalesDataTable[[#This Row],[Order Date]])</f>
        <v>9</v>
      </c>
      <c r="F1958" s="12" t="str">
        <f>TEXT(SalesDataTable[[#This Row],[Order Date]], "MMM")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6">
      <c r="A1959" s="2">
        <v>3322</v>
      </c>
      <c r="B1959" s="3">
        <v>46287</v>
      </c>
      <c r="C1959" s="12">
        <f>YEAR(SalesDataTable[[#This Row],[Order Date]])</f>
        <v>2026</v>
      </c>
      <c r="D1959" s="14" t="str">
        <f>"Q" &amp; ROUNDUP(MONTH(SalesDataTable[[#This Row],[Order Date]]) / 3,0)</f>
        <v>Q3</v>
      </c>
      <c r="E1959" s="12">
        <f>MONTH(SalesDataTable[[#This Row],[Order Date]])</f>
        <v>9</v>
      </c>
      <c r="F1959" s="12" t="str">
        <f>TEXT(SalesDataTable[[#This Row],[Order Date]], "MMM")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6">
      <c r="A1960" s="2">
        <v>3821</v>
      </c>
      <c r="B1960" s="3">
        <v>46287</v>
      </c>
      <c r="C1960" s="12">
        <f>YEAR(SalesDataTable[[#This Row],[Order Date]])</f>
        <v>2026</v>
      </c>
      <c r="D1960" s="14" t="str">
        <f>"Q" &amp; ROUNDUP(MONTH(SalesDataTable[[#This Row],[Order Date]]) / 3,0)</f>
        <v>Q3</v>
      </c>
      <c r="E1960" s="12">
        <f>MONTH(SalesDataTable[[#This Row],[Order Date]])</f>
        <v>9</v>
      </c>
      <c r="F1960" s="12" t="str">
        <f>TEXT(SalesDataTable[[#This Row],[Order Date]], "MMM")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6">
      <c r="A1961" s="2">
        <v>3899</v>
      </c>
      <c r="B1961" s="3">
        <v>46287</v>
      </c>
      <c r="C1961" s="12">
        <f>YEAR(SalesDataTable[[#This Row],[Order Date]])</f>
        <v>2026</v>
      </c>
      <c r="D1961" s="14" t="str">
        <f>"Q" &amp; ROUNDUP(MONTH(SalesDataTable[[#This Row],[Order Date]]) / 3,0)</f>
        <v>Q3</v>
      </c>
      <c r="E1961" s="12">
        <f>MONTH(SalesDataTable[[#This Row],[Order Date]])</f>
        <v>9</v>
      </c>
      <c r="F1961" s="12" t="str">
        <f>TEXT(SalesDataTable[[#This Row],[Order Date]], "MMM")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6">
      <c r="A1962" s="2">
        <v>4807</v>
      </c>
      <c r="B1962" s="3">
        <v>46287</v>
      </c>
      <c r="C1962" s="12">
        <f>YEAR(SalesDataTable[[#This Row],[Order Date]])</f>
        <v>2026</v>
      </c>
      <c r="D1962" s="14" t="str">
        <f>"Q" &amp; ROUNDUP(MONTH(SalesDataTable[[#This Row],[Order Date]]) / 3,0)</f>
        <v>Q3</v>
      </c>
      <c r="E1962" s="12">
        <f>MONTH(SalesDataTable[[#This Row],[Order Date]])</f>
        <v>9</v>
      </c>
      <c r="F1962" s="12" t="str">
        <f>TEXT(SalesDataTable[[#This Row],[Order Date]], "MMM")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6">
      <c r="A1963" s="2">
        <v>30</v>
      </c>
      <c r="B1963" s="3">
        <v>46288</v>
      </c>
      <c r="C1963" s="12">
        <f>YEAR(SalesDataTable[[#This Row],[Order Date]])</f>
        <v>2026</v>
      </c>
      <c r="D1963" s="14" t="str">
        <f>"Q" &amp; ROUNDUP(MONTH(SalesDataTable[[#This Row],[Order Date]]) / 3,0)</f>
        <v>Q3</v>
      </c>
      <c r="E1963" s="12">
        <f>MONTH(SalesDataTable[[#This Row],[Order Date]])</f>
        <v>9</v>
      </c>
      <c r="F1963" s="12" t="str">
        <f>TEXT(SalesDataTable[[#This Row],[Order Date]], "MMM")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6">
      <c r="A1964" s="2">
        <v>3027</v>
      </c>
      <c r="B1964" s="3">
        <v>46288</v>
      </c>
      <c r="C1964" s="12">
        <f>YEAR(SalesDataTable[[#This Row],[Order Date]])</f>
        <v>2026</v>
      </c>
      <c r="D1964" s="14" t="str">
        <f>"Q" &amp; ROUNDUP(MONTH(SalesDataTable[[#This Row],[Order Date]]) / 3,0)</f>
        <v>Q3</v>
      </c>
      <c r="E1964" s="12">
        <f>MONTH(SalesDataTable[[#This Row],[Order Date]])</f>
        <v>9</v>
      </c>
      <c r="F1964" s="12" t="str">
        <f>TEXT(SalesDataTable[[#This Row],[Order Date]], "MMM")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6">
      <c r="A1965" s="2">
        <v>3690</v>
      </c>
      <c r="B1965" s="3">
        <v>46288</v>
      </c>
      <c r="C1965" s="12">
        <f>YEAR(SalesDataTable[[#This Row],[Order Date]])</f>
        <v>2026</v>
      </c>
      <c r="D1965" s="14" t="str">
        <f>"Q" &amp; ROUNDUP(MONTH(SalesDataTable[[#This Row],[Order Date]]) / 3,0)</f>
        <v>Q3</v>
      </c>
      <c r="E1965" s="12">
        <f>MONTH(SalesDataTable[[#This Row],[Order Date]])</f>
        <v>9</v>
      </c>
      <c r="F1965" s="12" t="str">
        <f>TEXT(SalesDataTable[[#This Row],[Order Date]], "MMM")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6">
      <c r="A1966" s="2">
        <v>600</v>
      </c>
      <c r="B1966" s="3">
        <v>46289</v>
      </c>
      <c r="C1966" s="12">
        <f>YEAR(SalesDataTable[[#This Row],[Order Date]])</f>
        <v>2026</v>
      </c>
      <c r="D1966" s="14" t="str">
        <f>"Q" &amp; ROUNDUP(MONTH(SalesDataTable[[#This Row],[Order Date]]) / 3,0)</f>
        <v>Q3</v>
      </c>
      <c r="E1966" s="12">
        <f>MONTH(SalesDataTable[[#This Row],[Order Date]])</f>
        <v>9</v>
      </c>
      <c r="F1966" s="12" t="str">
        <f>TEXT(SalesDataTable[[#This Row],[Order Date]], "MMM")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6">
      <c r="A1967" s="2">
        <v>1931</v>
      </c>
      <c r="B1967" s="3">
        <v>46289</v>
      </c>
      <c r="C1967" s="12">
        <f>YEAR(SalesDataTable[[#This Row],[Order Date]])</f>
        <v>2026</v>
      </c>
      <c r="D1967" s="14" t="str">
        <f>"Q" &amp; ROUNDUP(MONTH(SalesDataTable[[#This Row],[Order Date]]) / 3,0)</f>
        <v>Q3</v>
      </c>
      <c r="E1967" s="12">
        <f>MONTH(SalesDataTable[[#This Row],[Order Date]])</f>
        <v>9</v>
      </c>
      <c r="F1967" s="12" t="str">
        <f>TEXT(SalesDataTable[[#This Row],[Order Date]], "MMM")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6">
      <c r="A1968" s="2">
        <v>2124</v>
      </c>
      <c r="B1968" s="3">
        <v>46289</v>
      </c>
      <c r="C1968" s="12">
        <f>YEAR(SalesDataTable[[#This Row],[Order Date]])</f>
        <v>2026</v>
      </c>
      <c r="D1968" s="14" t="str">
        <f>"Q" &amp; ROUNDUP(MONTH(SalesDataTable[[#This Row],[Order Date]]) / 3,0)</f>
        <v>Q3</v>
      </c>
      <c r="E1968" s="12">
        <f>MONTH(SalesDataTable[[#This Row],[Order Date]])</f>
        <v>9</v>
      </c>
      <c r="F1968" s="12" t="str">
        <f>TEXT(SalesDataTable[[#This Row],[Order Date]], "MMM")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6">
      <c r="A1969" s="2">
        <v>2789</v>
      </c>
      <c r="B1969" s="3">
        <v>46289</v>
      </c>
      <c r="C1969" s="12">
        <f>YEAR(SalesDataTable[[#This Row],[Order Date]])</f>
        <v>2026</v>
      </c>
      <c r="D1969" s="14" t="str">
        <f>"Q" &amp; ROUNDUP(MONTH(SalesDataTable[[#This Row],[Order Date]]) / 3,0)</f>
        <v>Q3</v>
      </c>
      <c r="E1969" s="12">
        <f>MONTH(SalesDataTable[[#This Row],[Order Date]])</f>
        <v>9</v>
      </c>
      <c r="F1969" s="12" t="str">
        <f>TEXT(SalesDataTable[[#This Row],[Order Date]], "MMM")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6">
      <c r="A1970" s="2">
        <v>2921</v>
      </c>
      <c r="B1970" s="3">
        <v>46289</v>
      </c>
      <c r="C1970" s="12">
        <f>YEAR(SalesDataTable[[#This Row],[Order Date]])</f>
        <v>2026</v>
      </c>
      <c r="D1970" s="14" t="str">
        <f>"Q" &amp; ROUNDUP(MONTH(SalesDataTable[[#This Row],[Order Date]]) / 3,0)</f>
        <v>Q3</v>
      </c>
      <c r="E1970" s="12">
        <f>MONTH(SalesDataTable[[#This Row],[Order Date]])</f>
        <v>9</v>
      </c>
      <c r="F1970" s="12" t="str">
        <f>TEXT(SalesDataTable[[#This Row],[Order Date]], "MMM")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6">
      <c r="A1971" s="2">
        <v>3108</v>
      </c>
      <c r="B1971" s="3">
        <v>46289</v>
      </c>
      <c r="C1971" s="12">
        <f>YEAR(SalesDataTable[[#This Row],[Order Date]])</f>
        <v>2026</v>
      </c>
      <c r="D1971" s="14" t="str">
        <f>"Q" &amp; ROUNDUP(MONTH(SalesDataTable[[#This Row],[Order Date]]) / 3,0)</f>
        <v>Q3</v>
      </c>
      <c r="E1971" s="12">
        <f>MONTH(SalesDataTable[[#This Row],[Order Date]])</f>
        <v>9</v>
      </c>
      <c r="F1971" s="12" t="str">
        <f>TEXT(SalesDataTable[[#This Row],[Order Date]], "MMM")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6">
      <c r="A1972" s="2">
        <v>3226</v>
      </c>
      <c r="B1972" s="3">
        <v>46289</v>
      </c>
      <c r="C1972" s="12">
        <f>YEAR(SalesDataTable[[#This Row],[Order Date]])</f>
        <v>2026</v>
      </c>
      <c r="D1972" s="14" t="str">
        <f>"Q" &amp; ROUNDUP(MONTH(SalesDataTable[[#This Row],[Order Date]]) / 3,0)</f>
        <v>Q3</v>
      </c>
      <c r="E1972" s="12">
        <f>MONTH(SalesDataTable[[#This Row],[Order Date]])</f>
        <v>9</v>
      </c>
      <c r="F1972" s="12" t="str">
        <f>TEXT(SalesDataTable[[#This Row],[Order Date]], "MMM")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6">
      <c r="A1973" s="2">
        <v>3286</v>
      </c>
      <c r="B1973" s="3">
        <v>46289</v>
      </c>
      <c r="C1973" s="12">
        <f>YEAR(SalesDataTable[[#This Row],[Order Date]])</f>
        <v>2026</v>
      </c>
      <c r="D1973" s="14" t="str">
        <f>"Q" &amp; ROUNDUP(MONTH(SalesDataTable[[#This Row],[Order Date]]) / 3,0)</f>
        <v>Q3</v>
      </c>
      <c r="E1973" s="12">
        <f>MONTH(SalesDataTable[[#This Row],[Order Date]])</f>
        <v>9</v>
      </c>
      <c r="F1973" s="12" t="str">
        <f>TEXT(SalesDataTable[[#This Row],[Order Date]], "MMM")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6">
      <c r="A1974" s="2">
        <v>4510</v>
      </c>
      <c r="B1974" s="3">
        <v>46289</v>
      </c>
      <c r="C1974" s="12">
        <f>YEAR(SalesDataTable[[#This Row],[Order Date]])</f>
        <v>2026</v>
      </c>
      <c r="D1974" s="14" t="str">
        <f>"Q" &amp; ROUNDUP(MONTH(SalesDataTable[[#This Row],[Order Date]]) / 3,0)</f>
        <v>Q3</v>
      </c>
      <c r="E1974" s="12">
        <f>MONTH(SalesDataTable[[#This Row],[Order Date]])</f>
        <v>9</v>
      </c>
      <c r="F1974" s="12" t="str">
        <f>TEXT(SalesDataTable[[#This Row],[Order Date]], "MMM")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6">
      <c r="A1975" s="2">
        <v>2069</v>
      </c>
      <c r="B1975" s="3">
        <v>46290</v>
      </c>
      <c r="C1975" s="12">
        <f>YEAR(SalesDataTable[[#This Row],[Order Date]])</f>
        <v>2026</v>
      </c>
      <c r="D1975" s="14" t="str">
        <f>"Q" &amp; ROUNDUP(MONTH(SalesDataTable[[#This Row],[Order Date]]) / 3,0)</f>
        <v>Q3</v>
      </c>
      <c r="E1975" s="12">
        <f>MONTH(SalesDataTable[[#This Row],[Order Date]])</f>
        <v>9</v>
      </c>
      <c r="F1975" s="12" t="str">
        <f>TEXT(SalesDataTable[[#This Row],[Order Date]], "MMM")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6">
      <c r="A1976" s="2">
        <v>95</v>
      </c>
      <c r="B1976" s="3">
        <v>46291</v>
      </c>
      <c r="C1976" s="12">
        <f>YEAR(SalesDataTable[[#This Row],[Order Date]])</f>
        <v>2026</v>
      </c>
      <c r="D1976" s="14" t="str">
        <f>"Q" &amp; ROUNDUP(MONTH(SalesDataTable[[#This Row],[Order Date]]) / 3,0)</f>
        <v>Q3</v>
      </c>
      <c r="E1976" s="12">
        <f>MONTH(SalesDataTable[[#This Row],[Order Date]])</f>
        <v>9</v>
      </c>
      <c r="F1976" s="12" t="str">
        <f>TEXT(SalesDataTable[[#This Row],[Order Date]], "MMM")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6">
      <c r="A1977" s="2">
        <v>160</v>
      </c>
      <c r="B1977" s="3">
        <v>46291</v>
      </c>
      <c r="C1977" s="12">
        <f>YEAR(SalesDataTable[[#This Row],[Order Date]])</f>
        <v>2026</v>
      </c>
      <c r="D1977" s="14" t="str">
        <f>"Q" &amp; ROUNDUP(MONTH(SalesDataTable[[#This Row],[Order Date]]) / 3,0)</f>
        <v>Q3</v>
      </c>
      <c r="E1977" s="12">
        <f>MONTH(SalesDataTable[[#This Row],[Order Date]])</f>
        <v>9</v>
      </c>
      <c r="F1977" s="12" t="str">
        <f>TEXT(SalesDataTable[[#This Row],[Order Date]], "MMM")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6">
      <c r="A1978" s="2">
        <v>407</v>
      </c>
      <c r="B1978" s="3">
        <v>46291</v>
      </c>
      <c r="C1978" s="12">
        <f>YEAR(SalesDataTable[[#This Row],[Order Date]])</f>
        <v>2026</v>
      </c>
      <c r="D1978" s="14" t="str">
        <f>"Q" &amp; ROUNDUP(MONTH(SalesDataTable[[#This Row],[Order Date]]) / 3,0)</f>
        <v>Q3</v>
      </c>
      <c r="E1978" s="12">
        <f>MONTH(SalesDataTable[[#This Row],[Order Date]])</f>
        <v>9</v>
      </c>
      <c r="F1978" s="12" t="str">
        <f>TEXT(SalesDataTable[[#This Row],[Order Date]], "MMM")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6">
      <c r="A1979" s="2">
        <v>1395</v>
      </c>
      <c r="B1979" s="3">
        <v>46291</v>
      </c>
      <c r="C1979" s="12">
        <f>YEAR(SalesDataTable[[#This Row],[Order Date]])</f>
        <v>2026</v>
      </c>
      <c r="D1979" s="14" t="str">
        <f>"Q" &amp; ROUNDUP(MONTH(SalesDataTable[[#This Row],[Order Date]]) / 3,0)</f>
        <v>Q3</v>
      </c>
      <c r="E1979" s="12">
        <f>MONTH(SalesDataTable[[#This Row],[Order Date]])</f>
        <v>9</v>
      </c>
      <c r="F1979" s="12" t="str">
        <f>TEXT(SalesDataTable[[#This Row],[Order Date]], "MMM")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6">
      <c r="A1980" s="2">
        <v>2085</v>
      </c>
      <c r="B1980" s="3">
        <v>46291</v>
      </c>
      <c r="C1980" s="12">
        <f>YEAR(SalesDataTable[[#This Row],[Order Date]])</f>
        <v>2026</v>
      </c>
      <c r="D1980" s="14" t="str">
        <f>"Q" &amp; ROUNDUP(MONTH(SalesDataTable[[#This Row],[Order Date]]) / 3,0)</f>
        <v>Q3</v>
      </c>
      <c r="E1980" s="12">
        <f>MONTH(SalesDataTable[[#This Row],[Order Date]])</f>
        <v>9</v>
      </c>
      <c r="F1980" s="12" t="str">
        <f>TEXT(SalesDataTable[[#This Row],[Order Date]], "MMM")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6">
      <c r="A1981" s="2">
        <v>3124</v>
      </c>
      <c r="B1981" s="3">
        <v>46291</v>
      </c>
      <c r="C1981" s="12">
        <f>YEAR(SalesDataTable[[#This Row],[Order Date]])</f>
        <v>2026</v>
      </c>
      <c r="D1981" s="14" t="str">
        <f>"Q" &amp; ROUNDUP(MONTH(SalesDataTable[[#This Row],[Order Date]]) / 3,0)</f>
        <v>Q3</v>
      </c>
      <c r="E1981" s="12">
        <f>MONTH(SalesDataTable[[#This Row],[Order Date]])</f>
        <v>9</v>
      </c>
      <c r="F1981" s="12" t="str">
        <f>TEXT(SalesDataTable[[#This Row],[Order Date]], "MMM")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6">
      <c r="A1982" s="2">
        <v>3216</v>
      </c>
      <c r="B1982" s="3">
        <v>46291</v>
      </c>
      <c r="C1982" s="12">
        <f>YEAR(SalesDataTable[[#This Row],[Order Date]])</f>
        <v>2026</v>
      </c>
      <c r="D1982" s="14" t="str">
        <f>"Q" &amp; ROUNDUP(MONTH(SalesDataTable[[#This Row],[Order Date]]) / 3,0)</f>
        <v>Q3</v>
      </c>
      <c r="E1982" s="12">
        <f>MONTH(SalesDataTable[[#This Row],[Order Date]])</f>
        <v>9</v>
      </c>
      <c r="F1982" s="12" t="str">
        <f>TEXT(SalesDataTable[[#This Row],[Order Date]], "MMM")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6">
      <c r="A1983" s="2">
        <v>3743</v>
      </c>
      <c r="B1983" s="3">
        <v>46291</v>
      </c>
      <c r="C1983" s="12">
        <f>YEAR(SalesDataTable[[#This Row],[Order Date]])</f>
        <v>2026</v>
      </c>
      <c r="D1983" s="14" t="str">
        <f>"Q" &amp; ROUNDUP(MONTH(SalesDataTable[[#This Row],[Order Date]]) / 3,0)</f>
        <v>Q3</v>
      </c>
      <c r="E1983" s="12">
        <f>MONTH(SalesDataTable[[#This Row],[Order Date]])</f>
        <v>9</v>
      </c>
      <c r="F1983" s="12" t="str">
        <f>TEXT(SalesDataTable[[#This Row],[Order Date]], "MMM")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6">
      <c r="A1984" s="2">
        <v>3788</v>
      </c>
      <c r="B1984" s="3">
        <v>46291</v>
      </c>
      <c r="C1984" s="12">
        <f>YEAR(SalesDataTable[[#This Row],[Order Date]])</f>
        <v>2026</v>
      </c>
      <c r="D1984" s="14" t="str">
        <f>"Q" &amp; ROUNDUP(MONTH(SalesDataTable[[#This Row],[Order Date]]) / 3,0)</f>
        <v>Q3</v>
      </c>
      <c r="E1984" s="12">
        <f>MONTH(SalesDataTable[[#This Row],[Order Date]])</f>
        <v>9</v>
      </c>
      <c r="F1984" s="12" t="str">
        <f>TEXT(SalesDataTable[[#This Row],[Order Date]], "MMM")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6">
      <c r="A1985" s="2">
        <v>4883</v>
      </c>
      <c r="B1985" s="3">
        <v>46291</v>
      </c>
      <c r="C1985" s="12">
        <f>YEAR(SalesDataTable[[#This Row],[Order Date]])</f>
        <v>2026</v>
      </c>
      <c r="D1985" s="14" t="str">
        <f>"Q" &amp; ROUNDUP(MONTH(SalesDataTable[[#This Row],[Order Date]]) / 3,0)</f>
        <v>Q3</v>
      </c>
      <c r="E1985" s="12">
        <f>MONTH(SalesDataTable[[#This Row],[Order Date]])</f>
        <v>9</v>
      </c>
      <c r="F1985" s="12" t="str">
        <f>TEXT(SalesDataTable[[#This Row],[Order Date]], "MMM")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6">
      <c r="A1986" s="2">
        <v>1577</v>
      </c>
      <c r="B1986" s="3">
        <v>46292</v>
      </c>
      <c r="C1986" s="12">
        <f>YEAR(SalesDataTable[[#This Row],[Order Date]])</f>
        <v>2026</v>
      </c>
      <c r="D1986" s="14" t="str">
        <f>"Q" &amp; ROUNDUP(MONTH(SalesDataTable[[#This Row],[Order Date]]) / 3,0)</f>
        <v>Q3</v>
      </c>
      <c r="E1986" s="12">
        <f>MONTH(SalesDataTable[[#This Row],[Order Date]])</f>
        <v>9</v>
      </c>
      <c r="F1986" s="12" t="str">
        <f>TEXT(SalesDataTable[[#This Row],[Order Date]], "MMM")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6">
      <c r="A1987" s="2">
        <v>2310</v>
      </c>
      <c r="B1987" s="3">
        <v>46292</v>
      </c>
      <c r="C1987" s="12">
        <f>YEAR(SalesDataTable[[#This Row],[Order Date]])</f>
        <v>2026</v>
      </c>
      <c r="D1987" s="14" t="str">
        <f>"Q" &amp; ROUNDUP(MONTH(SalesDataTable[[#This Row],[Order Date]]) / 3,0)</f>
        <v>Q3</v>
      </c>
      <c r="E1987" s="12">
        <f>MONTH(SalesDataTable[[#This Row],[Order Date]])</f>
        <v>9</v>
      </c>
      <c r="F1987" s="12" t="str">
        <f>TEXT(SalesDataTable[[#This Row],[Order Date]], "MMM")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6">
      <c r="A1988" s="2">
        <v>2383</v>
      </c>
      <c r="B1988" s="3">
        <v>46292</v>
      </c>
      <c r="C1988" s="12">
        <f>YEAR(SalesDataTable[[#This Row],[Order Date]])</f>
        <v>2026</v>
      </c>
      <c r="D1988" s="14" t="str">
        <f>"Q" &amp; ROUNDUP(MONTH(SalesDataTable[[#This Row],[Order Date]]) / 3,0)</f>
        <v>Q3</v>
      </c>
      <c r="E1988" s="12">
        <f>MONTH(SalesDataTable[[#This Row],[Order Date]])</f>
        <v>9</v>
      </c>
      <c r="F1988" s="12" t="str">
        <f>TEXT(SalesDataTable[[#This Row],[Order Date]], "MMM")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6">
      <c r="A1989" s="2">
        <v>2803</v>
      </c>
      <c r="B1989" s="3">
        <v>46292</v>
      </c>
      <c r="C1989" s="12">
        <f>YEAR(SalesDataTable[[#This Row],[Order Date]])</f>
        <v>2026</v>
      </c>
      <c r="D1989" s="14" t="str">
        <f>"Q" &amp; ROUNDUP(MONTH(SalesDataTable[[#This Row],[Order Date]]) / 3,0)</f>
        <v>Q3</v>
      </c>
      <c r="E1989" s="12">
        <f>MONTH(SalesDataTable[[#This Row],[Order Date]])</f>
        <v>9</v>
      </c>
      <c r="F1989" s="12" t="str">
        <f>TEXT(SalesDataTable[[#This Row],[Order Date]], "MMM")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6">
      <c r="A1990" s="2">
        <v>4199</v>
      </c>
      <c r="B1990" s="3">
        <v>46292</v>
      </c>
      <c r="C1990" s="12">
        <f>YEAR(SalesDataTable[[#This Row],[Order Date]])</f>
        <v>2026</v>
      </c>
      <c r="D1990" s="14" t="str">
        <f>"Q" &amp; ROUNDUP(MONTH(SalesDataTable[[#This Row],[Order Date]]) / 3,0)</f>
        <v>Q3</v>
      </c>
      <c r="E1990" s="12">
        <f>MONTH(SalesDataTable[[#This Row],[Order Date]])</f>
        <v>9</v>
      </c>
      <c r="F1990" s="12" t="str">
        <f>TEXT(SalesDataTable[[#This Row],[Order Date]], "MMM")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6">
      <c r="A1991" s="2">
        <v>4517</v>
      </c>
      <c r="B1991" s="3">
        <v>46292</v>
      </c>
      <c r="C1991" s="12">
        <f>YEAR(SalesDataTable[[#This Row],[Order Date]])</f>
        <v>2026</v>
      </c>
      <c r="D1991" s="14" t="str">
        <f>"Q" &amp; ROUNDUP(MONTH(SalesDataTable[[#This Row],[Order Date]]) / 3,0)</f>
        <v>Q3</v>
      </c>
      <c r="E1991" s="12">
        <f>MONTH(SalesDataTable[[#This Row],[Order Date]])</f>
        <v>9</v>
      </c>
      <c r="F1991" s="12" t="str">
        <f>TEXT(SalesDataTable[[#This Row],[Order Date]], "MMM")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6">
      <c r="A1992" s="2">
        <v>80</v>
      </c>
      <c r="B1992" s="3">
        <v>46293</v>
      </c>
      <c r="C1992" s="12">
        <f>YEAR(SalesDataTable[[#This Row],[Order Date]])</f>
        <v>2026</v>
      </c>
      <c r="D1992" s="14" t="str">
        <f>"Q" &amp; ROUNDUP(MONTH(SalesDataTable[[#This Row],[Order Date]]) / 3,0)</f>
        <v>Q3</v>
      </c>
      <c r="E1992" s="12">
        <f>MONTH(SalesDataTable[[#This Row],[Order Date]])</f>
        <v>9</v>
      </c>
      <c r="F1992" s="12" t="str">
        <f>TEXT(SalesDataTable[[#This Row],[Order Date]], "MMM")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6">
      <c r="A1993" s="2">
        <v>370</v>
      </c>
      <c r="B1993" s="3">
        <v>46293</v>
      </c>
      <c r="C1993" s="12">
        <f>YEAR(SalesDataTable[[#This Row],[Order Date]])</f>
        <v>2026</v>
      </c>
      <c r="D1993" s="14" t="str">
        <f>"Q" &amp; ROUNDUP(MONTH(SalesDataTable[[#This Row],[Order Date]]) / 3,0)</f>
        <v>Q3</v>
      </c>
      <c r="E1993" s="12">
        <f>MONTH(SalesDataTable[[#This Row],[Order Date]])</f>
        <v>9</v>
      </c>
      <c r="F1993" s="12" t="str">
        <f>TEXT(SalesDataTable[[#This Row],[Order Date]], "MMM")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6">
      <c r="A1994" s="2">
        <v>417</v>
      </c>
      <c r="B1994" s="3">
        <v>46293</v>
      </c>
      <c r="C1994" s="12">
        <f>YEAR(SalesDataTable[[#This Row],[Order Date]])</f>
        <v>2026</v>
      </c>
      <c r="D1994" s="14" t="str">
        <f>"Q" &amp; ROUNDUP(MONTH(SalesDataTable[[#This Row],[Order Date]]) / 3,0)</f>
        <v>Q3</v>
      </c>
      <c r="E1994" s="12">
        <f>MONTH(SalesDataTable[[#This Row],[Order Date]])</f>
        <v>9</v>
      </c>
      <c r="F1994" s="12" t="str">
        <f>TEXT(SalesDataTable[[#This Row],[Order Date]], "MMM")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6">
      <c r="A1995" s="2">
        <v>437</v>
      </c>
      <c r="B1995" s="3">
        <v>46293</v>
      </c>
      <c r="C1995" s="12">
        <f>YEAR(SalesDataTable[[#This Row],[Order Date]])</f>
        <v>2026</v>
      </c>
      <c r="D1995" s="14" t="str">
        <f>"Q" &amp; ROUNDUP(MONTH(SalesDataTable[[#This Row],[Order Date]]) / 3,0)</f>
        <v>Q3</v>
      </c>
      <c r="E1995" s="12">
        <f>MONTH(SalesDataTable[[#This Row],[Order Date]])</f>
        <v>9</v>
      </c>
      <c r="F1995" s="12" t="str">
        <f>TEXT(SalesDataTable[[#This Row],[Order Date]], "MMM")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6">
      <c r="A1996" s="2">
        <v>790</v>
      </c>
      <c r="B1996" s="3">
        <v>46293</v>
      </c>
      <c r="C1996" s="12">
        <f>YEAR(SalesDataTable[[#This Row],[Order Date]])</f>
        <v>2026</v>
      </c>
      <c r="D1996" s="14" t="str">
        <f>"Q" &amp; ROUNDUP(MONTH(SalesDataTable[[#This Row],[Order Date]]) / 3,0)</f>
        <v>Q3</v>
      </c>
      <c r="E1996" s="12">
        <f>MONTH(SalesDataTable[[#This Row],[Order Date]])</f>
        <v>9</v>
      </c>
      <c r="F1996" s="12" t="str">
        <f>TEXT(SalesDataTable[[#This Row],[Order Date]], "MMM")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6">
      <c r="A1997" s="2">
        <v>1151</v>
      </c>
      <c r="B1997" s="3">
        <v>46293</v>
      </c>
      <c r="C1997" s="12">
        <f>YEAR(SalesDataTable[[#This Row],[Order Date]])</f>
        <v>2026</v>
      </c>
      <c r="D1997" s="14" t="str">
        <f>"Q" &amp; ROUNDUP(MONTH(SalesDataTable[[#This Row],[Order Date]]) / 3,0)</f>
        <v>Q3</v>
      </c>
      <c r="E1997" s="12">
        <f>MONTH(SalesDataTable[[#This Row],[Order Date]])</f>
        <v>9</v>
      </c>
      <c r="F1997" s="12" t="str">
        <f>TEXT(SalesDataTable[[#This Row],[Order Date]], "MMM")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6">
      <c r="A1998" s="2">
        <v>1331</v>
      </c>
      <c r="B1998" s="3">
        <v>46293</v>
      </c>
      <c r="C1998" s="12">
        <f>YEAR(SalesDataTable[[#This Row],[Order Date]])</f>
        <v>2026</v>
      </c>
      <c r="D1998" s="14" t="str">
        <f>"Q" &amp; ROUNDUP(MONTH(SalesDataTable[[#This Row],[Order Date]]) / 3,0)</f>
        <v>Q3</v>
      </c>
      <c r="E1998" s="12">
        <f>MONTH(SalesDataTable[[#This Row],[Order Date]])</f>
        <v>9</v>
      </c>
      <c r="F1998" s="12" t="str">
        <f>TEXT(SalesDataTable[[#This Row],[Order Date]], "MMM")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6">
      <c r="A1999" s="2">
        <v>2388</v>
      </c>
      <c r="B1999" s="3">
        <v>46293</v>
      </c>
      <c r="C1999" s="12">
        <f>YEAR(SalesDataTable[[#This Row],[Order Date]])</f>
        <v>2026</v>
      </c>
      <c r="D1999" s="14" t="str">
        <f>"Q" &amp; ROUNDUP(MONTH(SalesDataTable[[#This Row],[Order Date]]) / 3,0)</f>
        <v>Q3</v>
      </c>
      <c r="E1999" s="12">
        <f>MONTH(SalesDataTable[[#This Row],[Order Date]])</f>
        <v>9</v>
      </c>
      <c r="F1999" s="12" t="str">
        <f>TEXT(SalesDataTable[[#This Row],[Order Date]], "MMM")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6">
      <c r="A2000" s="2">
        <v>2795</v>
      </c>
      <c r="B2000" s="3">
        <v>46293</v>
      </c>
      <c r="C2000" s="12">
        <f>YEAR(SalesDataTable[[#This Row],[Order Date]])</f>
        <v>2026</v>
      </c>
      <c r="D2000" s="14" t="str">
        <f>"Q" &amp; ROUNDUP(MONTH(SalesDataTable[[#This Row],[Order Date]]) / 3,0)</f>
        <v>Q3</v>
      </c>
      <c r="E2000" s="12">
        <f>MONTH(SalesDataTable[[#This Row],[Order Date]])</f>
        <v>9</v>
      </c>
      <c r="F2000" s="12" t="str">
        <f>TEXT(SalesDataTable[[#This Row],[Order Date]], "MMM")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6">
      <c r="A2001" s="2">
        <v>2840</v>
      </c>
      <c r="B2001" s="3">
        <v>46293</v>
      </c>
      <c r="C2001" s="12">
        <f>YEAR(SalesDataTable[[#This Row],[Order Date]])</f>
        <v>2026</v>
      </c>
      <c r="D2001" s="14" t="str">
        <f>"Q" &amp; ROUNDUP(MONTH(SalesDataTable[[#This Row],[Order Date]]) / 3,0)</f>
        <v>Q3</v>
      </c>
      <c r="E2001" s="12">
        <f>MONTH(SalesDataTable[[#This Row],[Order Date]])</f>
        <v>9</v>
      </c>
      <c r="F2001" s="12" t="str">
        <f>TEXT(SalesDataTable[[#This Row],[Order Date]], "MMM")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6">
      <c r="A2002" s="2">
        <v>2863</v>
      </c>
      <c r="B2002" s="3">
        <v>46293</v>
      </c>
      <c r="C2002" s="12">
        <f>YEAR(SalesDataTable[[#This Row],[Order Date]])</f>
        <v>2026</v>
      </c>
      <c r="D2002" s="14" t="str">
        <f>"Q" &amp; ROUNDUP(MONTH(SalesDataTable[[#This Row],[Order Date]]) / 3,0)</f>
        <v>Q3</v>
      </c>
      <c r="E2002" s="12">
        <f>MONTH(SalesDataTable[[#This Row],[Order Date]])</f>
        <v>9</v>
      </c>
      <c r="F2002" s="12" t="str">
        <f>TEXT(SalesDataTable[[#This Row],[Order Date]], "MMM")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6">
      <c r="A2003" s="2">
        <v>4522</v>
      </c>
      <c r="B2003" s="3">
        <v>46293</v>
      </c>
      <c r="C2003" s="12">
        <f>YEAR(SalesDataTable[[#This Row],[Order Date]])</f>
        <v>2026</v>
      </c>
      <c r="D2003" s="14" t="str">
        <f>"Q" &amp; ROUNDUP(MONTH(SalesDataTable[[#This Row],[Order Date]]) / 3,0)</f>
        <v>Q3</v>
      </c>
      <c r="E2003" s="12">
        <f>MONTH(SalesDataTable[[#This Row],[Order Date]])</f>
        <v>9</v>
      </c>
      <c r="F2003" s="12" t="str">
        <f>TEXT(SalesDataTable[[#This Row],[Order Date]], "MMM")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6">
      <c r="A2004" s="2">
        <v>5200</v>
      </c>
      <c r="B2004" s="3">
        <v>46293</v>
      </c>
      <c r="C2004" s="12">
        <f>YEAR(SalesDataTable[[#This Row],[Order Date]])</f>
        <v>2026</v>
      </c>
      <c r="D2004" s="14" t="str">
        <f>"Q" &amp; ROUNDUP(MONTH(SalesDataTable[[#This Row],[Order Date]]) / 3,0)</f>
        <v>Q3</v>
      </c>
      <c r="E2004" s="12">
        <f>MONTH(SalesDataTable[[#This Row],[Order Date]])</f>
        <v>9</v>
      </c>
      <c r="F2004" s="12" t="str">
        <f>TEXT(SalesDataTable[[#This Row],[Order Date]], "MMM")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6">
      <c r="A2005" s="2">
        <v>452</v>
      </c>
      <c r="B2005" s="3">
        <v>46294</v>
      </c>
      <c r="C2005" s="12">
        <f>YEAR(SalesDataTable[[#This Row],[Order Date]])</f>
        <v>2026</v>
      </c>
      <c r="D2005" s="14" t="str">
        <f>"Q" &amp; ROUNDUP(MONTH(SalesDataTable[[#This Row],[Order Date]]) / 3,0)</f>
        <v>Q3</v>
      </c>
      <c r="E2005" s="12">
        <f>MONTH(SalesDataTable[[#This Row],[Order Date]])</f>
        <v>9</v>
      </c>
      <c r="F2005" s="12" t="str">
        <f>TEXT(SalesDataTable[[#This Row],[Order Date]], "MMM")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6">
      <c r="A2006" s="2">
        <v>871</v>
      </c>
      <c r="B2006" s="3">
        <v>46294</v>
      </c>
      <c r="C2006" s="12">
        <f>YEAR(SalesDataTable[[#This Row],[Order Date]])</f>
        <v>2026</v>
      </c>
      <c r="D2006" s="14" t="str">
        <f>"Q" &amp; ROUNDUP(MONTH(SalesDataTable[[#This Row],[Order Date]]) / 3,0)</f>
        <v>Q3</v>
      </c>
      <c r="E2006" s="12">
        <f>MONTH(SalesDataTable[[#This Row],[Order Date]])</f>
        <v>9</v>
      </c>
      <c r="F2006" s="12" t="str">
        <f>TEXT(SalesDataTable[[#This Row],[Order Date]], "MMM")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6">
      <c r="A2007" s="2">
        <v>922</v>
      </c>
      <c r="B2007" s="3">
        <v>46294</v>
      </c>
      <c r="C2007" s="12">
        <f>YEAR(SalesDataTable[[#This Row],[Order Date]])</f>
        <v>2026</v>
      </c>
      <c r="D2007" s="14" t="str">
        <f>"Q" &amp; ROUNDUP(MONTH(SalesDataTable[[#This Row],[Order Date]]) / 3,0)</f>
        <v>Q3</v>
      </c>
      <c r="E2007" s="12">
        <f>MONTH(SalesDataTable[[#This Row],[Order Date]])</f>
        <v>9</v>
      </c>
      <c r="F2007" s="12" t="str">
        <f>TEXT(SalesDataTable[[#This Row],[Order Date]], "MMM")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6">
      <c r="A2008" s="2">
        <v>1491</v>
      </c>
      <c r="B2008" s="3">
        <v>46294</v>
      </c>
      <c r="C2008" s="12">
        <f>YEAR(SalesDataTable[[#This Row],[Order Date]])</f>
        <v>2026</v>
      </c>
      <c r="D2008" s="14" t="str">
        <f>"Q" &amp; ROUNDUP(MONTH(SalesDataTable[[#This Row],[Order Date]]) / 3,0)</f>
        <v>Q3</v>
      </c>
      <c r="E2008" s="12">
        <f>MONTH(SalesDataTable[[#This Row],[Order Date]])</f>
        <v>9</v>
      </c>
      <c r="F2008" s="12" t="str">
        <f>TEXT(SalesDataTable[[#This Row],[Order Date]], "MMM")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6">
      <c r="A2009" s="2">
        <v>1548</v>
      </c>
      <c r="B2009" s="3">
        <v>46294</v>
      </c>
      <c r="C2009" s="12">
        <f>YEAR(SalesDataTable[[#This Row],[Order Date]])</f>
        <v>2026</v>
      </c>
      <c r="D2009" s="14" t="str">
        <f>"Q" &amp; ROUNDUP(MONTH(SalesDataTable[[#This Row],[Order Date]]) / 3,0)</f>
        <v>Q3</v>
      </c>
      <c r="E2009" s="12">
        <f>MONTH(SalesDataTable[[#This Row],[Order Date]])</f>
        <v>9</v>
      </c>
      <c r="F2009" s="12" t="str">
        <f>TEXT(SalesDataTable[[#This Row],[Order Date]], "MMM")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6">
      <c r="A2010" s="2">
        <v>2299</v>
      </c>
      <c r="B2010" s="3">
        <v>46294</v>
      </c>
      <c r="C2010" s="12">
        <f>YEAR(SalesDataTable[[#This Row],[Order Date]])</f>
        <v>2026</v>
      </c>
      <c r="D2010" s="14" t="str">
        <f>"Q" &amp; ROUNDUP(MONTH(SalesDataTable[[#This Row],[Order Date]]) / 3,0)</f>
        <v>Q3</v>
      </c>
      <c r="E2010" s="12">
        <f>MONTH(SalesDataTable[[#This Row],[Order Date]])</f>
        <v>9</v>
      </c>
      <c r="F2010" s="12" t="str">
        <f>TEXT(SalesDataTable[[#This Row],[Order Date]], "MMM")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6">
      <c r="A2011" s="2">
        <v>3051</v>
      </c>
      <c r="B2011" s="3">
        <v>46294</v>
      </c>
      <c r="C2011" s="12">
        <f>YEAR(SalesDataTable[[#This Row],[Order Date]])</f>
        <v>2026</v>
      </c>
      <c r="D2011" s="14" t="str">
        <f>"Q" &amp; ROUNDUP(MONTH(SalesDataTable[[#This Row],[Order Date]]) / 3,0)</f>
        <v>Q3</v>
      </c>
      <c r="E2011" s="12">
        <f>MONTH(SalesDataTable[[#This Row],[Order Date]])</f>
        <v>9</v>
      </c>
      <c r="F2011" s="12" t="str">
        <f>TEXT(SalesDataTable[[#This Row],[Order Date]], "MMM")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6">
      <c r="A2012" s="2">
        <v>4018</v>
      </c>
      <c r="B2012" s="3">
        <v>46294</v>
      </c>
      <c r="C2012" s="12">
        <f>YEAR(SalesDataTable[[#This Row],[Order Date]])</f>
        <v>2026</v>
      </c>
      <c r="D2012" s="14" t="str">
        <f>"Q" &amp; ROUNDUP(MONTH(SalesDataTable[[#This Row],[Order Date]]) / 3,0)</f>
        <v>Q3</v>
      </c>
      <c r="E2012" s="12">
        <f>MONTH(SalesDataTable[[#This Row],[Order Date]])</f>
        <v>9</v>
      </c>
      <c r="F2012" s="12" t="str">
        <f>TEXT(SalesDataTable[[#This Row],[Order Date]], "MMM")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6">
      <c r="A2013" s="2">
        <v>4118</v>
      </c>
      <c r="B2013" s="3">
        <v>46294</v>
      </c>
      <c r="C2013" s="12">
        <f>YEAR(SalesDataTable[[#This Row],[Order Date]])</f>
        <v>2026</v>
      </c>
      <c r="D2013" s="14" t="str">
        <f>"Q" &amp; ROUNDUP(MONTH(SalesDataTable[[#This Row],[Order Date]]) / 3,0)</f>
        <v>Q3</v>
      </c>
      <c r="E2013" s="12">
        <f>MONTH(SalesDataTable[[#This Row],[Order Date]])</f>
        <v>9</v>
      </c>
      <c r="F2013" s="12" t="str">
        <f>TEXT(SalesDataTable[[#This Row],[Order Date]], "MMM")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6">
      <c r="A2014" s="2">
        <v>4251</v>
      </c>
      <c r="B2014" s="3">
        <v>46294</v>
      </c>
      <c r="C2014" s="12">
        <f>YEAR(SalesDataTable[[#This Row],[Order Date]])</f>
        <v>2026</v>
      </c>
      <c r="D2014" s="14" t="str">
        <f>"Q" &amp; ROUNDUP(MONTH(SalesDataTable[[#This Row],[Order Date]]) / 3,0)</f>
        <v>Q3</v>
      </c>
      <c r="E2014" s="12">
        <f>MONTH(SalesDataTable[[#This Row],[Order Date]])</f>
        <v>9</v>
      </c>
      <c r="F2014" s="12" t="str">
        <f>TEXT(SalesDataTable[[#This Row],[Order Date]], "MMM")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6">
      <c r="A2015" s="2">
        <v>4557</v>
      </c>
      <c r="B2015" s="3">
        <v>46294</v>
      </c>
      <c r="C2015" s="12">
        <f>YEAR(SalesDataTable[[#This Row],[Order Date]])</f>
        <v>2026</v>
      </c>
      <c r="D2015" s="14" t="str">
        <f>"Q" &amp; ROUNDUP(MONTH(SalesDataTable[[#This Row],[Order Date]]) / 3,0)</f>
        <v>Q3</v>
      </c>
      <c r="E2015" s="12">
        <f>MONTH(SalesDataTable[[#This Row],[Order Date]])</f>
        <v>9</v>
      </c>
      <c r="F2015" s="12" t="str">
        <f>TEXT(SalesDataTable[[#This Row],[Order Date]], "MMM")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6">
      <c r="A2016" s="2">
        <v>4811</v>
      </c>
      <c r="B2016" s="3">
        <v>46294</v>
      </c>
      <c r="C2016" s="12">
        <f>YEAR(SalesDataTable[[#This Row],[Order Date]])</f>
        <v>2026</v>
      </c>
      <c r="D2016" s="14" t="str">
        <f>"Q" &amp; ROUNDUP(MONTH(SalesDataTable[[#This Row],[Order Date]]) / 3,0)</f>
        <v>Q3</v>
      </c>
      <c r="E2016" s="12">
        <f>MONTH(SalesDataTable[[#This Row],[Order Date]])</f>
        <v>9</v>
      </c>
      <c r="F2016" s="12" t="str">
        <f>TEXT(SalesDataTable[[#This Row],[Order Date]], "MMM")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6">
      <c r="A2017" s="2">
        <v>306</v>
      </c>
      <c r="B2017" s="3">
        <v>46295</v>
      </c>
      <c r="C2017" s="12">
        <f>YEAR(SalesDataTable[[#This Row],[Order Date]])</f>
        <v>2026</v>
      </c>
      <c r="D2017" s="14" t="str">
        <f>"Q" &amp; ROUNDUP(MONTH(SalesDataTable[[#This Row],[Order Date]]) / 3,0)</f>
        <v>Q3</v>
      </c>
      <c r="E2017" s="12">
        <f>MONTH(SalesDataTable[[#This Row],[Order Date]])</f>
        <v>9</v>
      </c>
      <c r="F2017" s="12" t="str">
        <f>TEXT(SalesDataTable[[#This Row],[Order Date]], "MMM")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6">
      <c r="A2018" s="2">
        <v>1158</v>
      </c>
      <c r="B2018" s="3">
        <v>46295</v>
      </c>
      <c r="C2018" s="12">
        <f>YEAR(SalesDataTable[[#This Row],[Order Date]])</f>
        <v>2026</v>
      </c>
      <c r="D2018" s="14" t="str">
        <f>"Q" &amp; ROUNDUP(MONTH(SalesDataTable[[#This Row],[Order Date]]) / 3,0)</f>
        <v>Q3</v>
      </c>
      <c r="E2018" s="12">
        <f>MONTH(SalesDataTable[[#This Row],[Order Date]])</f>
        <v>9</v>
      </c>
      <c r="F2018" s="12" t="str">
        <f>TEXT(SalesDataTable[[#This Row],[Order Date]], "MMM")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6">
      <c r="A2019" s="2">
        <v>1639</v>
      </c>
      <c r="B2019" s="3">
        <v>46295</v>
      </c>
      <c r="C2019" s="12">
        <f>YEAR(SalesDataTable[[#This Row],[Order Date]])</f>
        <v>2026</v>
      </c>
      <c r="D2019" s="14" t="str">
        <f>"Q" &amp; ROUNDUP(MONTH(SalesDataTable[[#This Row],[Order Date]]) / 3,0)</f>
        <v>Q3</v>
      </c>
      <c r="E2019" s="12">
        <f>MONTH(SalesDataTable[[#This Row],[Order Date]])</f>
        <v>9</v>
      </c>
      <c r="F2019" s="12" t="str">
        <f>TEXT(SalesDataTable[[#This Row],[Order Date]], "MMM")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6">
      <c r="A2020" s="2">
        <v>2247</v>
      </c>
      <c r="B2020" s="3">
        <v>46295</v>
      </c>
      <c r="C2020" s="12">
        <f>YEAR(SalesDataTable[[#This Row],[Order Date]])</f>
        <v>2026</v>
      </c>
      <c r="D2020" s="14" t="str">
        <f>"Q" &amp; ROUNDUP(MONTH(SalesDataTable[[#This Row],[Order Date]]) / 3,0)</f>
        <v>Q3</v>
      </c>
      <c r="E2020" s="12">
        <f>MONTH(SalesDataTable[[#This Row],[Order Date]])</f>
        <v>9</v>
      </c>
      <c r="F2020" s="12" t="str">
        <f>TEXT(SalesDataTable[[#This Row],[Order Date]], "MMM")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6">
      <c r="A2021" s="2">
        <v>3119</v>
      </c>
      <c r="B2021" s="3">
        <v>46295</v>
      </c>
      <c r="C2021" s="12">
        <f>YEAR(SalesDataTable[[#This Row],[Order Date]])</f>
        <v>2026</v>
      </c>
      <c r="D2021" s="14" t="str">
        <f>"Q" &amp; ROUNDUP(MONTH(SalesDataTable[[#This Row],[Order Date]]) / 3,0)</f>
        <v>Q3</v>
      </c>
      <c r="E2021" s="12">
        <f>MONTH(SalesDataTable[[#This Row],[Order Date]])</f>
        <v>9</v>
      </c>
      <c r="F2021" s="12" t="str">
        <f>TEXT(SalesDataTable[[#This Row],[Order Date]], "MMM")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6">
      <c r="A2022" s="2">
        <v>3267</v>
      </c>
      <c r="B2022" s="3">
        <v>46295</v>
      </c>
      <c r="C2022" s="12">
        <f>YEAR(SalesDataTable[[#This Row],[Order Date]])</f>
        <v>2026</v>
      </c>
      <c r="D2022" s="14" t="str">
        <f>"Q" &amp; ROUNDUP(MONTH(SalesDataTable[[#This Row],[Order Date]]) / 3,0)</f>
        <v>Q3</v>
      </c>
      <c r="E2022" s="12">
        <f>MONTH(SalesDataTable[[#This Row],[Order Date]])</f>
        <v>9</v>
      </c>
      <c r="F2022" s="12" t="str">
        <f>TEXT(SalesDataTable[[#This Row],[Order Date]], "MMM")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6">
      <c r="A2023" s="2">
        <v>3382</v>
      </c>
      <c r="B2023" s="3">
        <v>46295</v>
      </c>
      <c r="C2023" s="12">
        <f>YEAR(SalesDataTable[[#This Row],[Order Date]])</f>
        <v>2026</v>
      </c>
      <c r="D2023" s="14" t="str">
        <f>"Q" &amp; ROUNDUP(MONTH(SalesDataTable[[#This Row],[Order Date]]) / 3,0)</f>
        <v>Q3</v>
      </c>
      <c r="E2023" s="12">
        <f>MONTH(SalesDataTable[[#This Row],[Order Date]])</f>
        <v>9</v>
      </c>
      <c r="F2023" s="12" t="str">
        <f>TEXT(SalesDataTable[[#This Row],[Order Date]], "MMM")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6">
      <c r="A2024" s="2">
        <v>3814</v>
      </c>
      <c r="B2024" s="3">
        <v>46295</v>
      </c>
      <c r="C2024" s="12">
        <f>YEAR(SalesDataTable[[#This Row],[Order Date]])</f>
        <v>2026</v>
      </c>
      <c r="D2024" s="14" t="str">
        <f>"Q" &amp; ROUNDUP(MONTH(SalesDataTable[[#This Row],[Order Date]]) / 3,0)</f>
        <v>Q3</v>
      </c>
      <c r="E2024" s="12">
        <f>MONTH(SalesDataTable[[#This Row],[Order Date]])</f>
        <v>9</v>
      </c>
      <c r="F2024" s="12" t="str">
        <f>TEXT(SalesDataTable[[#This Row],[Order Date]], "MMM")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6">
      <c r="A2025" s="2">
        <v>3818</v>
      </c>
      <c r="B2025" s="3">
        <v>46295</v>
      </c>
      <c r="C2025" s="12">
        <f>YEAR(SalesDataTable[[#This Row],[Order Date]])</f>
        <v>2026</v>
      </c>
      <c r="D2025" s="14" t="str">
        <f>"Q" &amp; ROUNDUP(MONTH(SalesDataTable[[#This Row],[Order Date]]) / 3,0)</f>
        <v>Q3</v>
      </c>
      <c r="E2025" s="12">
        <f>MONTH(SalesDataTable[[#This Row],[Order Date]])</f>
        <v>9</v>
      </c>
      <c r="F2025" s="12" t="str">
        <f>TEXT(SalesDataTable[[#This Row],[Order Date]], "MMM")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6">
      <c r="A2026" s="2">
        <v>4347</v>
      </c>
      <c r="B2026" s="3">
        <v>46295</v>
      </c>
      <c r="C2026" s="12">
        <f>YEAR(SalesDataTable[[#This Row],[Order Date]])</f>
        <v>2026</v>
      </c>
      <c r="D2026" s="14" t="str">
        <f>"Q" &amp; ROUNDUP(MONTH(SalesDataTable[[#This Row],[Order Date]]) / 3,0)</f>
        <v>Q3</v>
      </c>
      <c r="E2026" s="12">
        <f>MONTH(SalesDataTable[[#This Row],[Order Date]])</f>
        <v>9</v>
      </c>
      <c r="F2026" s="12" t="str">
        <f>TEXT(SalesDataTable[[#This Row],[Order Date]], "MMM")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6">
      <c r="A2027" s="2">
        <v>4646</v>
      </c>
      <c r="B2027" s="3">
        <v>46295</v>
      </c>
      <c r="C2027" s="12">
        <f>YEAR(SalesDataTable[[#This Row],[Order Date]])</f>
        <v>2026</v>
      </c>
      <c r="D2027" s="14" t="str">
        <f>"Q" &amp; ROUNDUP(MONTH(SalesDataTable[[#This Row],[Order Date]]) / 3,0)</f>
        <v>Q3</v>
      </c>
      <c r="E2027" s="12">
        <f>MONTH(SalesDataTable[[#This Row],[Order Date]])</f>
        <v>9</v>
      </c>
      <c r="F2027" s="12" t="str">
        <f>TEXT(SalesDataTable[[#This Row],[Order Date]], "MMM")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6">
      <c r="A2028" s="2">
        <v>5102</v>
      </c>
      <c r="B2028" s="3">
        <v>46295</v>
      </c>
      <c r="C2028" s="12">
        <f>YEAR(SalesDataTable[[#This Row],[Order Date]])</f>
        <v>2026</v>
      </c>
      <c r="D2028" s="14" t="str">
        <f>"Q" &amp; ROUNDUP(MONTH(SalesDataTable[[#This Row],[Order Date]]) / 3,0)</f>
        <v>Q3</v>
      </c>
      <c r="E2028" s="12">
        <f>MONTH(SalesDataTable[[#This Row],[Order Date]])</f>
        <v>9</v>
      </c>
      <c r="F2028" s="12" t="str">
        <f>TEXT(SalesDataTable[[#This Row],[Order Date]], "MMM")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6">
      <c r="A2029" s="2">
        <v>5152</v>
      </c>
      <c r="B2029" s="3">
        <v>46295</v>
      </c>
      <c r="C2029" s="12">
        <f>YEAR(SalesDataTable[[#This Row],[Order Date]])</f>
        <v>2026</v>
      </c>
      <c r="D2029" s="14" t="str">
        <f>"Q" &amp; ROUNDUP(MONTH(SalesDataTable[[#This Row],[Order Date]]) / 3,0)</f>
        <v>Q3</v>
      </c>
      <c r="E2029" s="12">
        <f>MONTH(SalesDataTable[[#This Row],[Order Date]])</f>
        <v>9</v>
      </c>
      <c r="F2029" s="12" t="str">
        <f>TEXT(SalesDataTable[[#This Row],[Order Date]], "MMM")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6">
      <c r="A2030" s="2">
        <v>151</v>
      </c>
      <c r="B2030" s="3">
        <v>46296</v>
      </c>
      <c r="C2030" s="12">
        <f>YEAR(SalesDataTable[[#This Row],[Order Date]])</f>
        <v>2026</v>
      </c>
      <c r="D2030" s="14" t="str">
        <f>"Q" &amp; ROUNDUP(MONTH(SalesDataTable[[#This Row],[Order Date]]) / 3,0)</f>
        <v>Q4</v>
      </c>
      <c r="E2030" s="12">
        <f>MONTH(SalesDataTable[[#This Row],[Order Date]])</f>
        <v>10</v>
      </c>
      <c r="F2030" s="12" t="str">
        <f>TEXT(SalesDataTable[[#This Row],[Order Date]], "MMM")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6">
      <c r="A2031" s="2">
        <v>1292</v>
      </c>
      <c r="B2031" s="3">
        <v>46296</v>
      </c>
      <c r="C2031" s="12">
        <f>YEAR(SalesDataTable[[#This Row],[Order Date]])</f>
        <v>2026</v>
      </c>
      <c r="D2031" s="14" t="str">
        <f>"Q" &amp; ROUNDUP(MONTH(SalesDataTable[[#This Row],[Order Date]]) / 3,0)</f>
        <v>Q4</v>
      </c>
      <c r="E2031" s="12">
        <f>MONTH(SalesDataTable[[#This Row],[Order Date]])</f>
        <v>10</v>
      </c>
      <c r="F2031" s="12" t="str">
        <f>TEXT(SalesDataTable[[#This Row],[Order Date]], "MMM")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6">
      <c r="A2032" s="2">
        <v>1862</v>
      </c>
      <c r="B2032" s="3">
        <v>46296</v>
      </c>
      <c r="C2032" s="12">
        <f>YEAR(SalesDataTable[[#This Row],[Order Date]])</f>
        <v>2026</v>
      </c>
      <c r="D2032" s="14" t="str">
        <f>"Q" &amp; ROUNDUP(MONTH(SalesDataTable[[#This Row],[Order Date]]) / 3,0)</f>
        <v>Q4</v>
      </c>
      <c r="E2032" s="12">
        <f>MONTH(SalesDataTable[[#This Row],[Order Date]])</f>
        <v>10</v>
      </c>
      <c r="F2032" s="12" t="str">
        <f>TEXT(SalesDataTable[[#This Row],[Order Date]], "MMM")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6">
      <c r="A2033" s="2">
        <v>2569</v>
      </c>
      <c r="B2033" s="3">
        <v>46296</v>
      </c>
      <c r="C2033" s="12">
        <f>YEAR(SalesDataTable[[#This Row],[Order Date]])</f>
        <v>2026</v>
      </c>
      <c r="D2033" s="14" t="str">
        <f>"Q" &amp; ROUNDUP(MONTH(SalesDataTable[[#This Row],[Order Date]]) / 3,0)</f>
        <v>Q4</v>
      </c>
      <c r="E2033" s="12">
        <f>MONTH(SalesDataTable[[#This Row],[Order Date]])</f>
        <v>10</v>
      </c>
      <c r="F2033" s="12" t="str">
        <f>TEXT(SalesDataTable[[#This Row],[Order Date]], "MMM")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6">
      <c r="A2034" s="2">
        <v>3333</v>
      </c>
      <c r="B2034" s="3">
        <v>46296</v>
      </c>
      <c r="C2034" s="12">
        <f>YEAR(SalesDataTable[[#This Row],[Order Date]])</f>
        <v>2026</v>
      </c>
      <c r="D2034" s="14" t="str">
        <f>"Q" &amp; ROUNDUP(MONTH(SalesDataTable[[#This Row],[Order Date]]) / 3,0)</f>
        <v>Q4</v>
      </c>
      <c r="E2034" s="12">
        <f>MONTH(SalesDataTable[[#This Row],[Order Date]])</f>
        <v>10</v>
      </c>
      <c r="F2034" s="12" t="str">
        <f>TEXT(SalesDataTable[[#This Row],[Order Date]], "MMM")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6">
      <c r="A2035" s="2">
        <v>3830</v>
      </c>
      <c r="B2035" s="3">
        <v>46296</v>
      </c>
      <c r="C2035" s="12">
        <f>YEAR(SalesDataTable[[#This Row],[Order Date]])</f>
        <v>2026</v>
      </c>
      <c r="D2035" s="14" t="str">
        <f>"Q" &amp; ROUNDUP(MONTH(SalesDataTable[[#This Row],[Order Date]]) / 3,0)</f>
        <v>Q4</v>
      </c>
      <c r="E2035" s="12">
        <f>MONTH(SalesDataTable[[#This Row],[Order Date]])</f>
        <v>10</v>
      </c>
      <c r="F2035" s="12" t="str">
        <f>TEXT(SalesDataTable[[#This Row],[Order Date]], "MMM")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6">
      <c r="A2036" s="2">
        <v>4868</v>
      </c>
      <c r="B2036" s="3">
        <v>46296</v>
      </c>
      <c r="C2036" s="12">
        <f>YEAR(SalesDataTable[[#This Row],[Order Date]])</f>
        <v>2026</v>
      </c>
      <c r="D2036" s="14" t="str">
        <f>"Q" &amp; ROUNDUP(MONTH(SalesDataTable[[#This Row],[Order Date]]) / 3,0)</f>
        <v>Q4</v>
      </c>
      <c r="E2036" s="12">
        <f>MONTH(SalesDataTable[[#This Row],[Order Date]])</f>
        <v>10</v>
      </c>
      <c r="F2036" s="12" t="str">
        <f>TEXT(SalesDataTable[[#This Row],[Order Date]], "MMM")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6">
      <c r="A2037" s="2">
        <v>2250</v>
      </c>
      <c r="B2037" s="3">
        <v>46297</v>
      </c>
      <c r="C2037" s="12">
        <f>YEAR(SalesDataTable[[#This Row],[Order Date]])</f>
        <v>2026</v>
      </c>
      <c r="D2037" s="14" t="str">
        <f>"Q" &amp; ROUNDUP(MONTH(SalesDataTable[[#This Row],[Order Date]]) / 3,0)</f>
        <v>Q4</v>
      </c>
      <c r="E2037" s="12">
        <f>MONTH(SalesDataTable[[#This Row],[Order Date]])</f>
        <v>10</v>
      </c>
      <c r="F2037" s="12" t="str">
        <f>TEXT(SalesDataTable[[#This Row],[Order Date]], "MMM")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6">
      <c r="A2038" s="2">
        <v>2516</v>
      </c>
      <c r="B2038" s="3">
        <v>46297</v>
      </c>
      <c r="C2038" s="12">
        <f>YEAR(SalesDataTable[[#This Row],[Order Date]])</f>
        <v>2026</v>
      </c>
      <c r="D2038" s="14" t="str">
        <f>"Q" &amp; ROUNDUP(MONTH(SalesDataTable[[#This Row],[Order Date]]) / 3,0)</f>
        <v>Q4</v>
      </c>
      <c r="E2038" s="12">
        <f>MONTH(SalesDataTable[[#This Row],[Order Date]])</f>
        <v>10</v>
      </c>
      <c r="F2038" s="12" t="str">
        <f>TEXT(SalesDataTable[[#This Row],[Order Date]], "MMM")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6">
      <c r="A2039" s="2">
        <v>809</v>
      </c>
      <c r="B2039" s="3">
        <v>46298</v>
      </c>
      <c r="C2039" s="12">
        <f>YEAR(SalesDataTable[[#This Row],[Order Date]])</f>
        <v>2026</v>
      </c>
      <c r="D2039" s="14" t="str">
        <f>"Q" &amp; ROUNDUP(MONTH(SalesDataTable[[#This Row],[Order Date]]) / 3,0)</f>
        <v>Q4</v>
      </c>
      <c r="E2039" s="12">
        <f>MONTH(SalesDataTable[[#This Row],[Order Date]])</f>
        <v>10</v>
      </c>
      <c r="F2039" s="12" t="str">
        <f>TEXT(SalesDataTable[[#This Row],[Order Date]], "MMM")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6">
      <c r="A2040" s="2">
        <v>1852</v>
      </c>
      <c r="B2040" s="3">
        <v>46298</v>
      </c>
      <c r="C2040" s="12">
        <f>YEAR(SalesDataTable[[#This Row],[Order Date]])</f>
        <v>2026</v>
      </c>
      <c r="D2040" s="14" t="str">
        <f>"Q" &amp; ROUNDUP(MONTH(SalesDataTable[[#This Row],[Order Date]]) / 3,0)</f>
        <v>Q4</v>
      </c>
      <c r="E2040" s="12">
        <f>MONTH(SalesDataTable[[#This Row],[Order Date]])</f>
        <v>10</v>
      </c>
      <c r="F2040" s="12" t="str">
        <f>TEXT(SalesDataTable[[#This Row],[Order Date]], "MMM")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6">
      <c r="A2041" s="2">
        <v>3627</v>
      </c>
      <c r="B2041" s="3">
        <v>46298</v>
      </c>
      <c r="C2041" s="12">
        <f>YEAR(SalesDataTable[[#This Row],[Order Date]])</f>
        <v>2026</v>
      </c>
      <c r="D2041" s="14" t="str">
        <f>"Q" &amp; ROUNDUP(MONTH(SalesDataTable[[#This Row],[Order Date]]) / 3,0)</f>
        <v>Q4</v>
      </c>
      <c r="E2041" s="12">
        <f>MONTH(SalesDataTable[[#This Row],[Order Date]])</f>
        <v>10</v>
      </c>
      <c r="F2041" s="12" t="str">
        <f>TEXT(SalesDataTable[[#This Row],[Order Date]], "MMM")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6">
      <c r="A2042" s="2">
        <v>4135</v>
      </c>
      <c r="B2042" s="3">
        <v>46298</v>
      </c>
      <c r="C2042" s="12">
        <f>YEAR(SalesDataTable[[#This Row],[Order Date]])</f>
        <v>2026</v>
      </c>
      <c r="D2042" s="14" t="str">
        <f>"Q" &amp; ROUNDUP(MONTH(SalesDataTable[[#This Row],[Order Date]]) / 3,0)</f>
        <v>Q4</v>
      </c>
      <c r="E2042" s="12">
        <f>MONTH(SalesDataTable[[#This Row],[Order Date]])</f>
        <v>10</v>
      </c>
      <c r="F2042" s="12" t="str">
        <f>TEXT(SalesDataTable[[#This Row],[Order Date]], "MMM")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6">
      <c r="A2043" s="2">
        <v>4138</v>
      </c>
      <c r="B2043" s="3">
        <v>46298</v>
      </c>
      <c r="C2043" s="12">
        <f>YEAR(SalesDataTable[[#This Row],[Order Date]])</f>
        <v>2026</v>
      </c>
      <c r="D2043" s="14" t="str">
        <f>"Q" &amp; ROUNDUP(MONTH(SalesDataTable[[#This Row],[Order Date]]) / 3,0)</f>
        <v>Q4</v>
      </c>
      <c r="E2043" s="12">
        <f>MONTH(SalesDataTable[[#This Row],[Order Date]])</f>
        <v>10</v>
      </c>
      <c r="F2043" s="12" t="str">
        <f>TEXT(SalesDataTable[[#This Row],[Order Date]], "MMM")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6">
      <c r="A2044" s="2">
        <v>4286</v>
      </c>
      <c r="B2044" s="3">
        <v>46298</v>
      </c>
      <c r="C2044" s="12">
        <f>YEAR(SalesDataTable[[#This Row],[Order Date]])</f>
        <v>2026</v>
      </c>
      <c r="D2044" s="14" t="str">
        <f>"Q" &amp; ROUNDUP(MONTH(SalesDataTable[[#This Row],[Order Date]]) / 3,0)</f>
        <v>Q4</v>
      </c>
      <c r="E2044" s="12">
        <f>MONTH(SalesDataTable[[#This Row],[Order Date]])</f>
        <v>10</v>
      </c>
      <c r="F2044" s="12" t="str">
        <f>TEXT(SalesDataTable[[#This Row],[Order Date]], "MMM")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6">
      <c r="A2045" s="2">
        <v>4371</v>
      </c>
      <c r="B2045" s="3">
        <v>46298</v>
      </c>
      <c r="C2045" s="12">
        <f>YEAR(SalesDataTable[[#This Row],[Order Date]])</f>
        <v>2026</v>
      </c>
      <c r="D2045" s="14" t="str">
        <f>"Q" &amp; ROUNDUP(MONTH(SalesDataTable[[#This Row],[Order Date]]) / 3,0)</f>
        <v>Q4</v>
      </c>
      <c r="E2045" s="12">
        <f>MONTH(SalesDataTable[[#This Row],[Order Date]])</f>
        <v>10</v>
      </c>
      <c r="F2045" s="12" t="str">
        <f>TEXT(SalesDataTable[[#This Row],[Order Date]], "MMM")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6">
      <c r="A2046" s="2">
        <v>905</v>
      </c>
      <c r="B2046" s="3">
        <v>46299</v>
      </c>
      <c r="C2046" s="12">
        <f>YEAR(SalesDataTable[[#This Row],[Order Date]])</f>
        <v>2026</v>
      </c>
      <c r="D2046" s="14" t="str">
        <f>"Q" &amp; ROUNDUP(MONTH(SalesDataTable[[#This Row],[Order Date]]) / 3,0)</f>
        <v>Q4</v>
      </c>
      <c r="E2046" s="12">
        <f>MONTH(SalesDataTable[[#This Row],[Order Date]])</f>
        <v>10</v>
      </c>
      <c r="F2046" s="12" t="str">
        <f>TEXT(SalesDataTable[[#This Row],[Order Date]], "MMM")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6">
      <c r="A2047" s="2">
        <v>1415</v>
      </c>
      <c r="B2047" s="3">
        <v>46299</v>
      </c>
      <c r="C2047" s="12">
        <f>YEAR(SalesDataTable[[#This Row],[Order Date]])</f>
        <v>2026</v>
      </c>
      <c r="D2047" s="14" t="str">
        <f>"Q" &amp; ROUNDUP(MONTH(SalesDataTable[[#This Row],[Order Date]]) / 3,0)</f>
        <v>Q4</v>
      </c>
      <c r="E2047" s="12">
        <f>MONTH(SalesDataTable[[#This Row],[Order Date]])</f>
        <v>10</v>
      </c>
      <c r="F2047" s="12" t="str">
        <f>TEXT(SalesDataTable[[#This Row],[Order Date]], "MMM")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6">
      <c r="A2048" s="2">
        <v>2205</v>
      </c>
      <c r="B2048" s="3">
        <v>46299</v>
      </c>
      <c r="C2048" s="12">
        <f>YEAR(SalesDataTable[[#This Row],[Order Date]])</f>
        <v>2026</v>
      </c>
      <c r="D2048" s="14" t="str">
        <f>"Q" &amp; ROUNDUP(MONTH(SalesDataTable[[#This Row],[Order Date]]) / 3,0)</f>
        <v>Q4</v>
      </c>
      <c r="E2048" s="12">
        <f>MONTH(SalesDataTable[[#This Row],[Order Date]])</f>
        <v>10</v>
      </c>
      <c r="F2048" s="12" t="str">
        <f>TEXT(SalesDataTable[[#This Row],[Order Date]], "MMM")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6">
      <c r="A2049" s="2">
        <v>2374</v>
      </c>
      <c r="B2049" s="3">
        <v>46299</v>
      </c>
      <c r="C2049" s="12">
        <f>YEAR(SalesDataTable[[#This Row],[Order Date]])</f>
        <v>2026</v>
      </c>
      <c r="D2049" s="14" t="str">
        <f>"Q" &amp; ROUNDUP(MONTH(SalesDataTable[[#This Row],[Order Date]]) / 3,0)</f>
        <v>Q4</v>
      </c>
      <c r="E2049" s="12">
        <f>MONTH(SalesDataTable[[#This Row],[Order Date]])</f>
        <v>10</v>
      </c>
      <c r="F2049" s="12" t="str">
        <f>TEXT(SalesDataTable[[#This Row],[Order Date]], "MMM")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6">
      <c r="A2050" s="2">
        <v>4840</v>
      </c>
      <c r="B2050" s="3">
        <v>46299</v>
      </c>
      <c r="C2050" s="12">
        <f>YEAR(SalesDataTable[[#This Row],[Order Date]])</f>
        <v>2026</v>
      </c>
      <c r="D2050" s="14" t="str">
        <f>"Q" &amp; ROUNDUP(MONTH(SalesDataTable[[#This Row],[Order Date]]) / 3,0)</f>
        <v>Q4</v>
      </c>
      <c r="E2050" s="12">
        <f>MONTH(SalesDataTable[[#This Row],[Order Date]])</f>
        <v>10</v>
      </c>
      <c r="F2050" s="12" t="str">
        <f>TEXT(SalesDataTable[[#This Row],[Order Date]], "MMM")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6">
      <c r="A2051" s="2">
        <v>4984</v>
      </c>
      <c r="B2051" s="3">
        <v>46299</v>
      </c>
      <c r="C2051" s="12">
        <f>YEAR(SalesDataTable[[#This Row],[Order Date]])</f>
        <v>2026</v>
      </c>
      <c r="D2051" s="14" t="str">
        <f>"Q" &amp; ROUNDUP(MONTH(SalesDataTable[[#This Row],[Order Date]]) / 3,0)</f>
        <v>Q4</v>
      </c>
      <c r="E2051" s="12">
        <f>MONTH(SalesDataTable[[#This Row],[Order Date]])</f>
        <v>10</v>
      </c>
      <c r="F2051" s="12" t="str">
        <f>TEXT(SalesDataTable[[#This Row],[Order Date]], "MMM")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6">
      <c r="A2052" s="2">
        <v>641</v>
      </c>
      <c r="B2052" s="3">
        <v>46300</v>
      </c>
      <c r="C2052" s="12">
        <f>YEAR(SalesDataTable[[#This Row],[Order Date]])</f>
        <v>2026</v>
      </c>
      <c r="D2052" s="14" t="str">
        <f>"Q" &amp; ROUNDUP(MONTH(SalesDataTable[[#This Row],[Order Date]]) / 3,0)</f>
        <v>Q4</v>
      </c>
      <c r="E2052" s="12">
        <f>MONTH(SalesDataTable[[#This Row],[Order Date]])</f>
        <v>10</v>
      </c>
      <c r="F2052" s="12" t="str">
        <f>TEXT(SalesDataTable[[#This Row],[Order Date]], "MMM")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6">
      <c r="A2053" s="2">
        <v>1358</v>
      </c>
      <c r="B2053" s="3">
        <v>46300</v>
      </c>
      <c r="C2053" s="12">
        <f>YEAR(SalesDataTable[[#This Row],[Order Date]])</f>
        <v>2026</v>
      </c>
      <c r="D2053" s="14" t="str">
        <f>"Q" &amp; ROUNDUP(MONTH(SalesDataTable[[#This Row],[Order Date]]) / 3,0)</f>
        <v>Q4</v>
      </c>
      <c r="E2053" s="12">
        <f>MONTH(SalesDataTable[[#This Row],[Order Date]])</f>
        <v>10</v>
      </c>
      <c r="F2053" s="12" t="str">
        <f>TEXT(SalesDataTable[[#This Row],[Order Date]], "MMM")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6">
      <c r="A2054" s="2">
        <v>3904</v>
      </c>
      <c r="B2054" s="3">
        <v>46300</v>
      </c>
      <c r="C2054" s="12">
        <f>YEAR(SalesDataTable[[#This Row],[Order Date]])</f>
        <v>2026</v>
      </c>
      <c r="D2054" s="14" t="str">
        <f>"Q" &amp; ROUNDUP(MONTH(SalesDataTable[[#This Row],[Order Date]]) / 3,0)</f>
        <v>Q4</v>
      </c>
      <c r="E2054" s="12">
        <f>MONTH(SalesDataTable[[#This Row],[Order Date]])</f>
        <v>10</v>
      </c>
      <c r="F2054" s="12" t="str">
        <f>TEXT(SalesDataTable[[#This Row],[Order Date]], "MMM")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6">
      <c r="A2055" s="2">
        <v>4336</v>
      </c>
      <c r="B2055" s="3">
        <v>46300</v>
      </c>
      <c r="C2055" s="12">
        <f>YEAR(SalesDataTable[[#This Row],[Order Date]])</f>
        <v>2026</v>
      </c>
      <c r="D2055" s="14" t="str">
        <f>"Q" &amp; ROUNDUP(MONTH(SalesDataTable[[#This Row],[Order Date]]) / 3,0)</f>
        <v>Q4</v>
      </c>
      <c r="E2055" s="12">
        <f>MONTH(SalesDataTable[[#This Row],[Order Date]])</f>
        <v>10</v>
      </c>
      <c r="F2055" s="12" t="str">
        <f>TEXT(SalesDataTable[[#This Row],[Order Date]], "MMM")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6">
      <c r="A2056" s="2">
        <v>4705</v>
      </c>
      <c r="B2056" s="3">
        <v>46300</v>
      </c>
      <c r="C2056" s="12">
        <f>YEAR(SalesDataTable[[#This Row],[Order Date]])</f>
        <v>2026</v>
      </c>
      <c r="D2056" s="14" t="str">
        <f>"Q" &amp; ROUNDUP(MONTH(SalesDataTable[[#This Row],[Order Date]]) / 3,0)</f>
        <v>Q4</v>
      </c>
      <c r="E2056" s="12">
        <f>MONTH(SalesDataTable[[#This Row],[Order Date]])</f>
        <v>10</v>
      </c>
      <c r="F2056" s="12" t="str">
        <f>TEXT(SalesDataTable[[#This Row],[Order Date]], "MMM")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6">
      <c r="A2057" s="2">
        <v>1094</v>
      </c>
      <c r="B2057" s="3">
        <v>46301</v>
      </c>
      <c r="C2057" s="12">
        <f>YEAR(SalesDataTable[[#This Row],[Order Date]])</f>
        <v>2026</v>
      </c>
      <c r="D2057" s="14" t="str">
        <f>"Q" &amp; ROUNDUP(MONTH(SalesDataTable[[#This Row],[Order Date]]) / 3,0)</f>
        <v>Q4</v>
      </c>
      <c r="E2057" s="12">
        <f>MONTH(SalesDataTable[[#This Row],[Order Date]])</f>
        <v>10</v>
      </c>
      <c r="F2057" s="12" t="str">
        <f>TEXT(SalesDataTable[[#This Row],[Order Date]], "MMM")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6">
      <c r="A2058" s="2">
        <v>3926</v>
      </c>
      <c r="B2058" s="3">
        <v>46301</v>
      </c>
      <c r="C2058" s="12">
        <f>YEAR(SalesDataTable[[#This Row],[Order Date]])</f>
        <v>2026</v>
      </c>
      <c r="D2058" s="14" t="str">
        <f>"Q" &amp; ROUNDUP(MONTH(SalesDataTable[[#This Row],[Order Date]]) / 3,0)</f>
        <v>Q4</v>
      </c>
      <c r="E2058" s="12">
        <f>MONTH(SalesDataTable[[#This Row],[Order Date]])</f>
        <v>10</v>
      </c>
      <c r="F2058" s="12" t="str">
        <f>TEXT(SalesDataTable[[#This Row],[Order Date]], "MMM")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6">
      <c r="A2059" s="2">
        <v>524</v>
      </c>
      <c r="B2059" s="3">
        <v>46302</v>
      </c>
      <c r="C2059" s="12">
        <f>YEAR(SalesDataTable[[#This Row],[Order Date]])</f>
        <v>2026</v>
      </c>
      <c r="D2059" s="14" t="str">
        <f>"Q" &amp; ROUNDUP(MONTH(SalesDataTable[[#This Row],[Order Date]]) / 3,0)</f>
        <v>Q4</v>
      </c>
      <c r="E2059" s="12">
        <f>MONTH(SalesDataTable[[#This Row],[Order Date]])</f>
        <v>10</v>
      </c>
      <c r="F2059" s="12" t="str">
        <f>TEXT(SalesDataTable[[#This Row],[Order Date]], "MMM")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6">
      <c r="A2060" s="2">
        <v>2277</v>
      </c>
      <c r="B2060" s="3">
        <v>46302</v>
      </c>
      <c r="C2060" s="12">
        <f>YEAR(SalesDataTable[[#This Row],[Order Date]])</f>
        <v>2026</v>
      </c>
      <c r="D2060" s="14" t="str">
        <f>"Q" &amp; ROUNDUP(MONTH(SalesDataTable[[#This Row],[Order Date]]) / 3,0)</f>
        <v>Q4</v>
      </c>
      <c r="E2060" s="12">
        <f>MONTH(SalesDataTable[[#This Row],[Order Date]])</f>
        <v>10</v>
      </c>
      <c r="F2060" s="12" t="str">
        <f>TEXT(SalesDataTable[[#This Row],[Order Date]], "MMM")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6">
      <c r="A2061" s="2">
        <v>2442</v>
      </c>
      <c r="B2061" s="3">
        <v>46302</v>
      </c>
      <c r="C2061" s="12">
        <f>YEAR(SalesDataTable[[#This Row],[Order Date]])</f>
        <v>2026</v>
      </c>
      <c r="D2061" s="14" t="str">
        <f>"Q" &amp; ROUNDUP(MONTH(SalesDataTable[[#This Row],[Order Date]]) / 3,0)</f>
        <v>Q4</v>
      </c>
      <c r="E2061" s="12">
        <f>MONTH(SalesDataTable[[#This Row],[Order Date]])</f>
        <v>10</v>
      </c>
      <c r="F2061" s="12" t="str">
        <f>TEXT(SalesDataTable[[#This Row],[Order Date]], "MMM")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6">
      <c r="A2062" s="2">
        <v>2809</v>
      </c>
      <c r="B2062" s="3">
        <v>46302</v>
      </c>
      <c r="C2062" s="12">
        <f>YEAR(SalesDataTable[[#This Row],[Order Date]])</f>
        <v>2026</v>
      </c>
      <c r="D2062" s="14" t="str">
        <f>"Q" &amp; ROUNDUP(MONTH(SalesDataTable[[#This Row],[Order Date]]) / 3,0)</f>
        <v>Q4</v>
      </c>
      <c r="E2062" s="12">
        <f>MONTH(SalesDataTable[[#This Row],[Order Date]])</f>
        <v>10</v>
      </c>
      <c r="F2062" s="12" t="str">
        <f>TEXT(SalesDataTable[[#This Row],[Order Date]], "MMM")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6">
      <c r="A2063" s="2">
        <v>2946</v>
      </c>
      <c r="B2063" s="3">
        <v>46302</v>
      </c>
      <c r="C2063" s="12">
        <f>YEAR(SalesDataTable[[#This Row],[Order Date]])</f>
        <v>2026</v>
      </c>
      <c r="D2063" s="14" t="str">
        <f>"Q" &amp; ROUNDUP(MONTH(SalesDataTable[[#This Row],[Order Date]]) / 3,0)</f>
        <v>Q4</v>
      </c>
      <c r="E2063" s="12">
        <f>MONTH(SalesDataTable[[#This Row],[Order Date]])</f>
        <v>10</v>
      </c>
      <c r="F2063" s="12" t="str">
        <f>TEXT(SalesDataTable[[#This Row],[Order Date]], "MMM")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6">
      <c r="A2064" s="2">
        <v>4147</v>
      </c>
      <c r="B2064" s="3">
        <v>46302</v>
      </c>
      <c r="C2064" s="12">
        <f>YEAR(SalesDataTable[[#This Row],[Order Date]])</f>
        <v>2026</v>
      </c>
      <c r="D2064" s="14" t="str">
        <f>"Q" &amp; ROUNDUP(MONTH(SalesDataTable[[#This Row],[Order Date]]) / 3,0)</f>
        <v>Q4</v>
      </c>
      <c r="E2064" s="12">
        <f>MONTH(SalesDataTable[[#This Row],[Order Date]])</f>
        <v>10</v>
      </c>
      <c r="F2064" s="12" t="str">
        <f>TEXT(SalesDataTable[[#This Row],[Order Date]], "MMM")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6">
      <c r="A2065" s="2">
        <v>4164</v>
      </c>
      <c r="B2065" s="3">
        <v>46302</v>
      </c>
      <c r="C2065" s="12">
        <f>YEAR(SalesDataTable[[#This Row],[Order Date]])</f>
        <v>2026</v>
      </c>
      <c r="D2065" s="14" t="str">
        <f>"Q" &amp; ROUNDUP(MONTH(SalesDataTable[[#This Row],[Order Date]]) / 3,0)</f>
        <v>Q4</v>
      </c>
      <c r="E2065" s="12">
        <f>MONTH(SalesDataTable[[#This Row],[Order Date]])</f>
        <v>10</v>
      </c>
      <c r="F2065" s="12" t="str">
        <f>TEXT(SalesDataTable[[#This Row],[Order Date]], "MMM")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6">
      <c r="A2066" s="2">
        <v>4275</v>
      </c>
      <c r="B2066" s="3">
        <v>46302</v>
      </c>
      <c r="C2066" s="12">
        <f>YEAR(SalesDataTable[[#This Row],[Order Date]])</f>
        <v>2026</v>
      </c>
      <c r="D2066" s="14" t="str">
        <f>"Q" &amp; ROUNDUP(MONTH(SalesDataTable[[#This Row],[Order Date]]) / 3,0)</f>
        <v>Q4</v>
      </c>
      <c r="E2066" s="12">
        <f>MONTH(SalesDataTable[[#This Row],[Order Date]])</f>
        <v>10</v>
      </c>
      <c r="F2066" s="12" t="str">
        <f>TEXT(SalesDataTable[[#This Row],[Order Date]], "MMM")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6">
      <c r="A2067" s="2">
        <v>5062</v>
      </c>
      <c r="B2067" s="3">
        <v>46302</v>
      </c>
      <c r="C2067" s="12">
        <f>YEAR(SalesDataTable[[#This Row],[Order Date]])</f>
        <v>2026</v>
      </c>
      <c r="D2067" s="14" t="str">
        <f>"Q" &amp; ROUNDUP(MONTH(SalesDataTable[[#This Row],[Order Date]]) / 3,0)</f>
        <v>Q4</v>
      </c>
      <c r="E2067" s="12">
        <f>MONTH(SalesDataTable[[#This Row],[Order Date]])</f>
        <v>10</v>
      </c>
      <c r="F2067" s="12" t="str">
        <f>TEXT(SalesDataTable[[#This Row],[Order Date]], "MMM")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6">
      <c r="A2068" s="2">
        <v>1126</v>
      </c>
      <c r="B2068" s="3">
        <v>46303</v>
      </c>
      <c r="C2068" s="12">
        <f>YEAR(SalesDataTable[[#This Row],[Order Date]])</f>
        <v>2026</v>
      </c>
      <c r="D2068" s="14" t="str">
        <f>"Q" &amp; ROUNDUP(MONTH(SalesDataTable[[#This Row],[Order Date]]) / 3,0)</f>
        <v>Q4</v>
      </c>
      <c r="E2068" s="12">
        <f>MONTH(SalesDataTable[[#This Row],[Order Date]])</f>
        <v>10</v>
      </c>
      <c r="F2068" s="12" t="str">
        <f>TEXT(SalesDataTable[[#This Row],[Order Date]], "MMM")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6">
      <c r="A2069" s="2">
        <v>1865</v>
      </c>
      <c r="B2069" s="3">
        <v>46303</v>
      </c>
      <c r="C2069" s="12">
        <f>YEAR(SalesDataTable[[#This Row],[Order Date]])</f>
        <v>2026</v>
      </c>
      <c r="D2069" s="14" t="str">
        <f>"Q" &amp; ROUNDUP(MONTH(SalesDataTable[[#This Row],[Order Date]]) / 3,0)</f>
        <v>Q4</v>
      </c>
      <c r="E2069" s="12">
        <f>MONTH(SalesDataTable[[#This Row],[Order Date]])</f>
        <v>10</v>
      </c>
      <c r="F2069" s="12" t="str">
        <f>TEXT(SalesDataTable[[#This Row],[Order Date]], "MMM")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6">
      <c r="A2070" s="2">
        <v>2471</v>
      </c>
      <c r="B2070" s="3">
        <v>46303</v>
      </c>
      <c r="C2070" s="12">
        <f>YEAR(SalesDataTable[[#This Row],[Order Date]])</f>
        <v>2026</v>
      </c>
      <c r="D2070" s="14" t="str">
        <f>"Q" &amp; ROUNDUP(MONTH(SalesDataTable[[#This Row],[Order Date]]) / 3,0)</f>
        <v>Q4</v>
      </c>
      <c r="E2070" s="12">
        <f>MONTH(SalesDataTable[[#This Row],[Order Date]])</f>
        <v>10</v>
      </c>
      <c r="F2070" s="12" t="str">
        <f>TEXT(SalesDataTable[[#This Row],[Order Date]], "MMM")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6">
      <c r="A2071" s="2">
        <v>3208</v>
      </c>
      <c r="B2071" s="3">
        <v>46303</v>
      </c>
      <c r="C2071" s="12">
        <f>YEAR(SalesDataTable[[#This Row],[Order Date]])</f>
        <v>2026</v>
      </c>
      <c r="D2071" s="14" t="str">
        <f>"Q" &amp; ROUNDUP(MONTH(SalesDataTable[[#This Row],[Order Date]]) / 3,0)</f>
        <v>Q4</v>
      </c>
      <c r="E2071" s="12">
        <f>MONTH(SalesDataTable[[#This Row],[Order Date]])</f>
        <v>10</v>
      </c>
      <c r="F2071" s="12" t="str">
        <f>TEXT(SalesDataTable[[#This Row],[Order Date]], "MMM")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6">
      <c r="A2072" s="2">
        <v>4285</v>
      </c>
      <c r="B2072" s="3">
        <v>46303</v>
      </c>
      <c r="C2072" s="12">
        <f>YEAR(SalesDataTable[[#This Row],[Order Date]])</f>
        <v>2026</v>
      </c>
      <c r="D2072" s="14" t="str">
        <f>"Q" &amp; ROUNDUP(MONTH(SalesDataTable[[#This Row],[Order Date]]) / 3,0)</f>
        <v>Q4</v>
      </c>
      <c r="E2072" s="12">
        <f>MONTH(SalesDataTable[[#This Row],[Order Date]])</f>
        <v>10</v>
      </c>
      <c r="F2072" s="12" t="str">
        <f>TEXT(SalesDataTable[[#This Row],[Order Date]], "MMM")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6">
      <c r="A2073" s="2">
        <v>261</v>
      </c>
      <c r="B2073" s="3">
        <v>46304</v>
      </c>
      <c r="C2073" s="12">
        <f>YEAR(SalesDataTable[[#This Row],[Order Date]])</f>
        <v>2026</v>
      </c>
      <c r="D2073" s="14" t="str">
        <f>"Q" &amp; ROUNDUP(MONTH(SalesDataTable[[#This Row],[Order Date]]) / 3,0)</f>
        <v>Q4</v>
      </c>
      <c r="E2073" s="12">
        <f>MONTH(SalesDataTable[[#This Row],[Order Date]])</f>
        <v>10</v>
      </c>
      <c r="F2073" s="12" t="str">
        <f>TEXT(SalesDataTable[[#This Row],[Order Date]], "MMM")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6">
      <c r="A2074" s="2">
        <v>291</v>
      </c>
      <c r="B2074" s="3">
        <v>46304</v>
      </c>
      <c r="C2074" s="12">
        <f>YEAR(SalesDataTable[[#This Row],[Order Date]])</f>
        <v>2026</v>
      </c>
      <c r="D2074" s="14" t="str">
        <f>"Q" &amp; ROUNDUP(MONTH(SalesDataTable[[#This Row],[Order Date]]) / 3,0)</f>
        <v>Q4</v>
      </c>
      <c r="E2074" s="12">
        <f>MONTH(SalesDataTable[[#This Row],[Order Date]])</f>
        <v>10</v>
      </c>
      <c r="F2074" s="12" t="str">
        <f>TEXT(SalesDataTable[[#This Row],[Order Date]], "MMM")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6">
      <c r="A2075" s="2">
        <v>670</v>
      </c>
      <c r="B2075" s="3">
        <v>46304</v>
      </c>
      <c r="C2075" s="12">
        <f>YEAR(SalesDataTable[[#This Row],[Order Date]])</f>
        <v>2026</v>
      </c>
      <c r="D2075" s="14" t="str">
        <f>"Q" &amp; ROUNDUP(MONTH(SalesDataTable[[#This Row],[Order Date]]) / 3,0)</f>
        <v>Q4</v>
      </c>
      <c r="E2075" s="12">
        <f>MONTH(SalesDataTable[[#This Row],[Order Date]])</f>
        <v>10</v>
      </c>
      <c r="F2075" s="12" t="str">
        <f>TEXT(SalesDataTable[[#This Row],[Order Date]], "MMM")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6">
      <c r="A2076" s="2">
        <v>1306</v>
      </c>
      <c r="B2076" s="3">
        <v>46304</v>
      </c>
      <c r="C2076" s="12">
        <f>YEAR(SalesDataTable[[#This Row],[Order Date]])</f>
        <v>2026</v>
      </c>
      <c r="D2076" s="14" t="str">
        <f>"Q" &amp; ROUNDUP(MONTH(SalesDataTable[[#This Row],[Order Date]]) / 3,0)</f>
        <v>Q4</v>
      </c>
      <c r="E2076" s="12">
        <f>MONTH(SalesDataTable[[#This Row],[Order Date]])</f>
        <v>10</v>
      </c>
      <c r="F2076" s="12" t="str">
        <f>TEXT(SalesDataTable[[#This Row],[Order Date]], "MMM")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6">
      <c r="A2077" s="2">
        <v>2400</v>
      </c>
      <c r="B2077" s="3">
        <v>46304</v>
      </c>
      <c r="C2077" s="12">
        <f>YEAR(SalesDataTable[[#This Row],[Order Date]])</f>
        <v>2026</v>
      </c>
      <c r="D2077" s="14" t="str">
        <f>"Q" &amp; ROUNDUP(MONTH(SalesDataTable[[#This Row],[Order Date]]) / 3,0)</f>
        <v>Q4</v>
      </c>
      <c r="E2077" s="12">
        <f>MONTH(SalesDataTable[[#This Row],[Order Date]])</f>
        <v>10</v>
      </c>
      <c r="F2077" s="12" t="str">
        <f>TEXT(SalesDataTable[[#This Row],[Order Date]], "MMM")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6">
      <c r="A2078" s="2">
        <v>3816</v>
      </c>
      <c r="B2078" s="3">
        <v>46304</v>
      </c>
      <c r="C2078" s="12">
        <f>YEAR(SalesDataTable[[#This Row],[Order Date]])</f>
        <v>2026</v>
      </c>
      <c r="D2078" s="14" t="str">
        <f>"Q" &amp; ROUNDUP(MONTH(SalesDataTable[[#This Row],[Order Date]]) / 3,0)</f>
        <v>Q4</v>
      </c>
      <c r="E2078" s="12">
        <f>MONTH(SalesDataTable[[#This Row],[Order Date]])</f>
        <v>10</v>
      </c>
      <c r="F2078" s="12" t="str">
        <f>TEXT(SalesDataTable[[#This Row],[Order Date]], "MMM")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6">
      <c r="A2079" s="2">
        <v>4038</v>
      </c>
      <c r="B2079" s="3">
        <v>46304</v>
      </c>
      <c r="C2079" s="12">
        <f>YEAR(SalesDataTable[[#This Row],[Order Date]])</f>
        <v>2026</v>
      </c>
      <c r="D2079" s="14" t="str">
        <f>"Q" &amp; ROUNDUP(MONTH(SalesDataTable[[#This Row],[Order Date]]) / 3,0)</f>
        <v>Q4</v>
      </c>
      <c r="E2079" s="12">
        <f>MONTH(SalesDataTable[[#This Row],[Order Date]])</f>
        <v>10</v>
      </c>
      <c r="F2079" s="12" t="str">
        <f>TEXT(SalesDataTable[[#This Row],[Order Date]], "MMM")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6">
      <c r="A2080" s="2">
        <v>4686</v>
      </c>
      <c r="B2080" s="3">
        <v>46304</v>
      </c>
      <c r="C2080" s="12">
        <f>YEAR(SalesDataTable[[#This Row],[Order Date]])</f>
        <v>2026</v>
      </c>
      <c r="D2080" s="14" t="str">
        <f>"Q" &amp; ROUNDUP(MONTH(SalesDataTable[[#This Row],[Order Date]]) / 3,0)</f>
        <v>Q4</v>
      </c>
      <c r="E2080" s="12">
        <f>MONTH(SalesDataTable[[#This Row],[Order Date]])</f>
        <v>10</v>
      </c>
      <c r="F2080" s="12" t="str">
        <f>TEXT(SalesDataTable[[#This Row],[Order Date]], "MMM")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6">
      <c r="A2081" s="2">
        <v>5076</v>
      </c>
      <c r="B2081" s="3">
        <v>46304</v>
      </c>
      <c r="C2081" s="12">
        <f>YEAR(SalesDataTable[[#This Row],[Order Date]])</f>
        <v>2026</v>
      </c>
      <c r="D2081" s="14" t="str">
        <f>"Q" &amp; ROUNDUP(MONTH(SalesDataTable[[#This Row],[Order Date]]) / 3,0)</f>
        <v>Q4</v>
      </c>
      <c r="E2081" s="12">
        <f>MONTH(SalesDataTable[[#This Row],[Order Date]])</f>
        <v>10</v>
      </c>
      <c r="F2081" s="12" t="str">
        <f>TEXT(SalesDataTable[[#This Row],[Order Date]], "MMM")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6">
      <c r="A2082" s="2">
        <v>1339</v>
      </c>
      <c r="B2082" s="3">
        <v>46305</v>
      </c>
      <c r="C2082" s="12">
        <f>YEAR(SalesDataTable[[#This Row],[Order Date]])</f>
        <v>2026</v>
      </c>
      <c r="D2082" s="14" t="str">
        <f>"Q" &amp; ROUNDUP(MONTH(SalesDataTable[[#This Row],[Order Date]]) / 3,0)</f>
        <v>Q4</v>
      </c>
      <c r="E2082" s="12">
        <f>MONTH(SalesDataTable[[#This Row],[Order Date]])</f>
        <v>10</v>
      </c>
      <c r="F2082" s="12" t="str">
        <f>TEXT(SalesDataTable[[#This Row],[Order Date]], "MMM")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6">
      <c r="A2083" s="2">
        <v>1884</v>
      </c>
      <c r="B2083" s="3">
        <v>46305</v>
      </c>
      <c r="C2083" s="12">
        <f>YEAR(SalesDataTable[[#This Row],[Order Date]])</f>
        <v>2026</v>
      </c>
      <c r="D2083" s="14" t="str">
        <f>"Q" &amp; ROUNDUP(MONTH(SalesDataTable[[#This Row],[Order Date]]) / 3,0)</f>
        <v>Q4</v>
      </c>
      <c r="E2083" s="12">
        <f>MONTH(SalesDataTable[[#This Row],[Order Date]])</f>
        <v>10</v>
      </c>
      <c r="F2083" s="12" t="str">
        <f>TEXT(SalesDataTable[[#This Row],[Order Date]], "MMM")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6">
      <c r="A2084" s="2">
        <v>3568</v>
      </c>
      <c r="B2084" s="3">
        <v>46305</v>
      </c>
      <c r="C2084" s="12">
        <f>YEAR(SalesDataTable[[#This Row],[Order Date]])</f>
        <v>2026</v>
      </c>
      <c r="D2084" s="14" t="str">
        <f>"Q" &amp; ROUNDUP(MONTH(SalesDataTable[[#This Row],[Order Date]]) / 3,0)</f>
        <v>Q4</v>
      </c>
      <c r="E2084" s="12">
        <f>MONTH(SalesDataTable[[#This Row],[Order Date]])</f>
        <v>10</v>
      </c>
      <c r="F2084" s="12" t="str">
        <f>TEXT(SalesDataTable[[#This Row],[Order Date]], "MMM")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6">
      <c r="A2085" s="2">
        <v>4171</v>
      </c>
      <c r="B2085" s="3">
        <v>46305</v>
      </c>
      <c r="C2085" s="12">
        <f>YEAR(SalesDataTable[[#This Row],[Order Date]])</f>
        <v>2026</v>
      </c>
      <c r="D2085" s="14" t="str">
        <f>"Q" &amp; ROUNDUP(MONTH(SalesDataTable[[#This Row],[Order Date]]) / 3,0)</f>
        <v>Q4</v>
      </c>
      <c r="E2085" s="12">
        <f>MONTH(SalesDataTable[[#This Row],[Order Date]])</f>
        <v>10</v>
      </c>
      <c r="F2085" s="12" t="str">
        <f>TEXT(SalesDataTable[[#This Row],[Order Date]], "MMM")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6">
      <c r="A2086" s="2">
        <v>4477</v>
      </c>
      <c r="B2086" s="3">
        <v>46305</v>
      </c>
      <c r="C2086" s="12">
        <f>YEAR(SalesDataTable[[#This Row],[Order Date]])</f>
        <v>2026</v>
      </c>
      <c r="D2086" s="14" t="str">
        <f>"Q" &amp; ROUNDUP(MONTH(SalesDataTable[[#This Row],[Order Date]]) / 3,0)</f>
        <v>Q4</v>
      </c>
      <c r="E2086" s="12">
        <f>MONTH(SalesDataTable[[#This Row],[Order Date]])</f>
        <v>10</v>
      </c>
      <c r="F2086" s="12" t="str">
        <f>TEXT(SalesDataTable[[#This Row],[Order Date]], "MMM")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6">
      <c r="A2087" s="2">
        <v>3368</v>
      </c>
      <c r="B2087" s="3">
        <v>46306</v>
      </c>
      <c r="C2087" s="12">
        <f>YEAR(SalesDataTable[[#This Row],[Order Date]])</f>
        <v>2026</v>
      </c>
      <c r="D2087" s="14" t="str">
        <f>"Q" &amp; ROUNDUP(MONTH(SalesDataTable[[#This Row],[Order Date]]) / 3,0)</f>
        <v>Q4</v>
      </c>
      <c r="E2087" s="12">
        <f>MONTH(SalesDataTable[[#This Row],[Order Date]])</f>
        <v>10</v>
      </c>
      <c r="F2087" s="12" t="str">
        <f>TEXT(SalesDataTable[[#This Row],[Order Date]], "MMM")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6">
      <c r="A2088" s="2">
        <v>3566</v>
      </c>
      <c r="B2088" s="3">
        <v>46306</v>
      </c>
      <c r="C2088" s="12">
        <f>YEAR(SalesDataTable[[#This Row],[Order Date]])</f>
        <v>2026</v>
      </c>
      <c r="D2088" s="14" t="str">
        <f>"Q" &amp; ROUNDUP(MONTH(SalesDataTable[[#This Row],[Order Date]]) / 3,0)</f>
        <v>Q4</v>
      </c>
      <c r="E2088" s="12">
        <f>MONTH(SalesDataTable[[#This Row],[Order Date]])</f>
        <v>10</v>
      </c>
      <c r="F2088" s="12" t="str">
        <f>TEXT(SalesDataTable[[#This Row],[Order Date]], "MMM")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6">
      <c r="A2089" s="2">
        <v>4420</v>
      </c>
      <c r="B2089" s="3">
        <v>46306</v>
      </c>
      <c r="C2089" s="12">
        <f>YEAR(SalesDataTable[[#This Row],[Order Date]])</f>
        <v>2026</v>
      </c>
      <c r="D2089" s="14" t="str">
        <f>"Q" &amp; ROUNDUP(MONTH(SalesDataTable[[#This Row],[Order Date]]) / 3,0)</f>
        <v>Q4</v>
      </c>
      <c r="E2089" s="12">
        <f>MONTH(SalesDataTable[[#This Row],[Order Date]])</f>
        <v>10</v>
      </c>
      <c r="F2089" s="12" t="str">
        <f>TEXT(SalesDataTable[[#This Row],[Order Date]], "MMM")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6">
      <c r="A2090" s="2">
        <v>513</v>
      </c>
      <c r="B2090" s="3">
        <v>46307</v>
      </c>
      <c r="C2090" s="12">
        <f>YEAR(SalesDataTable[[#This Row],[Order Date]])</f>
        <v>2026</v>
      </c>
      <c r="D2090" s="14" t="str">
        <f>"Q" &amp; ROUNDUP(MONTH(SalesDataTable[[#This Row],[Order Date]]) / 3,0)</f>
        <v>Q4</v>
      </c>
      <c r="E2090" s="12">
        <f>MONTH(SalesDataTable[[#This Row],[Order Date]])</f>
        <v>10</v>
      </c>
      <c r="F2090" s="12" t="str">
        <f>TEXT(SalesDataTable[[#This Row],[Order Date]], "MMM")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6">
      <c r="A2091" s="2">
        <v>786</v>
      </c>
      <c r="B2091" s="3">
        <v>46307</v>
      </c>
      <c r="C2091" s="12">
        <f>YEAR(SalesDataTable[[#This Row],[Order Date]])</f>
        <v>2026</v>
      </c>
      <c r="D2091" s="14" t="str">
        <f>"Q" &amp; ROUNDUP(MONTH(SalesDataTable[[#This Row],[Order Date]]) / 3,0)</f>
        <v>Q4</v>
      </c>
      <c r="E2091" s="12">
        <f>MONTH(SalesDataTable[[#This Row],[Order Date]])</f>
        <v>10</v>
      </c>
      <c r="F2091" s="12" t="str">
        <f>TEXT(SalesDataTable[[#This Row],[Order Date]], "MMM")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6">
      <c r="A2092" s="2">
        <v>3771</v>
      </c>
      <c r="B2092" s="3">
        <v>46307</v>
      </c>
      <c r="C2092" s="12">
        <f>YEAR(SalesDataTable[[#This Row],[Order Date]])</f>
        <v>2026</v>
      </c>
      <c r="D2092" s="14" t="str">
        <f>"Q" &amp; ROUNDUP(MONTH(SalesDataTable[[#This Row],[Order Date]]) / 3,0)</f>
        <v>Q4</v>
      </c>
      <c r="E2092" s="12">
        <f>MONTH(SalesDataTable[[#This Row],[Order Date]])</f>
        <v>10</v>
      </c>
      <c r="F2092" s="12" t="str">
        <f>TEXT(SalesDataTable[[#This Row],[Order Date]], "MMM")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6">
      <c r="A2093" s="2">
        <v>3910</v>
      </c>
      <c r="B2093" s="3">
        <v>46307</v>
      </c>
      <c r="C2093" s="12">
        <f>YEAR(SalesDataTable[[#This Row],[Order Date]])</f>
        <v>2026</v>
      </c>
      <c r="D2093" s="14" t="str">
        <f>"Q" &amp; ROUNDUP(MONTH(SalesDataTable[[#This Row],[Order Date]]) / 3,0)</f>
        <v>Q4</v>
      </c>
      <c r="E2093" s="12">
        <f>MONTH(SalesDataTable[[#This Row],[Order Date]])</f>
        <v>10</v>
      </c>
      <c r="F2093" s="12" t="str">
        <f>TEXT(SalesDataTable[[#This Row],[Order Date]], "MMM")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6">
      <c r="A2094" s="2">
        <v>330</v>
      </c>
      <c r="B2094" s="3">
        <v>46308</v>
      </c>
      <c r="C2094" s="12">
        <f>YEAR(SalesDataTable[[#This Row],[Order Date]])</f>
        <v>2026</v>
      </c>
      <c r="D2094" s="14" t="str">
        <f>"Q" &amp; ROUNDUP(MONTH(SalesDataTable[[#This Row],[Order Date]]) / 3,0)</f>
        <v>Q4</v>
      </c>
      <c r="E2094" s="12">
        <f>MONTH(SalesDataTable[[#This Row],[Order Date]])</f>
        <v>10</v>
      </c>
      <c r="F2094" s="12" t="str">
        <f>TEXT(SalesDataTable[[#This Row],[Order Date]], "MMM")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6">
      <c r="A2095" s="2">
        <v>707</v>
      </c>
      <c r="B2095" s="3">
        <v>46308</v>
      </c>
      <c r="C2095" s="12">
        <f>YEAR(SalesDataTable[[#This Row],[Order Date]])</f>
        <v>2026</v>
      </c>
      <c r="D2095" s="14" t="str">
        <f>"Q" &amp; ROUNDUP(MONTH(SalesDataTable[[#This Row],[Order Date]]) / 3,0)</f>
        <v>Q4</v>
      </c>
      <c r="E2095" s="12">
        <f>MONTH(SalesDataTable[[#This Row],[Order Date]])</f>
        <v>10</v>
      </c>
      <c r="F2095" s="12" t="str">
        <f>TEXT(SalesDataTable[[#This Row],[Order Date]], "MMM")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6">
      <c r="A2096" s="2">
        <v>989</v>
      </c>
      <c r="B2096" s="3">
        <v>46308</v>
      </c>
      <c r="C2096" s="12">
        <f>YEAR(SalesDataTable[[#This Row],[Order Date]])</f>
        <v>2026</v>
      </c>
      <c r="D2096" s="14" t="str">
        <f>"Q" &amp; ROUNDUP(MONTH(SalesDataTable[[#This Row],[Order Date]]) / 3,0)</f>
        <v>Q4</v>
      </c>
      <c r="E2096" s="12">
        <f>MONTH(SalesDataTable[[#This Row],[Order Date]])</f>
        <v>10</v>
      </c>
      <c r="F2096" s="12" t="str">
        <f>TEXT(SalesDataTable[[#This Row],[Order Date]], "MMM")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6">
      <c r="A2097" s="2">
        <v>1904</v>
      </c>
      <c r="B2097" s="3">
        <v>46308</v>
      </c>
      <c r="C2097" s="12">
        <f>YEAR(SalesDataTable[[#This Row],[Order Date]])</f>
        <v>2026</v>
      </c>
      <c r="D2097" s="14" t="str">
        <f>"Q" &amp; ROUNDUP(MONTH(SalesDataTable[[#This Row],[Order Date]]) / 3,0)</f>
        <v>Q4</v>
      </c>
      <c r="E2097" s="12">
        <f>MONTH(SalesDataTable[[#This Row],[Order Date]])</f>
        <v>10</v>
      </c>
      <c r="F2097" s="12" t="str">
        <f>TEXT(SalesDataTable[[#This Row],[Order Date]], "MMM")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6">
      <c r="A2098" s="2">
        <v>2854</v>
      </c>
      <c r="B2098" s="3">
        <v>46308</v>
      </c>
      <c r="C2098" s="12">
        <f>YEAR(SalesDataTable[[#This Row],[Order Date]])</f>
        <v>2026</v>
      </c>
      <c r="D2098" s="14" t="str">
        <f>"Q" &amp; ROUNDUP(MONTH(SalesDataTable[[#This Row],[Order Date]]) / 3,0)</f>
        <v>Q4</v>
      </c>
      <c r="E2098" s="12">
        <f>MONTH(SalesDataTable[[#This Row],[Order Date]])</f>
        <v>10</v>
      </c>
      <c r="F2098" s="12" t="str">
        <f>TEXT(SalesDataTable[[#This Row],[Order Date]], "MMM")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6">
      <c r="A2099" s="2">
        <v>3212</v>
      </c>
      <c r="B2099" s="3">
        <v>46308</v>
      </c>
      <c r="C2099" s="12">
        <f>YEAR(SalesDataTable[[#This Row],[Order Date]])</f>
        <v>2026</v>
      </c>
      <c r="D2099" s="14" t="str">
        <f>"Q" &amp; ROUNDUP(MONTH(SalesDataTable[[#This Row],[Order Date]]) / 3,0)</f>
        <v>Q4</v>
      </c>
      <c r="E2099" s="12">
        <f>MONTH(SalesDataTable[[#This Row],[Order Date]])</f>
        <v>10</v>
      </c>
      <c r="F2099" s="12" t="str">
        <f>TEXT(SalesDataTable[[#This Row],[Order Date]], "MMM")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6">
      <c r="A2100" s="2">
        <v>4479</v>
      </c>
      <c r="B2100" s="3">
        <v>46308</v>
      </c>
      <c r="C2100" s="12">
        <f>YEAR(SalesDataTable[[#This Row],[Order Date]])</f>
        <v>2026</v>
      </c>
      <c r="D2100" s="14" t="str">
        <f>"Q" &amp; ROUNDUP(MONTH(SalesDataTable[[#This Row],[Order Date]]) / 3,0)</f>
        <v>Q4</v>
      </c>
      <c r="E2100" s="12">
        <f>MONTH(SalesDataTable[[#This Row],[Order Date]])</f>
        <v>10</v>
      </c>
      <c r="F2100" s="12" t="str">
        <f>TEXT(SalesDataTable[[#This Row],[Order Date]], "MMM")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6">
      <c r="A2101" s="2">
        <v>4574</v>
      </c>
      <c r="B2101" s="3">
        <v>46308</v>
      </c>
      <c r="C2101" s="12">
        <f>YEAR(SalesDataTable[[#This Row],[Order Date]])</f>
        <v>2026</v>
      </c>
      <c r="D2101" s="14" t="str">
        <f>"Q" &amp; ROUNDUP(MONTH(SalesDataTable[[#This Row],[Order Date]]) / 3,0)</f>
        <v>Q4</v>
      </c>
      <c r="E2101" s="12">
        <f>MONTH(SalesDataTable[[#This Row],[Order Date]])</f>
        <v>10</v>
      </c>
      <c r="F2101" s="12" t="str">
        <f>TEXT(SalesDataTable[[#This Row],[Order Date]], "MMM")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6">
      <c r="A2102" s="2">
        <v>4815</v>
      </c>
      <c r="B2102" s="3">
        <v>46308</v>
      </c>
      <c r="C2102" s="12">
        <f>YEAR(SalesDataTable[[#This Row],[Order Date]])</f>
        <v>2026</v>
      </c>
      <c r="D2102" s="14" t="str">
        <f>"Q" &amp; ROUNDUP(MONTH(SalesDataTable[[#This Row],[Order Date]]) / 3,0)</f>
        <v>Q4</v>
      </c>
      <c r="E2102" s="12">
        <f>MONTH(SalesDataTable[[#This Row],[Order Date]])</f>
        <v>10</v>
      </c>
      <c r="F2102" s="12" t="str">
        <f>TEXT(SalesDataTable[[#This Row],[Order Date]], "MMM")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6">
      <c r="A2103" s="2">
        <v>5027</v>
      </c>
      <c r="B2103" s="3">
        <v>46308</v>
      </c>
      <c r="C2103" s="12">
        <f>YEAR(SalesDataTable[[#This Row],[Order Date]])</f>
        <v>2026</v>
      </c>
      <c r="D2103" s="14" t="str">
        <f>"Q" &amp; ROUNDUP(MONTH(SalesDataTable[[#This Row],[Order Date]]) / 3,0)</f>
        <v>Q4</v>
      </c>
      <c r="E2103" s="12">
        <f>MONTH(SalesDataTable[[#This Row],[Order Date]])</f>
        <v>10</v>
      </c>
      <c r="F2103" s="12" t="str">
        <f>TEXT(SalesDataTable[[#This Row],[Order Date]], "MMM")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6">
      <c r="A2104" s="2">
        <v>1794</v>
      </c>
      <c r="B2104" s="3">
        <v>46309</v>
      </c>
      <c r="C2104" s="12">
        <f>YEAR(SalesDataTable[[#This Row],[Order Date]])</f>
        <v>2026</v>
      </c>
      <c r="D2104" s="14" t="str">
        <f>"Q" &amp; ROUNDUP(MONTH(SalesDataTable[[#This Row],[Order Date]]) / 3,0)</f>
        <v>Q4</v>
      </c>
      <c r="E2104" s="12">
        <f>MONTH(SalesDataTable[[#This Row],[Order Date]])</f>
        <v>10</v>
      </c>
      <c r="F2104" s="12" t="str">
        <f>TEXT(SalesDataTable[[#This Row],[Order Date]], "MMM")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6">
      <c r="A2105" s="2">
        <v>1867</v>
      </c>
      <c r="B2105" s="3">
        <v>46309</v>
      </c>
      <c r="C2105" s="12">
        <f>YEAR(SalesDataTable[[#This Row],[Order Date]])</f>
        <v>2026</v>
      </c>
      <c r="D2105" s="14" t="str">
        <f>"Q" &amp; ROUNDUP(MONTH(SalesDataTable[[#This Row],[Order Date]]) / 3,0)</f>
        <v>Q4</v>
      </c>
      <c r="E2105" s="12">
        <f>MONTH(SalesDataTable[[#This Row],[Order Date]])</f>
        <v>10</v>
      </c>
      <c r="F2105" s="12" t="str">
        <f>TEXT(SalesDataTable[[#This Row],[Order Date]], "MMM")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6">
      <c r="A2106" s="2">
        <v>2088</v>
      </c>
      <c r="B2106" s="3">
        <v>46309</v>
      </c>
      <c r="C2106" s="12">
        <f>YEAR(SalesDataTable[[#This Row],[Order Date]])</f>
        <v>2026</v>
      </c>
      <c r="D2106" s="14" t="str">
        <f>"Q" &amp; ROUNDUP(MONTH(SalesDataTable[[#This Row],[Order Date]]) / 3,0)</f>
        <v>Q4</v>
      </c>
      <c r="E2106" s="12">
        <f>MONTH(SalesDataTable[[#This Row],[Order Date]])</f>
        <v>10</v>
      </c>
      <c r="F2106" s="12" t="str">
        <f>TEXT(SalesDataTable[[#This Row],[Order Date]], "MMM")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6">
      <c r="A2107" s="2">
        <v>2270</v>
      </c>
      <c r="B2107" s="3">
        <v>46309</v>
      </c>
      <c r="C2107" s="12">
        <f>YEAR(SalesDataTable[[#This Row],[Order Date]])</f>
        <v>2026</v>
      </c>
      <c r="D2107" s="14" t="str">
        <f>"Q" &amp; ROUNDUP(MONTH(SalesDataTable[[#This Row],[Order Date]]) / 3,0)</f>
        <v>Q4</v>
      </c>
      <c r="E2107" s="12">
        <f>MONTH(SalesDataTable[[#This Row],[Order Date]])</f>
        <v>10</v>
      </c>
      <c r="F2107" s="12" t="str">
        <f>TEXT(SalesDataTable[[#This Row],[Order Date]], "MMM")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6">
      <c r="A2108" s="2">
        <v>3789</v>
      </c>
      <c r="B2108" s="3">
        <v>46309</v>
      </c>
      <c r="C2108" s="12">
        <f>YEAR(SalesDataTable[[#This Row],[Order Date]])</f>
        <v>2026</v>
      </c>
      <c r="D2108" s="14" t="str">
        <f>"Q" &amp; ROUNDUP(MONTH(SalesDataTable[[#This Row],[Order Date]]) / 3,0)</f>
        <v>Q4</v>
      </c>
      <c r="E2108" s="12">
        <f>MONTH(SalesDataTable[[#This Row],[Order Date]])</f>
        <v>10</v>
      </c>
      <c r="F2108" s="12" t="str">
        <f>TEXT(SalesDataTable[[#This Row],[Order Date]], "MMM")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6">
      <c r="A2109" s="2">
        <v>4323</v>
      </c>
      <c r="B2109" s="3">
        <v>46309</v>
      </c>
      <c r="C2109" s="12">
        <f>YEAR(SalesDataTable[[#This Row],[Order Date]])</f>
        <v>2026</v>
      </c>
      <c r="D2109" s="14" t="str">
        <f>"Q" &amp; ROUNDUP(MONTH(SalesDataTable[[#This Row],[Order Date]]) / 3,0)</f>
        <v>Q4</v>
      </c>
      <c r="E2109" s="12">
        <f>MONTH(SalesDataTable[[#This Row],[Order Date]])</f>
        <v>10</v>
      </c>
      <c r="F2109" s="12" t="str">
        <f>TEXT(SalesDataTable[[#This Row],[Order Date]], "MMM")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6">
      <c r="A2110" s="2">
        <v>276</v>
      </c>
      <c r="B2110" s="3">
        <v>46310</v>
      </c>
      <c r="C2110" s="12">
        <f>YEAR(SalesDataTable[[#This Row],[Order Date]])</f>
        <v>2026</v>
      </c>
      <c r="D2110" s="14" t="str">
        <f>"Q" &amp; ROUNDUP(MONTH(SalesDataTable[[#This Row],[Order Date]]) / 3,0)</f>
        <v>Q4</v>
      </c>
      <c r="E2110" s="12">
        <f>MONTH(SalesDataTable[[#This Row],[Order Date]])</f>
        <v>10</v>
      </c>
      <c r="F2110" s="12" t="str">
        <f>TEXT(SalesDataTable[[#This Row],[Order Date]], "MMM")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6">
      <c r="A2111" s="2">
        <v>791</v>
      </c>
      <c r="B2111" s="3">
        <v>46310</v>
      </c>
      <c r="C2111" s="12">
        <f>YEAR(SalesDataTable[[#This Row],[Order Date]])</f>
        <v>2026</v>
      </c>
      <c r="D2111" s="14" t="str">
        <f>"Q" &amp; ROUNDUP(MONTH(SalesDataTable[[#This Row],[Order Date]]) / 3,0)</f>
        <v>Q4</v>
      </c>
      <c r="E2111" s="12">
        <f>MONTH(SalesDataTable[[#This Row],[Order Date]])</f>
        <v>10</v>
      </c>
      <c r="F2111" s="12" t="str">
        <f>TEXT(SalesDataTable[[#This Row],[Order Date]], "MMM")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6">
      <c r="A2112" s="2">
        <v>1033</v>
      </c>
      <c r="B2112" s="3">
        <v>46310</v>
      </c>
      <c r="C2112" s="12">
        <f>YEAR(SalesDataTable[[#This Row],[Order Date]])</f>
        <v>2026</v>
      </c>
      <c r="D2112" s="14" t="str">
        <f>"Q" &amp; ROUNDUP(MONTH(SalesDataTable[[#This Row],[Order Date]]) / 3,0)</f>
        <v>Q4</v>
      </c>
      <c r="E2112" s="12">
        <f>MONTH(SalesDataTable[[#This Row],[Order Date]])</f>
        <v>10</v>
      </c>
      <c r="F2112" s="12" t="str">
        <f>TEXT(SalesDataTable[[#This Row],[Order Date]], "MMM")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6">
      <c r="A2113" s="2">
        <v>1247</v>
      </c>
      <c r="B2113" s="3">
        <v>46310</v>
      </c>
      <c r="C2113" s="12">
        <f>YEAR(SalesDataTable[[#This Row],[Order Date]])</f>
        <v>2026</v>
      </c>
      <c r="D2113" s="14" t="str">
        <f>"Q" &amp; ROUNDUP(MONTH(SalesDataTable[[#This Row],[Order Date]]) / 3,0)</f>
        <v>Q4</v>
      </c>
      <c r="E2113" s="12">
        <f>MONTH(SalesDataTable[[#This Row],[Order Date]])</f>
        <v>10</v>
      </c>
      <c r="F2113" s="12" t="str">
        <f>TEXT(SalesDataTable[[#This Row],[Order Date]], "MMM")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6">
      <c r="A2114" s="2">
        <v>1321</v>
      </c>
      <c r="B2114" s="3">
        <v>46310</v>
      </c>
      <c r="C2114" s="12">
        <f>YEAR(SalesDataTable[[#This Row],[Order Date]])</f>
        <v>2026</v>
      </c>
      <c r="D2114" s="14" t="str">
        <f>"Q" &amp; ROUNDUP(MONTH(SalesDataTable[[#This Row],[Order Date]]) / 3,0)</f>
        <v>Q4</v>
      </c>
      <c r="E2114" s="12">
        <f>MONTH(SalesDataTable[[#This Row],[Order Date]])</f>
        <v>10</v>
      </c>
      <c r="F2114" s="12" t="str">
        <f>TEXT(SalesDataTable[[#This Row],[Order Date]], "MMM")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6">
      <c r="A2115" s="2">
        <v>2048</v>
      </c>
      <c r="B2115" s="3">
        <v>46310</v>
      </c>
      <c r="C2115" s="12">
        <f>YEAR(SalesDataTable[[#This Row],[Order Date]])</f>
        <v>2026</v>
      </c>
      <c r="D2115" s="14" t="str">
        <f>"Q" &amp; ROUNDUP(MONTH(SalesDataTable[[#This Row],[Order Date]]) / 3,0)</f>
        <v>Q4</v>
      </c>
      <c r="E2115" s="12">
        <f>MONTH(SalesDataTable[[#This Row],[Order Date]])</f>
        <v>10</v>
      </c>
      <c r="F2115" s="12" t="str">
        <f>TEXT(SalesDataTable[[#This Row],[Order Date]], "MMM")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6">
      <c r="A2116" s="2">
        <v>2082</v>
      </c>
      <c r="B2116" s="3">
        <v>46310</v>
      </c>
      <c r="C2116" s="12">
        <f>YEAR(SalesDataTable[[#This Row],[Order Date]])</f>
        <v>2026</v>
      </c>
      <c r="D2116" s="14" t="str">
        <f>"Q" &amp; ROUNDUP(MONTH(SalesDataTable[[#This Row],[Order Date]]) / 3,0)</f>
        <v>Q4</v>
      </c>
      <c r="E2116" s="12">
        <f>MONTH(SalesDataTable[[#This Row],[Order Date]])</f>
        <v>10</v>
      </c>
      <c r="F2116" s="12" t="str">
        <f>TEXT(SalesDataTable[[#This Row],[Order Date]], "MMM")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6">
      <c r="A2117" s="2">
        <v>2177</v>
      </c>
      <c r="B2117" s="3">
        <v>46310</v>
      </c>
      <c r="C2117" s="12">
        <f>YEAR(SalesDataTable[[#This Row],[Order Date]])</f>
        <v>2026</v>
      </c>
      <c r="D2117" s="14" t="str">
        <f>"Q" &amp; ROUNDUP(MONTH(SalesDataTable[[#This Row],[Order Date]]) / 3,0)</f>
        <v>Q4</v>
      </c>
      <c r="E2117" s="12">
        <f>MONTH(SalesDataTable[[#This Row],[Order Date]])</f>
        <v>10</v>
      </c>
      <c r="F2117" s="12" t="str">
        <f>TEXT(SalesDataTable[[#This Row],[Order Date]], "MMM")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6">
      <c r="A2118" s="2">
        <v>3776</v>
      </c>
      <c r="B2118" s="3">
        <v>46310</v>
      </c>
      <c r="C2118" s="12">
        <f>YEAR(SalesDataTable[[#This Row],[Order Date]])</f>
        <v>2026</v>
      </c>
      <c r="D2118" s="14" t="str">
        <f>"Q" &amp; ROUNDUP(MONTH(SalesDataTable[[#This Row],[Order Date]]) / 3,0)</f>
        <v>Q4</v>
      </c>
      <c r="E2118" s="12">
        <f>MONTH(SalesDataTable[[#This Row],[Order Date]])</f>
        <v>10</v>
      </c>
      <c r="F2118" s="12" t="str">
        <f>TEXT(SalesDataTable[[#This Row],[Order Date]], "MMM")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6">
      <c r="A2119" s="2">
        <v>4542</v>
      </c>
      <c r="B2119" s="3">
        <v>46310</v>
      </c>
      <c r="C2119" s="12">
        <f>YEAR(SalesDataTable[[#This Row],[Order Date]])</f>
        <v>2026</v>
      </c>
      <c r="D2119" s="14" t="str">
        <f>"Q" &amp; ROUNDUP(MONTH(SalesDataTable[[#This Row],[Order Date]]) / 3,0)</f>
        <v>Q4</v>
      </c>
      <c r="E2119" s="12">
        <f>MONTH(SalesDataTable[[#This Row],[Order Date]])</f>
        <v>10</v>
      </c>
      <c r="F2119" s="12" t="str">
        <f>TEXT(SalesDataTable[[#This Row],[Order Date]], "MMM")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6">
      <c r="A2120" s="2">
        <v>36</v>
      </c>
      <c r="B2120" s="3">
        <v>46311</v>
      </c>
      <c r="C2120" s="12">
        <f>YEAR(SalesDataTable[[#This Row],[Order Date]])</f>
        <v>2026</v>
      </c>
      <c r="D2120" s="14" t="str">
        <f>"Q" &amp; ROUNDUP(MONTH(SalesDataTable[[#This Row],[Order Date]]) / 3,0)</f>
        <v>Q4</v>
      </c>
      <c r="E2120" s="12">
        <f>MONTH(SalesDataTable[[#This Row],[Order Date]])</f>
        <v>10</v>
      </c>
      <c r="F2120" s="12" t="str">
        <f>TEXT(SalesDataTable[[#This Row],[Order Date]], "MMM")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6">
      <c r="A2121" s="2">
        <v>64</v>
      </c>
      <c r="B2121" s="3">
        <v>46311</v>
      </c>
      <c r="C2121" s="12">
        <f>YEAR(SalesDataTable[[#This Row],[Order Date]])</f>
        <v>2026</v>
      </c>
      <c r="D2121" s="14" t="str">
        <f>"Q" &amp; ROUNDUP(MONTH(SalesDataTable[[#This Row],[Order Date]]) / 3,0)</f>
        <v>Q4</v>
      </c>
      <c r="E2121" s="12">
        <f>MONTH(SalesDataTable[[#This Row],[Order Date]])</f>
        <v>10</v>
      </c>
      <c r="F2121" s="12" t="str">
        <f>TEXT(SalesDataTable[[#This Row],[Order Date]], "MMM")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6">
      <c r="A2122" s="2">
        <v>529</v>
      </c>
      <c r="B2122" s="3">
        <v>46311</v>
      </c>
      <c r="C2122" s="12">
        <f>YEAR(SalesDataTable[[#This Row],[Order Date]])</f>
        <v>2026</v>
      </c>
      <c r="D2122" s="14" t="str">
        <f>"Q" &amp; ROUNDUP(MONTH(SalesDataTable[[#This Row],[Order Date]]) / 3,0)</f>
        <v>Q4</v>
      </c>
      <c r="E2122" s="12">
        <f>MONTH(SalesDataTable[[#This Row],[Order Date]])</f>
        <v>10</v>
      </c>
      <c r="F2122" s="12" t="str">
        <f>TEXT(SalesDataTable[[#This Row],[Order Date]], "MMM")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6">
      <c r="A2123" s="2">
        <v>1815</v>
      </c>
      <c r="B2123" s="3">
        <v>46311</v>
      </c>
      <c r="C2123" s="12">
        <f>YEAR(SalesDataTable[[#This Row],[Order Date]])</f>
        <v>2026</v>
      </c>
      <c r="D2123" s="14" t="str">
        <f>"Q" &amp; ROUNDUP(MONTH(SalesDataTable[[#This Row],[Order Date]]) / 3,0)</f>
        <v>Q4</v>
      </c>
      <c r="E2123" s="12">
        <f>MONTH(SalesDataTable[[#This Row],[Order Date]])</f>
        <v>10</v>
      </c>
      <c r="F2123" s="12" t="str">
        <f>TEXT(SalesDataTable[[#This Row],[Order Date]], "MMM")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6">
      <c r="A2124" s="2">
        <v>1820</v>
      </c>
      <c r="B2124" s="3">
        <v>46311</v>
      </c>
      <c r="C2124" s="12">
        <f>YEAR(SalesDataTable[[#This Row],[Order Date]])</f>
        <v>2026</v>
      </c>
      <c r="D2124" s="14" t="str">
        <f>"Q" &amp; ROUNDUP(MONTH(SalesDataTable[[#This Row],[Order Date]]) / 3,0)</f>
        <v>Q4</v>
      </c>
      <c r="E2124" s="12">
        <f>MONTH(SalesDataTable[[#This Row],[Order Date]])</f>
        <v>10</v>
      </c>
      <c r="F2124" s="12" t="str">
        <f>TEXT(SalesDataTable[[#This Row],[Order Date]], "MMM")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6">
      <c r="A2125" s="2">
        <v>2028</v>
      </c>
      <c r="B2125" s="3">
        <v>46311</v>
      </c>
      <c r="C2125" s="12">
        <f>YEAR(SalesDataTable[[#This Row],[Order Date]])</f>
        <v>2026</v>
      </c>
      <c r="D2125" s="14" t="str">
        <f>"Q" &amp; ROUNDUP(MONTH(SalesDataTable[[#This Row],[Order Date]]) / 3,0)</f>
        <v>Q4</v>
      </c>
      <c r="E2125" s="12">
        <f>MONTH(SalesDataTable[[#This Row],[Order Date]])</f>
        <v>10</v>
      </c>
      <c r="F2125" s="12" t="str">
        <f>TEXT(SalesDataTable[[#This Row],[Order Date]], "MMM")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6">
      <c r="A2126" s="2">
        <v>2741</v>
      </c>
      <c r="B2126" s="3">
        <v>46311</v>
      </c>
      <c r="C2126" s="12">
        <f>YEAR(SalesDataTable[[#This Row],[Order Date]])</f>
        <v>2026</v>
      </c>
      <c r="D2126" s="14" t="str">
        <f>"Q" &amp; ROUNDUP(MONTH(SalesDataTable[[#This Row],[Order Date]]) / 3,0)</f>
        <v>Q4</v>
      </c>
      <c r="E2126" s="12">
        <f>MONTH(SalesDataTable[[#This Row],[Order Date]])</f>
        <v>10</v>
      </c>
      <c r="F2126" s="12" t="str">
        <f>TEXT(SalesDataTable[[#This Row],[Order Date]], "MMM")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6">
      <c r="A2127" s="2">
        <v>3602</v>
      </c>
      <c r="B2127" s="3">
        <v>46311</v>
      </c>
      <c r="C2127" s="12">
        <f>YEAR(SalesDataTable[[#This Row],[Order Date]])</f>
        <v>2026</v>
      </c>
      <c r="D2127" s="14" t="str">
        <f>"Q" &amp; ROUNDUP(MONTH(SalesDataTable[[#This Row],[Order Date]]) / 3,0)</f>
        <v>Q4</v>
      </c>
      <c r="E2127" s="12">
        <f>MONTH(SalesDataTable[[#This Row],[Order Date]])</f>
        <v>10</v>
      </c>
      <c r="F2127" s="12" t="str">
        <f>TEXT(SalesDataTable[[#This Row],[Order Date]], "MMM")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6">
      <c r="A2128" s="2">
        <v>4116</v>
      </c>
      <c r="B2128" s="3">
        <v>46311</v>
      </c>
      <c r="C2128" s="12">
        <f>YEAR(SalesDataTable[[#This Row],[Order Date]])</f>
        <v>2026</v>
      </c>
      <c r="D2128" s="14" t="str">
        <f>"Q" &amp; ROUNDUP(MONTH(SalesDataTable[[#This Row],[Order Date]]) / 3,0)</f>
        <v>Q4</v>
      </c>
      <c r="E2128" s="12">
        <f>MONTH(SalesDataTable[[#This Row],[Order Date]])</f>
        <v>10</v>
      </c>
      <c r="F2128" s="12" t="str">
        <f>TEXT(SalesDataTable[[#This Row],[Order Date]], "MMM")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6">
      <c r="A2129" s="2">
        <v>4197</v>
      </c>
      <c r="B2129" s="3">
        <v>46311</v>
      </c>
      <c r="C2129" s="12">
        <f>YEAR(SalesDataTable[[#This Row],[Order Date]])</f>
        <v>2026</v>
      </c>
      <c r="D2129" s="14" t="str">
        <f>"Q" &amp; ROUNDUP(MONTH(SalesDataTable[[#This Row],[Order Date]]) / 3,0)</f>
        <v>Q4</v>
      </c>
      <c r="E2129" s="12">
        <f>MONTH(SalesDataTable[[#This Row],[Order Date]])</f>
        <v>10</v>
      </c>
      <c r="F2129" s="12" t="str">
        <f>TEXT(SalesDataTable[[#This Row],[Order Date]], "MMM")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6">
      <c r="A2130" s="2">
        <v>360</v>
      </c>
      <c r="B2130" s="3">
        <v>46312</v>
      </c>
      <c r="C2130" s="12">
        <f>YEAR(SalesDataTable[[#This Row],[Order Date]])</f>
        <v>2026</v>
      </c>
      <c r="D2130" s="14" t="str">
        <f>"Q" &amp; ROUNDUP(MONTH(SalesDataTable[[#This Row],[Order Date]]) / 3,0)</f>
        <v>Q4</v>
      </c>
      <c r="E2130" s="12">
        <f>MONTH(SalesDataTable[[#This Row],[Order Date]])</f>
        <v>10</v>
      </c>
      <c r="F2130" s="12" t="str">
        <f>TEXT(SalesDataTable[[#This Row],[Order Date]], "MMM")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6">
      <c r="A2131" s="2">
        <v>427</v>
      </c>
      <c r="B2131" s="3">
        <v>46312</v>
      </c>
      <c r="C2131" s="12">
        <f>YEAR(SalesDataTable[[#This Row],[Order Date]])</f>
        <v>2026</v>
      </c>
      <c r="D2131" s="14" t="str">
        <f>"Q" &amp; ROUNDUP(MONTH(SalesDataTable[[#This Row],[Order Date]]) / 3,0)</f>
        <v>Q4</v>
      </c>
      <c r="E2131" s="12">
        <f>MONTH(SalesDataTable[[#This Row],[Order Date]])</f>
        <v>10</v>
      </c>
      <c r="F2131" s="12" t="str">
        <f>TEXT(SalesDataTable[[#This Row],[Order Date]], "MMM")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6">
      <c r="A2132" s="2">
        <v>1018</v>
      </c>
      <c r="B2132" s="3">
        <v>46312</v>
      </c>
      <c r="C2132" s="12">
        <f>YEAR(SalesDataTable[[#This Row],[Order Date]])</f>
        <v>2026</v>
      </c>
      <c r="D2132" s="14" t="str">
        <f>"Q" &amp; ROUNDUP(MONTH(SalesDataTable[[#This Row],[Order Date]]) / 3,0)</f>
        <v>Q4</v>
      </c>
      <c r="E2132" s="12">
        <f>MONTH(SalesDataTable[[#This Row],[Order Date]])</f>
        <v>10</v>
      </c>
      <c r="F2132" s="12" t="str">
        <f>TEXT(SalesDataTable[[#This Row],[Order Date]], "MMM")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6">
      <c r="A2133" s="2">
        <v>1179</v>
      </c>
      <c r="B2133" s="3">
        <v>46312</v>
      </c>
      <c r="C2133" s="12">
        <f>YEAR(SalesDataTable[[#This Row],[Order Date]])</f>
        <v>2026</v>
      </c>
      <c r="D2133" s="14" t="str">
        <f>"Q" &amp; ROUNDUP(MONTH(SalesDataTable[[#This Row],[Order Date]]) / 3,0)</f>
        <v>Q4</v>
      </c>
      <c r="E2133" s="12">
        <f>MONTH(SalesDataTable[[#This Row],[Order Date]])</f>
        <v>10</v>
      </c>
      <c r="F2133" s="12" t="str">
        <f>TEXT(SalesDataTable[[#This Row],[Order Date]], "MMM")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6">
      <c r="A2134" s="2">
        <v>2267</v>
      </c>
      <c r="B2134" s="3">
        <v>46312</v>
      </c>
      <c r="C2134" s="12">
        <f>YEAR(SalesDataTable[[#This Row],[Order Date]])</f>
        <v>2026</v>
      </c>
      <c r="D2134" s="14" t="str">
        <f>"Q" &amp; ROUNDUP(MONTH(SalesDataTable[[#This Row],[Order Date]]) / 3,0)</f>
        <v>Q4</v>
      </c>
      <c r="E2134" s="12">
        <f>MONTH(SalesDataTable[[#This Row],[Order Date]])</f>
        <v>10</v>
      </c>
      <c r="F2134" s="12" t="str">
        <f>TEXT(SalesDataTable[[#This Row],[Order Date]], "MMM")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6">
      <c r="A2135" s="2">
        <v>2656</v>
      </c>
      <c r="B2135" s="3">
        <v>46312</v>
      </c>
      <c r="C2135" s="12">
        <f>YEAR(SalesDataTable[[#This Row],[Order Date]])</f>
        <v>2026</v>
      </c>
      <c r="D2135" s="14" t="str">
        <f>"Q" &amp; ROUNDUP(MONTH(SalesDataTable[[#This Row],[Order Date]]) / 3,0)</f>
        <v>Q4</v>
      </c>
      <c r="E2135" s="12">
        <f>MONTH(SalesDataTable[[#This Row],[Order Date]])</f>
        <v>10</v>
      </c>
      <c r="F2135" s="12" t="str">
        <f>TEXT(SalesDataTable[[#This Row],[Order Date]], "MMM")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6">
      <c r="A2136" s="2">
        <v>2867</v>
      </c>
      <c r="B2136" s="3">
        <v>46312</v>
      </c>
      <c r="C2136" s="12">
        <f>YEAR(SalesDataTable[[#This Row],[Order Date]])</f>
        <v>2026</v>
      </c>
      <c r="D2136" s="14" t="str">
        <f>"Q" &amp; ROUNDUP(MONTH(SalesDataTable[[#This Row],[Order Date]]) / 3,0)</f>
        <v>Q4</v>
      </c>
      <c r="E2136" s="12">
        <f>MONTH(SalesDataTable[[#This Row],[Order Date]])</f>
        <v>10</v>
      </c>
      <c r="F2136" s="12" t="str">
        <f>TEXT(SalesDataTable[[#This Row],[Order Date]], "MMM")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6">
      <c r="A2137" s="2">
        <v>3335</v>
      </c>
      <c r="B2137" s="3">
        <v>46312</v>
      </c>
      <c r="C2137" s="12">
        <f>YEAR(SalesDataTable[[#This Row],[Order Date]])</f>
        <v>2026</v>
      </c>
      <c r="D2137" s="14" t="str">
        <f>"Q" &amp; ROUNDUP(MONTH(SalesDataTable[[#This Row],[Order Date]]) / 3,0)</f>
        <v>Q4</v>
      </c>
      <c r="E2137" s="12">
        <f>MONTH(SalesDataTable[[#This Row],[Order Date]])</f>
        <v>10</v>
      </c>
      <c r="F2137" s="12" t="str">
        <f>TEXT(SalesDataTable[[#This Row],[Order Date]], "MMM")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6">
      <c r="A2138" s="2">
        <v>3770</v>
      </c>
      <c r="B2138" s="3">
        <v>46312</v>
      </c>
      <c r="C2138" s="12">
        <f>YEAR(SalesDataTable[[#This Row],[Order Date]])</f>
        <v>2026</v>
      </c>
      <c r="D2138" s="14" t="str">
        <f>"Q" &amp; ROUNDUP(MONTH(SalesDataTable[[#This Row],[Order Date]]) / 3,0)</f>
        <v>Q4</v>
      </c>
      <c r="E2138" s="12">
        <f>MONTH(SalesDataTable[[#This Row],[Order Date]])</f>
        <v>10</v>
      </c>
      <c r="F2138" s="12" t="str">
        <f>TEXT(SalesDataTable[[#This Row],[Order Date]], "MMM")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6">
      <c r="A2139" s="2">
        <v>4065</v>
      </c>
      <c r="B2139" s="3">
        <v>46312</v>
      </c>
      <c r="C2139" s="12">
        <f>YEAR(SalesDataTable[[#This Row],[Order Date]])</f>
        <v>2026</v>
      </c>
      <c r="D2139" s="14" t="str">
        <f>"Q" &amp; ROUNDUP(MONTH(SalesDataTable[[#This Row],[Order Date]]) / 3,0)</f>
        <v>Q4</v>
      </c>
      <c r="E2139" s="12">
        <f>MONTH(SalesDataTable[[#This Row],[Order Date]])</f>
        <v>10</v>
      </c>
      <c r="F2139" s="12" t="str">
        <f>TEXT(SalesDataTable[[#This Row],[Order Date]], "MMM")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6">
      <c r="A2140" s="2">
        <v>4222</v>
      </c>
      <c r="B2140" s="3">
        <v>46312</v>
      </c>
      <c r="C2140" s="12">
        <f>YEAR(SalesDataTable[[#This Row],[Order Date]])</f>
        <v>2026</v>
      </c>
      <c r="D2140" s="14" t="str">
        <f>"Q" &amp; ROUNDUP(MONTH(SalesDataTable[[#This Row],[Order Date]]) / 3,0)</f>
        <v>Q4</v>
      </c>
      <c r="E2140" s="12">
        <f>MONTH(SalesDataTable[[#This Row],[Order Date]])</f>
        <v>10</v>
      </c>
      <c r="F2140" s="12" t="str">
        <f>TEXT(SalesDataTable[[#This Row],[Order Date]], "MMM")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6">
      <c r="A2141" s="2">
        <v>4304</v>
      </c>
      <c r="B2141" s="3">
        <v>46312</v>
      </c>
      <c r="C2141" s="12">
        <f>YEAR(SalesDataTable[[#This Row],[Order Date]])</f>
        <v>2026</v>
      </c>
      <c r="D2141" s="14" t="str">
        <f>"Q" &amp; ROUNDUP(MONTH(SalesDataTable[[#This Row],[Order Date]]) / 3,0)</f>
        <v>Q4</v>
      </c>
      <c r="E2141" s="12">
        <f>MONTH(SalesDataTable[[#This Row],[Order Date]])</f>
        <v>10</v>
      </c>
      <c r="F2141" s="12" t="str">
        <f>TEXT(SalesDataTable[[#This Row],[Order Date]], "MMM")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6">
      <c r="A2142" s="2">
        <v>109</v>
      </c>
      <c r="B2142" s="3">
        <v>46313</v>
      </c>
      <c r="C2142" s="12">
        <f>YEAR(SalesDataTable[[#This Row],[Order Date]])</f>
        <v>2026</v>
      </c>
      <c r="D2142" s="14" t="str">
        <f>"Q" &amp; ROUNDUP(MONTH(SalesDataTable[[#This Row],[Order Date]]) / 3,0)</f>
        <v>Q4</v>
      </c>
      <c r="E2142" s="12">
        <f>MONTH(SalesDataTable[[#This Row],[Order Date]])</f>
        <v>10</v>
      </c>
      <c r="F2142" s="12" t="str">
        <f>TEXT(SalesDataTable[[#This Row],[Order Date]], "MMM")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6">
      <c r="A2143" s="2">
        <v>744</v>
      </c>
      <c r="B2143" s="3">
        <v>46313</v>
      </c>
      <c r="C2143" s="12">
        <f>YEAR(SalesDataTable[[#This Row],[Order Date]])</f>
        <v>2026</v>
      </c>
      <c r="D2143" s="14" t="str">
        <f>"Q" &amp; ROUNDUP(MONTH(SalesDataTable[[#This Row],[Order Date]]) / 3,0)</f>
        <v>Q4</v>
      </c>
      <c r="E2143" s="12">
        <f>MONTH(SalesDataTable[[#This Row],[Order Date]])</f>
        <v>10</v>
      </c>
      <c r="F2143" s="12" t="str">
        <f>TEXT(SalesDataTable[[#This Row],[Order Date]], "MMM")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6">
      <c r="A2144" s="2">
        <v>960</v>
      </c>
      <c r="B2144" s="3">
        <v>46313</v>
      </c>
      <c r="C2144" s="12">
        <f>YEAR(SalesDataTable[[#This Row],[Order Date]])</f>
        <v>2026</v>
      </c>
      <c r="D2144" s="14" t="str">
        <f>"Q" &amp; ROUNDUP(MONTH(SalesDataTable[[#This Row],[Order Date]]) / 3,0)</f>
        <v>Q4</v>
      </c>
      <c r="E2144" s="12">
        <f>MONTH(SalesDataTable[[#This Row],[Order Date]])</f>
        <v>10</v>
      </c>
      <c r="F2144" s="12" t="str">
        <f>TEXT(SalesDataTable[[#This Row],[Order Date]], "MMM")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6">
      <c r="A2145" s="2">
        <v>1389</v>
      </c>
      <c r="B2145" s="3">
        <v>46313</v>
      </c>
      <c r="C2145" s="12">
        <f>YEAR(SalesDataTable[[#This Row],[Order Date]])</f>
        <v>2026</v>
      </c>
      <c r="D2145" s="14" t="str">
        <f>"Q" &amp; ROUNDUP(MONTH(SalesDataTable[[#This Row],[Order Date]]) / 3,0)</f>
        <v>Q4</v>
      </c>
      <c r="E2145" s="12">
        <f>MONTH(SalesDataTable[[#This Row],[Order Date]])</f>
        <v>10</v>
      </c>
      <c r="F2145" s="12" t="str">
        <f>TEXT(SalesDataTable[[#This Row],[Order Date]], "MMM")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6">
      <c r="A2146" s="2">
        <v>1493</v>
      </c>
      <c r="B2146" s="3">
        <v>46313</v>
      </c>
      <c r="C2146" s="12">
        <f>YEAR(SalesDataTable[[#This Row],[Order Date]])</f>
        <v>2026</v>
      </c>
      <c r="D2146" s="14" t="str">
        <f>"Q" &amp; ROUNDUP(MONTH(SalesDataTable[[#This Row],[Order Date]]) / 3,0)</f>
        <v>Q4</v>
      </c>
      <c r="E2146" s="12">
        <f>MONTH(SalesDataTable[[#This Row],[Order Date]])</f>
        <v>10</v>
      </c>
      <c r="F2146" s="12" t="str">
        <f>TEXT(SalesDataTable[[#This Row],[Order Date]], "MMM")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6">
      <c r="A2147" s="2">
        <v>1967</v>
      </c>
      <c r="B2147" s="3">
        <v>46313</v>
      </c>
      <c r="C2147" s="12">
        <f>YEAR(SalesDataTable[[#This Row],[Order Date]])</f>
        <v>2026</v>
      </c>
      <c r="D2147" s="14" t="str">
        <f>"Q" &amp; ROUNDUP(MONTH(SalesDataTable[[#This Row],[Order Date]]) / 3,0)</f>
        <v>Q4</v>
      </c>
      <c r="E2147" s="12">
        <f>MONTH(SalesDataTable[[#This Row],[Order Date]])</f>
        <v>10</v>
      </c>
      <c r="F2147" s="12" t="str">
        <f>TEXT(SalesDataTable[[#This Row],[Order Date]], "MMM")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6">
      <c r="A2148" s="2">
        <v>2132</v>
      </c>
      <c r="B2148" s="3">
        <v>46313</v>
      </c>
      <c r="C2148" s="12">
        <f>YEAR(SalesDataTable[[#This Row],[Order Date]])</f>
        <v>2026</v>
      </c>
      <c r="D2148" s="14" t="str">
        <f>"Q" &amp; ROUNDUP(MONTH(SalesDataTable[[#This Row],[Order Date]]) / 3,0)</f>
        <v>Q4</v>
      </c>
      <c r="E2148" s="12">
        <f>MONTH(SalesDataTable[[#This Row],[Order Date]])</f>
        <v>10</v>
      </c>
      <c r="F2148" s="12" t="str">
        <f>TEXT(SalesDataTable[[#This Row],[Order Date]], "MMM")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6">
      <c r="A2149" s="2">
        <v>2882</v>
      </c>
      <c r="B2149" s="3">
        <v>46313</v>
      </c>
      <c r="C2149" s="12">
        <f>YEAR(SalesDataTable[[#This Row],[Order Date]])</f>
        <v>2026</v>
      </c>
      <c r="D2149" s="14" t="str">
        <f>"Q" &amp; ROUNDUP(MONTH(SalesDataTable[[#This Row],[Order Date]]) / 3,0)</f>
        <v>Q4</v>
      </c>
      <c r="E2149" s="12">
        <f>MONTH(SalesDataTable[[#This Row],[Order Date]])</f>
        <v>10</v>
      </c>
      <c r="F2149" s="12" t="str">
        <f>TEXT(SalesDataTable[[#This Row],[Order Date]], "MMM")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6">
      <c r="A2150" s="2">
        <v>3345</v>
      </c>
      <c r="B2150" s="3">
        <v>46313</v>
      </c>
      <c r="C2150" s="12">
        <f>YEAR(SalesDataTable[[#This Row],[Order Date]])</f>
        <v>2026</v>
      </c>
      <c r="D2150" s="14" t="str">
        <f>"Q" &amp; ROUNDUP(MONTH(SalesDataTable[[#This Row],[Order Date]]) / 3,0)</f>
        <v>Q4</v>
      </c>
      <c r="E2150" s="12">
        <f>MONTH(SalesDataTable[[#This Row],[Order Date]])</f>
        <v>10</v>
      </c>
      <c r="F2150" s="12" t="str">
        <f>TEXT(SalesDataTable[[#This Row],[Order Date]], "MMM")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6">
      <c r="A2151" s="2">
        <v>4089</v>
      </c>
      <c r="B2151" s="3">
        <v>46313</v>
      </c>
      <c r="C2151" s="12">
        <f>YEAR(SalesDataTable[[#This Row],[Order Date]])</f>
        <v>2026</v>
      </c>
      <c r="D2151" s="14" t="str">
        <f>"Q" &amp; ROUNDUP(MONTH(SalesDataTable[[#This Row],[Order Date]]) / 3,0)</f>
        <v>Q4</v>
      </c>
      <c r="E2151" s="12">
        <f>MONTH(SalesDataTable[[#This Row],[Order Date]])</f>
        <v>10</v>
      </c>
      <c r="F2151" s="12" t="str">
        <f>TEXT(SalesDataTable[[#This Row],[Order Date]], "MMM")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6">
      <c r="A2152" s="2">
        <v>4119</v>
      </c>
      <c r="B2152" s="3">
        <v>46313</v>
      </c>
      <c r="C2152" s="12">
        <f>YEAR(SalesDataTable[[#This Row],[Order Date]])</f>
        <v>2026</v>
      </c>
      <c r="D2152" s="14" t="str">
        <f>"Q" &amp; ROUNDUP(MONTH(SalesDataTable[[#This Row],[Order Date]]) / 3,0)</f>
        <v>Q4</v>
      </c>
      <c r="E2152" s="12">
        <f>MONTH(SalesDataTable[[#This Row],[Order Date]])</f>
        <v>10</v>
      </c>
      <c r="F2152" s="12" t="str">
        <f>TEXT(SalesDataTable[[#This Row],[Order Date]], "MMM")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6">
      <c r="A2153" s="2">
        <v>4968</v>
      </c>
      <c r="B2153" s="3">
        <v>46313</v>
      </c>
      <c r="C2153" s="12">
        <f>YEAR(SalesDataTable[[#This Row],[Order Date]])</f>
        <v>2026</v>
      </c>
      <c r="D2153" s="14" t="str">
        <f>"Q" &amp; ROUNDUP(MONTH(SalesDataTable[[#This Row],[Order Date]]) / 3,0)</f>
        <v>Q4</v>
      </c>
      <c r="E2153" s="12">
        <f>MONTH(SalesDataTable[[#This Row],[Order Date]])</f>
        <v>10</v>
      </c>
      <c r="F2153" s="12" t="str">
        <f>TEXT(SalesDataTable[[#This Row],[Order Date]], "MMM")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6">
      <c r="A2154" s="2">
        <v>5197</v>
      </c>
      <c r="B2154" s="3">
        <v>46313</v>
      </c>
      <c r="C2154" s="12">
        <f>YEAR(SalesDataTable[[#This Row],[Order Date]])</f>
        <v>2026</v>
      </c>
      <c r="D2154" s="14" t="str">
        <f>"Q" &amp; ROUNDUP(MONTH(SalesDataTable[[#This Row],[Order Date]]) / 3,0)</f>
        <v>Q4</v>
      </c>
      <c r="E2154" s="12">
        <f>MONTH(SalesDataTable[[#This Row],[Order Date]])</f>
        <v>10</v>
      </c>
      <c r="F2154" s="12" t="str">
        <f>TEXT(SalesDataTable[[#This Row],[Order Date]], "MMM")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6">
      <c r="A2155" s="2">
        <v>66</v>
      </c>
      <c r="B2155" s="3">
        <v>46314</v>
      </c>
      <c r="C2155" s="12">
        <f>YEAR(SalesDataTable[[#This Row],[Order Date]])</f>
        <v>2026</v>
      </c>
      <c r="D2155" s="14" t="str">
        <f>"Q" &amp; ROUNDUP(MONTH(SalesDataTable[[#This Row],[Order Date]]) / 3,0)</f>
        <v>Q4</v>
      </c>
      <c r="E2155" s="12">
        <f>MONTH(SalesDataTable[[#This Row],[Order Date]])</f>
        <v>10</v>
      </c>
      <c r="F2155" s="12" t="str">
        <f>TEXT(SalesDataTable[[#This Row],[Order Date]], "MMM")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6">
      <c r="A2156" s="2">
        <v>585</v>
      </c>
      <c r="B2156" s="3">
        <v>46314</v>
      </c>
      <c r="C2156" s="12">
        <f>YEAR(SalesDataTable[[#This Row],[Order Date]])</f>
        <v>2026</v>
      </c>
      <c r="D2156" s="14" t="str">
        <f>"Q" &amp; ROUNDUP(MONTH(SalesDataTable[[#This Row],[Order Date]]) / 3,0)</f>
        <v>Q4</v>
      </c>
      <c r="E2156" s="12">
        <f>MONTH(SalesDataTable[[#This Row],[Order Date]])</f>
        <v>10</v>
      </c>
      <c r="F2156" s="12" t="str">
        <f>TEXT(SalesDataTable[[#This Row],[Order Date]], "MMM")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6">
      <c r="A2157" s="2">
        <v>856</v>
      </c>
      <c r="B2157" s="3">
        <v>46314</v>
      </c>
      <c r="C2157" s="12">
        <f>YEAR(SalesDataTable[[#This Row],[Order Date]])</f>
        <v>2026</v>
      </c>
      <c r="D2157" s="14" t="str">
        <f>"Q" &amp; ROUNDUP(MONTH(SalesDataTable[[#This Row],[Order Date]]) / 3,0)</f>
        <v>Q4</v>
      </c>
      <c r="E2157" s="12">
        <f>MONTH(SalesDataTable[[#This Row],[Order Date]])</f>
        <v>10</v>
      </c>
      <c r="F2157" s="12" t="str">
        <f>TEXT(SalesDataTable[[#This Row],[Order Date]], "MMM")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6">
      <c r="A2158" s="2">
        <v>1793</v>
      </c>
      <c r="B2158" s="3">
        <v>46314</v>
      </c>
      <c r="C2158" s="12">
        <f>YEAR(SalesDataTable[[#This Row],[Order Date]])</f>
        <v>2026</v>
      </c>
      <c r="D2158" s="14" t="str">
        <f>"Q" &amp; ROUNDUP(MONTH(SalesDataTable[[#This Row],[Order Date]]) / 3,0)</f>
        <v>Q4</v>
      </c>
      <c r="E2158" s="12">
        <f>MONTH(SalesDataTable[[#This Row],[Order Date]])</f>
        <v>10</v>
      </c>
      <c r="F2158" s="12" t="str">
        <f>TEXT(SalesDataTable[[#This Row],[Order Date]], "MMM")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6">
      <c r="A2159" s="2">
        <v>4763</v>
      </c>
      <c r="B2159" s="3">
        <v>46314</v>
      </c>
      <c r="C2159" s="12">
        <f>YEAR(SalesDataTable[[#This Row],[Order Date]])</f>
        <v>2026</v>
      </c>
      <c r="D2159" s="14" t="str">
        <f>"Q" &amp; ROUNDUP(MONTH(SalesDataTable[[#This Row],[Order Date]]) / 3,0)</f>
        <v>Q4</v>
      </c>
      <c r="E2159" s="12">
        <f>MONTH(SalesDataTable[[#This Row],[Order Date]])</f>
        <v>10</v>
      </c>
      <c r="F2159" s="12" t="str">
        <f>TEXT(SalesDataTable[[#This Row],[Order Date]], "MMM")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6">
      <c r="A2160" s="2">
        <v>1716</v>
      </c>
      <c r="B2160" s="3">
        <v>46315</v>
      </c>
      <c r="C2160" s="12">
        <f>YEAR(SalesDataTable[[#This Row],[Order Date]])</f>
        <v>2026</v>
      </c>
      <c r="D2160" s="14" t="str">
        <f>"Q" &amp; ROUNDUP(MONTH(SalesDataTable[[#This Row],[Order Date]]) / 3,0)</f>
        <v>Q4</v>
      </c>
      <c r="E2160" s="12">
        <f>MONTH(SalesDataTable[[#This Row],[Order Date]])</f>
        <v>10</v>
      </c>
      <c r="F2160" s="12" t="str">
        <f>TEXT(SalesDataTable[[#This Row],[Order Date]], "MMM")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6">
      <c r="A2161" s="2">
        <v>1759</v>
      </c>
      <c r="B2161" s="3">
        <v>46315</v>
      </c>
      <c r="C2161" s="12">
        <f>YEAR(SalesDataTable[[#This Row],[Order Date]])</f>
        <v>2026</v>
      </c>
      <c r="D2161" s="14" t="str">
        <f>"Q" &amp; ROUNDUP(MONTH(SalesDataTable[[#This Row],[Order Date]]) / 3,0)</f>
        <v>Q4</v>
      </c>
      <c r="E2161" s="12">
        <f>MONTH(SalesDataTable[[#This Row],[Order Date]])</f>
        <v>10</v>
      </c>
      <c r="F2161" s="12" t="str">
        <f>TEXT(SalesDataTable[[#This Row],[Order Date]], "MMM")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6">
      <c r="A2162" s="2">
        <v>1811</v>
      </c>
      <c r="B2162" s="3">
        <v>46315</v>
      </c>
      <c r="C2162" s="12">
        <f>YEAR(SalesDataTable[[#This Row],[Order Date]])</f>
        <v>2026</v>
      </c>
      <c r="D2162" s="14" t="str">
        <f>"Q" &amp; ROUNDUP(MONTH(SalesDataTable[[#This Row],[Order Date]]) / 3,0)</f>
        <v>Q4</v>
      </c>
      <c r="E2162" s="12">
        <f>MONTH(SalesDataTable[[#This Row],[Order Date]])</f>
        <v>10</v>
      </c>
      <c r="F2162" s="12" t="str">
        <f>TEXT(SalesDataTable[[#This Row],[Order Date]], "MMM")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6">
      <c r="A2163" s="2">
        <v>2918</v>
      </c>
      <c r="B2163" s="3">
        <v>46315</v>
      </c>
      <c r="C2163" s="12">
        <f>YEAR(SalesDataTable[[#This Row],[Order Date]])</f>
        <v>2026</v>
      </c>
      <c r="D2163" s="14" t="str">
        <f>"Q" &amp; ROUNDUP(MONTH(SalesDataTable[[#This Row],[Order Date]]) / 3,0)</f>
        <v>Q4</v>
      </c>
      <c r="E2163" s="12">
        <f>MONTH(SalesDataTable[[#This Row],[Order Date]])</f>
        <v>10</v>
      </c>
      <c r="F2163" s="12" t="str">
        <f>TEXT(SalesDataTable[[#This Row],[Order Date]], "MMM")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6">
      <c r="A2164" s="2">
        <v>4150</v>
      </c>
      <c r="B2164" s="3">
        <v>46315</v>
      </c>
      <c r="C2164" s="12">
        <f>YEAR(SalesDataTable[[#This Row],[Order Date]])</f>
        <v>2026</v>
      </c>
      <c r="D2164" s="14" t="str">
        <f>"Q" &amp; ROUNDUP(MONTH(SalesDataTable[[#This Row],[Order Date]]) / 3,0)</f>
        <v>Q4</v>
      </c>
      <c r="E2164" s="12">
        <f>MONTH(SalesDataTable[[#This Row],[Order Date]])</f>
        <v>10</v>
      </c>
      <c r="F2164" s="12" t="str">
        <f>TEXT(SalesDataTable[[#This Row],[Order Date]], "MMM")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6">
      <c r="A2165" s="2">
        <v>4830</v>
      </c>
      <c r="B2165" s="3">
        <v>46315</v>
      </c>
      <c r="C2165" s="12">
        <f>YEAR(SalesDataTable[[#This Row],[Order Date]])</f>
        <v>2026</v>
      </c>
      <c r="D2165" s="14" t="str">
        <f>"Q" &amp; ROUNDUP(MONTH(SalesDataTable[[#This Row],[Order Date]]) / 3,0)</f>
        <v>Q4</v>
      </c>
      <c r="E2165" s="12">
        <f>MONTH(SalesDataTable[[#This Row],[Order Date]])</f>
        <v>10</v>
      </c>
      <c r="F2165" s="12" t="str">
        <f>TEXT(SalesDataTable[[#This Row],[Order Date]], "MMM")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6">
      <c r="A2166" s="2">
        <v>4698</v>
      </c>
      <c r="B2166" s="3">
        <v>46316</v>
      </c>
      <c r="C2166" s="12">
        <f>YEAR(SalesDataTable[[#This Row],[Order Date]])</f>
        <v>2026</v>
      </c>
      <c r="D2166" s="14" t="str">
        <f>"Q" &amp; ROUNDUP(MONTH(SalesDataTable[[#This Row],[Order Date]]) / 3,0)</f>
        <v>Q4</v>
      </c>
      <c r="E2166" s="12">
        <f>MONTH(SalesDataTable[[#This Row],[Order Date]])</f>
        <v>10</v>
      </c>
      <c r="F2166" s="12" t="str">
        <f>TEXT(SalesDataTable[[#This Row],[Order Date]], "MMM")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6">
      <c r="A2167" s="2">
        <v>4846</v>
      </c>
      <c r="B2167" s="3">
        <v>46316</v>
      </c>
      <c r="C2167" s="12">
        <f>YEAR(SalesDataTable[[#This Row],[Order Date]])</f>
        <v>2026</v>
      </c>
      <c r="D2167" s="14" t="str">
        <f>"Q" &amp; ROUNDUP(MONTH(SalesDataTable[[#This Row],[Order Date]]) / 3,0)</f>
        <v>Q4</v>
      </c>
      <c r="E2167" s="12">
        <f>MONTH(SalesDataTable[[#This Row],[Order Date]])</f>
        <v>10</v>
      </c>
      <c r="F2167" s="12" t="str">
        <f>TEXT(SalesDataTable[[#This Row],[Order Date]], "MMM")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6">
      <c r="A2168" s="2">
        <v>5024</v>
      </c>
      <c r="B2168" s="3">
        <v>46316</v>
      </c>
      <c r="C2168" s="12">
        <f>YEAR(SalesDataTable[[#This Row],[Order Date]])</f>
        <v>2026</v>
      </c>
      <c r="D2168" s="14" t="str">
        <f>"Q" &amp; ROUNDUP(MONTH(SalesDataTable[[#This Row],[Order Date]]) / 3,0)</f>
        <v>Q4</v>
      </c>
      <c r="E2168" s="12">
        <f>MONTH(SalesDataTable[[#This Row],[Order Date]])</f>
        <v>10</v>
      </c>
      <c r="F2168" s="12" t="str">
        <f>TEXT(SalesDataTable[[#This Row],[Order Date]], "MMM")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6">
      <c r="A2169" s="2">
        <v>1157</v>
      </c>
      <c r="B2169" s="3">
        <v>46317</v>
      </c>
      <c r="C2169" s="12">
        <f>YEAR(SalesDataTable[[#This Row],[Order Date]])</f>
        <v>2026</v>
      </c>
      <c r="D2169" s="14" t="str">
        <f>"Q" &amp; ROUNDUP(MONTH(SalesDataTable[[#This Row],[Order Date]]) / 3,0)</f>
        <v>Q4</v>
      </c>
      <c r="E2169" s="12">
        <f>MONTH(SalesDataTable[[#This Row],[Order Date]])</f>
        <v>10</v>
      </c>
      <c r="F2169" s="12" t="str">
        <f>TEXT(SalesDataTable[[#This Row],[Order Date]], "MMM")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6">
      <c r="A2170" s="2">
        <v>1427</v>
      </c>
      <c r="B2170" s="3">
        <v>46317</v>
      </c>
      <c r="C2170" s="12">
        <f>YEAR(SalesDataTable[[#This Row],[Order Date]])</f>
        <v>2026</v>
      </c>
      <c r="D2170" s="14" t="str">
        <f>"Q" &amp; ROUNDUP(MONTH(SalesDataTable[[#This Row],[Order Date]]) / 3,0)</f>
        <v>Q4</v>
      </c>
      <c r="E2170" s="12">
        <f>MONTH(SalesDataTable[[#This Row],[Order Date]])</f>
        <v>10</v>
      </c>
      <c r="F2170" s="12" t="str">
        <f>TEXT(SalesDataTable[[#This Row],[Order Date]], "MMM")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6">
      <c r="A2171" s="2">
        <v>1622</v>
      </c>
      <c r="B2171" s="3">
        <v>46317</v>
      </c>
      <c r="C2171" s="12">
        <f>YEAR(SalesDataTable[[#This Row],[Order Date]])</f>
        <v>2026</v>
      </c>
      <c r="D2171" s="14" t="str">
        <f>"Q" &amp; ROUNDUP(MONTH(SalesDataTable[[#This Row],[Order Date]]) / 3,0)</f>
        <v>Q4</v>
      </c>
      <c r="E2171" s="12">
        <f>MONTH(SalesDataTable[[#This Row],[Order Date]])</f>
        <v>10</v>
      </c>
      <c r="F2171" s="12" t="str">
        <f>TEXT(SalesDataTable[[#This Row],[Order Date]], "MMM")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6">
      <c r="A2172" s="2">
        <v>1879</v>
      </c>
      <c r="B2172" s="3">
        <v>46317</v>
      </c>
      <c r="C2172" s="12">
        <f>YEAR(SalesDataTable[[#This Row],[Order Date]])</f>
        <v>2026</v>
      </c>
      <c r="D2172" s="14" t="str">
        <f>"Q" &amp; ROUNDUP(MONTH(SalesDataTable[[#This Row],[Order Date]]) / 3,0)</f>
        <v>Q4</v>
      </c>
      <c r="E2172" s="12">
        <f>MONTH(SalesDataTable[[#This Row],[Order Date]])</f>
        <v>10</v>
      </c>
      <c r="F2172" s="12" t="str">
        <f>TEXT(SalesDataTable[[#This Row],[Order Date]], "MMM")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6">
      <c r="A2173" s="2">
        <v>2483</v>
      </c>
      <c r="B2173" s="3">
        <v>46317</v>
      </c>
      <c r="C2173" s="12">
        <f>YEAR(SalesDataTable[[#This Row],[Order Date]])</f>
        <v>2026</v>
      </c>
      <c r="D2173" s="14" t="str">
        <f>"Q" &amp; ROUNDUP(MONTH(SalesDataTable[[#This Row],[Order Date]]) / 3,0)</f>
        <v>Q4</v>
      </c>
      <c r="E2173" s="12">
        <f>MONTH(SalesDataTable[[#This Row],[Order Date]])</f>
        <v>10</v>
      </c>
      <c r="F2173" s="12" t="str">
        <f>TEXT(SalesDataTable[[#This Row],[Order Date]], "MMM")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6">
      <c r="A2174" s="2">
        <v>4451</v>
      </c>
      <c r="B2174" s="3">
        <v>46317</v>
      </c>
      <c r="C2174" s="12">
        <f>YEAR(SalesDataTable[[#This Row],[Order Date]])</f>
        <v>2026</v>
      </c>
      <c r="D2174" s="14" t="str">
        <f>"Q" &amp; ROUNDUP(MONTH(SalesDataTable[[#This Row],[Order Date]]) / 3,0)</f>
        <v>Q4</v>
      </c>
      <c r="E2174" s="12">
        <f>MONTH(SalesDataTable[[#This Row],[Order Date]])</f>
        <v>10</v>
      </c>
      <c r="F2174" s="12" t="str">
        <f>TEXT(SalesDataTable[[#This Row],[Order Date]], "MMM")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6">
      <c r="A2175" s="2">
        <v>93</v>
      </c>
      <c r="B2175" s="3">
        <v>46318</v>
      </c>
      <c r="C2175" s="12">
        <f>YEAR(SalesDataTable[[#This Row],[Order Date]])</f>
        <v>2026</v>
      </c>
      <c r="D2175" s="14" t="str">
        <f>"Q" &amp; ROUNDUP(MONTH(SalesDataTable[[#This Row],[Order Date]]) / 3,0)</f>
        <v>Q4</v>
      </c>
      <c r="E2175" s="12">
        <f>MONTH(SalesDataTable[[#This Row],[Order Date]])</f>
        <v>10</v>
      </c>
      <c r="F2175" s="12" t="str">
        <f>TEXT(SalesDataTable[[#This Row],[Order Date]], "MMM")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6">
      <c r="A2176" s="2">
        <v>265</v>
      </c>
      <c r="B2176" s="3">
        <v>46318</v>
      </c>
      <c r="C2176" s="12">
        <f>YEAR(SalesDataTable[[#This Row],[Order Date]])</f>
        <v>2026</v>
      </c>
      <c r="D2176" s="14" t="str">
        <f>"Q" &amp; ROUNDUP(MONTH(SalesDataTable[[#This Row],[Order Date]]) / 3,0)</f>
        <v>Q4</v>
      </c>
      <c r="E2176" s="12">
        <f>MONTH(SalesDataTable[[#This Row],[Order Date]])</f>
        <v>10</v>
      </c>
      <c r="F2176" s="12" t="str">
        <f>TEXT(SalesDataTable[[#This Row],[Order Date]], "MMM")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6">
      <c r="A2177" s="2">
        <v>555</v>
      </c>
      <c r="B2177" s="3">
        <v>46318</v>
      </c>
      <c r="C2177" s="12">
        <f>YEAR(SalesDataTable[[#This Row],[Order Date]])</f>
        <v>2026</v>
      </c>
      <c r="D2177" s="14" t="str">
        <f>"Q" &amp; ROUNDUP(MONTH(SalesDataTable[[#This Row],[Order Date]]) / 3,0)</f>
        <v>Q4</v>
      </c>
      <c r="E2177" s="12">
        <f>MONTH(SalesDataTable[[#This Row],[Order Date]])</f>
        <v>10</v>
      </c>
      <c r="F2177" s="12" t="str">
        <f>TEXT(SalesDataTable[[#This Row],[Order Date]], "MMM")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6">
      <c r="A2178" s="2">
        <v>1993</v>
      </c>
      <c r="B2178" s="3">
        <v>46318</v>
      </c>
      <c r="C2178" s="12">
        <f>YEAR(SalesDataTable[[#This Row],[Order Date]])</f>
        <v>2026</v>
      </c>
      <c r="D2178" s="14" t="str">
        <f>"Q" &amp; ROUNDUP(MONTH(SalesDataTable[[#This Row],[Order Date]]) / 3,0)</f>
        <v>Q4</v>
      </c>
      <c r="E2178" s="12">
        <f>MONTH(SalesDataTable[[#This Row],[Order Date]])</f>
        <v>10</v>
      </c>
      <c r="F2178" s="12" t="str">
        <f>TEXT(SalesDataTable[[#This Row],[Order Date]], "MMM")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6">
      <c r="A2179" s="2">
        <v>3116</v>
      </c>
      <c r="B2179" s="3">
        <v>46318</v>
      </c>
      <c r="C2179" s="12">
        <f>YEAR(SalesDataTable[[#This Row],[Order Date]])</f>
        <v>2026</v>
      </c>
      <c r="D2179" s="14" t="str">
        <f>"Q" &amp; ROUNDUP(MONTH(SalesDataTable[[#This Row],[Order Date]]) / 3,0)</f>
        <v>Q4</v>
      </c>
      <c r="E2179" s="12">
        <f>MONTH(SalesDataTable[[#This Row],[Order Date]])</f>
        <v>10</v>
      </c>
      <c r="F2179" s="12" t="str">
        <f>TEXT(SalesDataTable[[#This Row],[Order Date]], "MMM")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6">
      <c r="A2180" s="2">
        <v>3631</v>
      </c>
      <c r="B2180" s="3">
        <v>46318</v>
      </c>
      <c r="C2180" s="12">
        <f>YEAR(SalesDataTable[[#This Row],[Order Date]])</f>
        <v>2026</v>
      </c>
      <c r="D2180" s="14" t="str">
        <f>"Q" &amp; ROUNDUP(MONTH(SalesDataTable[[#This Row],[Order Date]]) / 3,0)</f>
        <v>Q4</v>
      </c>
      <c r="E2180" s="12">
        <f>MONTH(SalesDataTable[[#This Row],[Order Date]])</f>
        <v>10</v>
      </c>
      <c r="F2180" s="12" t="str">
        <f>TEXT(SalesDataTable[[#This Row],[Order Date]], "MMM")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6">
      <c r="A2181" s="2">
        <v>4216</v>
      </c>
      <c r="B2181" s="3">
        <v>46318</v>
      </c>
      <c r="C2181" s="12">
        <f>YEAR(SalesDataTable[[#This Row],[Order Date]])</f>
        <v>2026</v>
      </c>
      <c r="D2181" s="14" t="str">
        <f>"Q" &amp; ROUNDUP(MONTH(SalesDataTable[[#This Row],[Order Date]]) / 3,0)</f>
        <v>Q4</v>
      </c>
      <c r="E2181" s="12">
        <f>MONTH(SalesDataTable[[#This Row],[Order Date]])</f>
        <v>10</v>
      </c>
      <c r="F2181" s="12" t="str">
        <f>TEXT(SalesDataTable[[#This Row],[Order Date]], "MMM")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6">
      <c r="A2182" s="2">
        <v>4956</v>
      </c>
      <c r="B2182" s="3">
        <v>46318</v>
      </c>
      <c r="C2182" s="12">
        <f>YEAR(SalesDataTable[[#This Row],[Order Date]])</f>
        <v>2026</v>
      </c>
      <c r="D2182" s="14" t="str">
        <f>"Q" &amp; ROUNDUP(MONTH(SalesDataTable[[#This Row],[Order Date]]) / 3,0)</f>
        <v>Q4</v>
      </c>
      <c r="E2182" s="12">
        <f>MONTH(SalesDataTable[[#This Row],[Order Date]])</f>
        <v>10</v>
      </c>
      <c r="F2182" s="12" t="str">
        <f>TEXT(SalesDataTable[[#This Row],[Order Date]], "MMM")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6">
      <c r="A2183" s="2">
        <v>439</v>
      </c>
      <c r="B2183" s="3">
        <v>46319</v>
      </c>
      <c r="C2183" s="12">
        <f>YEAR(SalesDataTable[[#This Row],[Order Date]])</f>
        <v>2026</v>
      </c>
      <c r="D2183" s="14" t="str">
        <f>"Q" &amp; ROUNDUP(MONTH(SalesDataTable[[#This Row],[Order Date]]) / 3,0)</f>
        <v>Q4</v>
      </c>
      <c r="E2183" s="12">
        <f>MONTH(SalesDataTable[[#This Row],[Order Date]])</f>
        <v>10</v>
      </c>
      <c r="F2183" s="12" t="str">
        <f>TEXT(SalesDataTable[[#This Row],[Order Date]], "MMM")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6">
      <c r="A2184" s="2">
        <v>1076</v>
      </c>
      <c r="B2184" s="3">
        <v>46319</v>
      </c>
      <c r="C2184" s="12">
        <f>YEAR(SalesDataTable[[#This Row],[Order Date]])</f>
        <v>2026</v>
      </c>
      <c r="D2184" s="14" t="str">
        <f>"Q" &amp; ROUNDUP(MONTH(SalesDataTable[[#This Row],[Order Date]]) / 3,0)</f>
        <v>Q4</v>
      </c>
      <c r="E2184" s="12">
        <f>MONTH(SalesDataTable[[#This Row],[Order Date]])</f>
        <v>10</v>
      </c>
      <c r="F2184" s="12" t="str">
        <f>TEXT(SalesDataTable[[#This Row],[Order Date]], "MMM")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6">
      <c r="A2185" s="2">
        <v>1130</v>
      </c>
      <c r="B2185" s="3">
        <v>46319</v>
      </c>
      <c r="C2185" s="12">
        <f>YEAR(SalesDataTable[[#This Row],[Order Date]])</f>
        <v>2026</v>
      </c>
      <c r="D2185" s="14" t="str">
        <f>"Q" &amp; ROUNDUP(MONTH(SalesDataTable[[#This Row],[Order Date]]) / 3,0)</f>
        <v>Q4</v>
      </c>
      <c r="E2185" s="12">
        <f>MONTH(SalesDataTable[[#This Row],[Order Date]])</f>
        <v>10</v>
      </c>
      <c r="F2185" s="12" t="str">
        <f>TEXT(SalesDataTable[[#This Row],[Order Date]], "MMM")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6">
      <c r="A2186" s="2">
        <v>2820</v>
      </c>
      <c r="B2186" s="3">
        <v>46319</v>
      </c>
      <c r="C2186" s="12">
        <f>YEAR(SalesDataTable[[#This Row],[Order Date]])</f>
        <v>2026</v>
      </c>
      <c r="D2186" s="14" t="str">
        <f>"Q" &amp; ROUNDUP(MONTH(SalesDataTable[[#This Row],[Order Date]]) / 3,0)</f>
        <v>Q4</v>
      </c>
      <c r="E2186" s="12">
        <f>MONTH(SalesDataTable[[#This Row],[Order Date]])</f>
        <v>10</v>
      </c>
      <c r="F2186" s="12" t="str">
        <f>TEXT(SalesDataTable[[#This Row],[Order Date]], "MMM")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6">
      <c r="A2187" s="2">
        <v>4213</v>
      </c>
      <c r="B2187" s="3">
        <v>46319</v>
      </c>
      <c r="C2187" s="12">
        <f>YEAR(SalesDataTable[[#This Row],[Order Date]])</f>
        <v>2026</v>
      </c>
      <c r="D2187" s="14" t="str">
        <f>"Q" &amp; ROUNDUP(MONTH(SalesDataTable[[#This Row],[Order Date]]) / 3,0)</f>
        <v>Q4</v>
      </c>
      <c r="E2187" s="12">
        <f>MONTH(SalesDataTable[[#This Row],[Order Date]])</f>
        <v>10</v>
      </c>
      <c r="F2187" s="12" t="str">
        <f>TEXT(SalesDataTable[[#This Row],[Order Date]], "MMM")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6">
      <c r="A2188" s="2">
        <v>4375</v>
      </c>
      <c r="B2188" s="3">
        <v>46319</v>
      </c>
      <c r="C2188" s="12">
        <f>YEAR(SalesDataTable[[#This Row],[Order Date]])</f>
        <v>2026</v>
      </c>
      <c r="D2188" s="14" t="str">
        <f>"Q" &amp; ROUNDUP(MONTH(SalesDataTable[[#This Row],[Order Date]]) / 3,0)</f>
        <v>Q4</v>
      </c>
      <c r="E2188" s="12">
        <f>MONTH(SalesDataTable[[#This Row],[Order Date]])</f>
        <v>10</v>
      </c>
      <c r="F2188" s="12" t="str">
        <f>TEXT(SalesDataTable[[#This Row],[Order Date]], "MMM")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6">
      <c r="A2189" s="2">
        <v>5072</v>
      </c>
      <c r="B2189" s="3">
        <v>46319</v>
      </c>
      <c r="C2189" s="12">
        <f>YEAR(SalesDataTable[[#This Row],[Order Date]])</f>
        <v>2026</v>
      </c>
      <c r="D2189" s="14" t="str">
        <f>"Q" &amp; ROUNDUP(MONTH(SalesDataTable[[#This Row],[Order Date]]) / 3,0)</f>
        <v>Q4</v>
      </c>
      <c r="E2189" s="12">
        <f>MONTH(SalesDataTable[[#This Row],[Order Date]])</f>
        <v>10</v>
      </c>
      <c r="F2189" s="12" t="str">
        <f>TEXT(SalesDataTable[[#This Row],[Order Date]], "MMM")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6">
      <c r="A2190" s="2">
        <v>310</v>
      </c>
      <c r="B2190" s="3">
        <v>46320</v>
      </c>
      <c r="C2190" s="12">
        <f>YEAR(SalesDataTable[[#This Row],[Order Date]])</f>
        <v>2026</v>
      </c>
      <c r="D2190" s="14" t="str">
        <f>"Q" &amp; ROUNDUP(MONTH(SalesDataTable[[#This Row],[Order Date]]) / 3,0)</f>
        <v>Q4</v>
      </c>
      <c r="E2190" s="12">
        <f>MONTH(SalesDataTable[[#This Row],[Order Date]])</f>
        <v>10</v>
      </c>
      <c r="F2190" s="12" t="str">
        <f>TEXT(SalesDataTable[[#This Row],[Order Date]], "MMM")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6">
      <c r="A2191" s="2">
        <v>317</v>
      </c>
      <c r="B2191" s="3">
        <v>46320</v>
      </c>
      <c r="C2191" s="12">
        <f>YEAR(SalesDataTable[[#This Row],[Order Date]])</f>
        <v>2026</v>
      </c>
      <c r="D2191" s="14" t="str">
        <f>"Q" &amp; ROUNDUP(MONTH(SalesDataTable[[#This Row],[Order Date]]) / 3,0)</f>
        <v>Q4</v>
      </c>
      <c r="E2191" s="12">
        <f>MONTH(SalesDataTable[[#This Row],[Order Date]])</f>
        <v>10</v>
      </c>
      <c r="F2191" s="12" t="str">
        <f>TEXT(SalesDataTable[[#This Row],[Order Date]], "MMM")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6">
      <c r="A2192" s="2">
        <v>684</v>
      </c>
      <c r="B2192" s="3">
        <v>46320</v>
      </c>
      <c r="C2192" s="12">
        <f>YEAR(SalesDataTable[[#This Row],[Order Date]])</f>
        <v>2026</v>
      </c>
      <c r="D2192" s="14" t="str">
        <f>"Q" &amp; ROUNDUP(MONTH(SalesDataTable[[#This Row],[Order Date]]) / 3,0)</f>
        <v>Q4</v>
      </c>
      <c r="E2192" s="12">
        <f>MONTH(SalesDataTable[[#This Row],[Order Date]])</f>
        <v>10</v>
      </c>
      <c r="F2192" s="12" t="str">
        <f>TEXT(SalesDataTable[[#This Row],[Order Date]], "MMM")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6">
      <c r="A2193" s="2">
        <v>1430</v>
      </c>
      <c r="B2193" s="3">
        <v>46320</v>
      </c>
      <c r="C2193" s="12">
        <f>YEAR(SalesDataTable[[#This Row],[Order Date]])</f>
        <v>2026</v>
      </c>
      <c r="D2193" s="14" t="str">
        <f>"Q" &amp; ROUNDUP(MONTH(SalesDataTable[[#This Row],[Order Date]]) / 3,0)</f>
        <v>Q4</v>
      </c>
      <c r="E2193" s="12">
        <f>MONTH(SalesDataTable[[#This Row],[Order Date]])</f>
        <v>10</v>
      </c>
      <c r="F2193" s="12" t="str">
        <f>TEXT(SalesDataTable[[#This Row],[Order Date]], "MMM")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6">
      <c r="A2194" s="2">
        <v>2049</v>
      </c>
      <c r="B2194" s="3">
        <v>46320</v>
      </c>
      <c r="C2194" s="12">
        <f>YEAR(SalesDataTable[[#This Row],[Order Date]])</f>
        <v>2026</v>
      </c>
      <c r="D2194" s="14" t="str">
        <f>"Q" &amp; ROUNDUP(MONTH(SalesDataTable[[#This Row],[Order Date]]) / 3,0)</f>
        <v>Q4</v>
      </c>
      <c r="E2194" s="12">
        <f>MONTH(SalesDataTable[[#This Row],[Order Date]])</f>
        <v>10</v>
      </c>
      <c r="F2194" s="12" t="str">
        <f>TEXT(SalesDataTable[[#This Row],[Order Date]], "MMM")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6">
      <c r="A2195" s="2">
        <v>2199</v>
      </c>
      <c r="B2195" s="3">
        <v>46320</v>
      </c>
      <c r="C2195" s="12">
        <f>YEAR(SalesDataTable[[#This Row],[Order Date]])</f>
        <v>2026</v>
      </c>
      <c r="D2195" s="14" t="str">
        <f>"Q" &amp; ROUNDUP(MONTH(SalesDataTable[[#This Row],[Order Date]]) / 3,0)</f>
        <v>Q4</v>
      </c>
      <c r="E2195" s="12">
        <f>MONTH(SalesDataTable[[#This Row],[Order Date]])</f>
        <v>10</v>
      </c>
      <c r="F2195" s="12" t="str">
        <f>TEXT(SalesDataTable[[#This Row],[Order Date]], "MMM")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6">
      <c r="A2196" s="2">
        <v>2954</v>
      </c>
      <c r="B2196" s="3">
        <v>46320</v>
      </c>
      <c r="C2196" s="12">
        <f>YEAR(SalesDataTable[[#This Row],[Order Date]])</f>
        <v>2026</v>
      </c>
      <c r="D2196" s="14" t="str">
        <f>"Q" &amp; ROUNDUP(MONTH(SalesDataTable[[#This Row],[Order Date]]) / 3,0)</f>
        <v>Q4</v>
      </c>
      <c r="E2196" s="12">
        <f>MONTH(SalesDataTable[[#This Row],[Order Date]])</f>
        <v>10</v>
      </c>
      <c r="F2196" s="12" t="str">
        <f>TEXT(SalesDataTable[[#This Row],[Order Date]], "MMM")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6">
      <c r="A2197" s="2">
        <v>3218</v>
      </c>
      <c r="B2197" s="3">
        <v>46320</v>
      </c>
      <c r="C2197" s="12">
        <f>YEAR(SalesDataTable[[#This Row],[Order Date]])</f>
        <v>2026</v>
      </c>
      <c r="D2197" s="14" t="str">
        <f>"Q" &amp; ROUNDUP(MONTH(SalesDataTable[[#This Row],[Order Date]]) / 3,0)</f>
        <v>Q4</v>
      </c>
      <c r="E2197" s="12">
        <f>MONTH(SalesDataTable[[#This Row],[Order Date]])</f>
        <v>10</v>
      </c>
      <c r="F2197" s="12" t="str">
        <f>TEXT(SalesDataTable[[#This Row],[Order Date]], "MMM")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6">
      <c r="A2198" s="2">
        <v>3965</v>
      </c>
      <c r="B2198" s="3">
        <v>46320</v>
      </c>
      <c r="C2198" s="12">
        <f>YEAR(SalesDataTable[[#This Row],[Order Date]])</f>
        <v>2026</v>
      </c>
      <c r="D2198" s="14" t="str">
        <f>"Q" &amp; ROUNDUP(MONTH(SalesDataTable[[#This Row],[Order Date]]) / 3,0)</f>
        <v>Q4</v>
      </c>
      <c r="E2198" s="12">
        <f>MONTH(SalesDataTable[[#This Row],[Order Date]])</f>
        <v>10</v>
      </c>
      <c r="F2198" s="12" t="str">
        <f>TEXT(SalesDataTable[[#This Row],[Order Date]], "MMM")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6">
      <c r="A2199" s="2">
        <v>2278</v>
      </c>
      <c r="B2199" s="3">
        <v>46321</v>
      </c>
      <c r="C2199" s="12">
        <f>YEAR(SalesDataTable[[#This Row],[Order Date]])</f>
        <v>2026</v>
      </c>
      <c r="D2199" s="14" t="str">
        <f>"Q" &amp; ROUNDUP(MONTH(SalesDataTable[[#This Row],[Order Date]]) / 3,0)</f>
        <v>Q4</v>
      </c>
      <c r="E2199" s="12">
        <f>MONTH(SalesDataTable[[#This Row],[Order Date]])</f>
        <v>10</v>
      </c>
      <c r="F2199" s="12" t="str">
        <f>TEXT(SalesDataTable[[#This Row],[Order Date]], "MMM")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6">
      <c r="A2200" s="2">
        <v>3132</v>
      </c>
      <c r="B2200" s="3">
        <v>46321</v>
      </c>
      <c r="C2200" s="12">
        <f>YEAR(SalesDataTable[[#This Row],[Order Date]])</f>
        <v>2026</v>
      </c>
      <c r="D2200" s="14" t="str">
        <f>"Q" &amp; ROUNDUP(MONTH(SalesDataTable[[#This Row],[Order Date]]) / 3,0)</f>
        <v>Q4</v>
      </c>
      <c r="E2200" s="12">
        <f>MONTH(SalesDataTable[[#This Row],[Order Date]])</f>
        <v>10</v>
      </c>
      <c r="F2200" s="12" t="str">
        <f>TEXT(SalesDataTable[[#This Row],[Order Date]], "MMM")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6">
      <c r="A2201" s="2">
        <v>3144</v>
      </c>
      <c r="B2201" s="3">
        <v>46321</v>
      </c>
      <c r="C2201" s="12">
        <f>YEAR(SalesDataTable[[#This Row],[Order Date]])</f>
        <v>2026</v>
      </c>
      <c r="D2201" s="14" t="str">
        <f>"Q" &amp; ROUNDUP(MONTH(SalesDataTable[[#This Row],[Order Date]]) / 3,0)</f>
        <v>Q4</v>
      </c>
      <c r="E2201" s="12">
        <f>MONTH(SalesDataTable[[#This Row],[Order Date]])</f>
        <v>10</v>
      </c>
      <c r="F2201" s="12" t="str">
        <f>TEXT(SalesDataTable[[#This Row],[Order Date]], "MMM")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6">
      <c r="A2202" s="2">
        <v>3501</v>
      </c>
      <c r="B2202" s="3">
        <v>46321</v>
      </c>
      <c r="C2202" s="12">
        <f>YEAR(SalesDataTable[[#This Row],[Order Date]])</f>
        <v>2026</v>
      </c>
      <c r="D2202" s="14" t="str">
        <f>"Q" &amp; ROUNDUP(MONTH(SalesDataTable[[#This Row],[Order Date]]) / 3,0)</f>
        <v>Q4</v>
      </c>
      <c r="E2202" s="12">
        <f>MONTH(SalesDataTable[[#This Row],[Order Date]])</f>
        <v>10</v>
      </c>
      <c r="F2202" s="12" t="str">
        <f>TEXT(SalesDataTable[[#This Row],[Order Date]], "MMM")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6">
      <c r="A2203" s="2">
        <v>458</v>
      </c>
      <c r="B2203" s="3">
        <v>46322</v>
      </c>
      <c r="C2203" s="12">
        <f>YEAR(SalesDataTable[[#This Row],[Order Date]])</f>
        <v>2026</v>
      </c>
      <c r="D2203" s="14" t="str">
        <f>"Q" &amp; ROUNDUP(MONTH(SalesDataTable[[#This Row],[Order Date]]) / 3,0)</f>
        <v>Q4</v>
      </c>
      <c r="E2203" s="12">
        <f>MONTH(SalesDataTable[[#This Row],[Order Date]])</f>
        <v>10</v>
      </c>
      <c r="F2203" s="12" t="str">
        <f>TEXT(SalesDataTable[[#This Row],[Order Date]], "MMM")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6">
      <c r="A2204" s="2">
        <v>1065</v>
      </c>
      <c r="B2204" s="3">
        <v>46322</v>
      </c>
      <c r="C2204" s="12">
        <f>YEAR(SalesDataTable[[#This Row],[Order Date]])</f>
        <v>2026</v>
      </c>
      <c r="D2204" s="14" t="str">
        <f>"Q" &amp; ROUNDUP(MONTH(SalesDataTable[[#This Row],[Order Date]]) / 3,0)</f>
        <v>Q4</v>
      </c>
      <c r="E2204" s="12">
        <f>MONTH(SalesDataTable[[#This Row],[Order Date]])</f>
        <v>10</v>
      </c>
      <c r="F2204" s="12" t="str">
        <f>TEXT(SalesDataTable[[#This Row],[Order Date]], "MMM")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6">
      <c r="A2205" s="2">
        <v>1707</v>
      </c>
      <c r="B2205" s="3">
        <v>46322</v>
      </c>
      <c r="C2205" s="12">
        <f>YEAR(SalesDataTable[[#This Row],[Order Date]])</f>
        <v>2026</v>
      </c>
      <c r="D2205" s="14" t="str">
        <f>"Q" &amp; ROUNDUP(MONTH(SalesDataTable[[#This Row],[Order Date]]) / 3,0)</f>
        <v>Q4</v>
      </c>
      <c r="E2205" s="12">
        <f>MONTH(SalesDataTable[[#This Row],[Order Date]])</f>
        <v>10</v>
      </c>
      <c r="F2205" s="12" t="str">
        <f>TEXT(SalesDataTable[[#This Row],[Order Date]], "MMM")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6">
      <c r="A2206" s="2">
        <v>1989</v>
      </c>
      <c r="B2206" s="3">
        <v>46322</v>
      </c>
      <c r="C2206" s="12">
        <f>YEAR(SalesDataTable[[#This Row],[Order Date]])</f>
        <v>2026</v>
      </c>
      <c r="D2206" s="14" t="str">
        <f>"Q" &amp; ROUNDUP(MONTH(SalesDataTable[[#This Row],[Order Date]]) / 3,0)</f>
        <v>Q4</v>
      </c>
      <c r="E2206" s="12">
        <f>MONTH(SalesDataTable[[#This Row],[Order Date]])</f>
        <v>10</v>
      </c>
      <c r="F2206" s="12" t="str">
        <f>TEXT(SalesDataTable[[#This Row],[Order Date]], "MMM")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6">
      <c r="A2207" s="2">
        <v>2852</v>
      </c>
      <c r="B2207" s="3">
        <v>46322</v>
      </c>
      <c r="C2207" s="12">
        <f>YEAR(SalesDataTable[[#This Row],[Order Date]])</f>
        <v>2026</v>
      </c>
      <c r="D2207" s="14" t="str">
        <f>"Q" &amp; ROUNDUP(MONTH(SalesDataTable[[#This Row],[Order Date]]) / 3,0)</f>
        <v>Q4</v>
      </c>
      <c r="E2207" s="12">
        <f>MONTH(SalesDataTable[[#This Row],[Order Date]])</f>
        <v>10</v>
      </c>
      <c r="F2207" s="12" t="str">
        <f>TEXT(SalesDataTable[[#This Row],[Order Date]], "MMM")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6">
      <c r="A2208" s="2">
        <v>4762</v>
      </c>
      <c r="B2208" s="3">
        <v>46322</v>
      </c>
      <c r="C2208" s="12">
        <f>YEAR(SalesDataTable[[#This Row],[Order Date]])</f>
        <v>2026</v>
      </c>
      <c r="D2208" s="14" t="str">
        <f>"Q" &amp; ROUNDUP(MONTH(SalesDataTable[[#This Row],[Order Date]]) / 3,0)</f>
        <v>Q4</v>
      </c>
      <c r="E2208" s="12">
        <f>MONTH(SalesDataTable[[#This Row],[Order Date]])</f>
        <v>10</v>
      </c>
      <c r="F2208" s="12" t="str">
        <f>TEXT(SalesDataTable[[#This Row],[Order Date]], "MMM")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6">
      <c r="A2209" s="2">
        <v>4997</v>
      </c>
      <c r="B2209" s="3">
        <v>46322</v>
      </c>
      <c r="C2209" s="12">
        <f>YEAR(SalesDataTable[[#This Row],[Order Date]])</f>
        <v>2026</v>
      </c>
      <c r="D2209" s="14" t="str">
        <f>"Q" &amp; ROUNDUP(MONTH(SalesDataTable[[#This Row],[Order Date]]) / 3,0)</f>
        <v>Q4</v>
      </c>
      <c r="E2209" s="12">
        <f>MONTH(SalesDataTable[[#This Row],[Order Date]])</f>
        <v>10</v>
      </c>
      <c r="F2209" s="12" t="str">
        <f>TEXT(SalesDataTable[[#This Row],[Order Date]], "MMM")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6">
      <c r="A2210" s="2">
        <v>1238</v>
      </c>
      <c r="B2210" s="3">
        <v>46323</v>
      </c>
      <c r="C2210" s="12">
        <f>YEAR(SalesDataTable[[#This Row],[Order Date]])</f>
        <v>2026</v>
      </c>
      <c r="D2210" s="14" t="str">
        <f>"Q" &amp; ROUNDUP(MONTH(SalesDataTable[[#This Row],[Order Date]]) / 3,0)</f>
        <v>Q4</v>
      </c>
      <c r="E2210" s="12">
        <f>MONTH(SalesDataTable[[#This Row],[Order Date]])</f>
        <v>10</v>
      </c>
      <c r="F2210" s="12" t="str">
        <f>TEXT(SalesDataTable[[#This Row],[Order Date]], "MMM")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6">
      <c r="A2211" s="2">
        <v>2622</v>
      </c>
      <c r="B2211" s="3">
        <v>46323</v>
      </c>
      <c r="C2211" s="12">
        <f>YEAR(SalesDataTable[[#This Row],[Order Date]])</f>
        <v>2026</v>
      </c>
      <c r="D2211" s="14" t="str">
        <f>"Q" &amp; ROUNDUP(MONTH(SalesDataTable[[#This Row],[Order Date]]) / 3,0)</f>
        <v>Q4</v>
      </c>
      <c r="E2211" s="12">
        <f>MONTH(SalesDataTable[[#This Row],[Order Date]])</f>
        <v>10</v>
      </c>
      <c r="F2211" s="12" t="str">
        <f>TEXT(SalesDataTable[[#This Row],[Order Date]], "MMM")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6">
      <c r="A2212" s="2">
        <v>3106</v>
      </c>
      <c r="B2212" s="3">
        <v>46323</v>
      </c>
      <c r="C2212" s="12">
        <f>YEAR(SalesDataTable[[#This Row],[Order Date]])</f>
        <v>2026</v>
      </c>
      <c r="D2212" s="14" t="str">
        <f>"Q" &amp; ROUNDUP(MONTH(SalesDataTable[[#This Row],[Order Date]]) / 3,0)</f>
        <v>Q4</v>
      </c>
      <c r="E2212" s="12">
        <f>MONTH(SalesDataTable[[#This Row],[Order Date]])</f>
        <v>10</v>
      </c>
      <c r="F2212" s="12" t="str">
        <f>TEXT(SalesDataTable[[#This Row],[Order Date]], "MMM")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6">
      <c r="A2213" s="2">
        <v>3274</v>
      </c>
      <c r="B2213" s="3">
        <v>46323</v>
      </c>
      <c r="C2213" s="12">
        <f>YEAR(SalesDataTable[[#This Row],[Order Date]])</f>
        <v>2026</v>
      </c>
      <c r="D2213" s="14" t="str">
        <f>"Q" &amp; ROUNDUP(MONTH(SalesDataTable[[#This Row],[Order Date]]) / 3,0)</f>
        <v>Q4</v>
      </c>
      <c r="E2213" s="12">
        <f>MONTH(SalesDataTable[[#This Row],[Order Date]])</f>
        <v>10</v>
      </c>
      <c r="F2213" s="12" t="str">
        <f>TEXT(SalesDataTable[[#This Row],[Order Date]], "MMM")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6">
      <c r="A2214" s="2">
        <v>3542</v>
      </c>
      <c r="B2214" s="3">
        <v>46323</v>
      </c>
      <c r="C2214" s="12">
        <f>YEAR(SalesDataTable[[#This Row],[Order Date]])</f>
        <v>2026</v>
      </c>
      <c r="D2214" s="14" t="str">
        <f>"Q" &amp; ROUNDUP(MONTH(SalesDataTable[[#This Row],[Order Date]]) / 3,0)</f>
        <v>Q4</v>
      </c>
      <c r="E2214" s="12">
        <f>MONTH(SalesDataTable[[#This Row],[Order Date]])</f>
        <v>10</v>
      </c>
      <c r="F2214" s="12" t="str">
        <f>TEXT(SalesDataTable[[#This Row],[Order Date]], "MMM")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6">
      <c r="A2215" s="2">
        <v>3704</v>
      </c>
      <c r="B2215" s="3">
        <v>46323</v>
      </c>
      <c r="C2215" s="12">
        <f>YEAR(SalesDataTable[[#This Row],[Order Date]])</f>
        <v>2026</v>
      </c>
      <c r="D2215" s="14" t="str">
        <f>"Q" &amp; ROUNDUP(MONTH(SalesDataTable[[#This Row],[Order Date]]) / 3,0)</f>
        <v>Q4</v>
      </c>
      <c r="E2215" s="12">
        <f>MONTH(SalesDataTable[[#This Row],[Order Date]])</f>
        <v>10</v>
      </c>
      <c r="F2215" s="12" t="str">
        <f>TEXT(SalesDataTable[[#This Row],[Order Date]], "MMM")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6">
      <c r="A2216" s="2">
        <v>4699</v>
      </c>
      <c r="B2216" s="3">
        <v>46323</v>
      </c>
      <c r="C2216" s="12">
        <f>YEAR(SalesDataTable[[#This Row],[Order Date]])</f>
        <v>2026</v>
      </c>
      <c r="D2216" s="14" t="str">
        <f>"Q" &amp; ROUNDUP(MONTH(SalesDataTable[[#This Row],[Order Date]]) / 3,0)</f>
        <v>Q4</v>
      </c>
      <c r="E2216" s="12">
        <f>MONTH(SalesDataTable[[#This Row],[Order Date]])</f>
        <v>10</v>
      </c>
      <c r="F2216" s="12" t="str">
        <f>TEXT(SalesDataTable[[#This Row],[Order Date]], "MMM")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6">
      <c r="A2217" s="2">
        <v>1226</v>
      </c>
      <c r="B2217" s="3">
        <v>46324</v>
      </c>
      <c r="C2217" s="12">
        <f>YEAR(SalesDataTable[[#This Row],[Order Date]])</f>
        <v>2026</v>
      </c>
      <c r="D2217" s="14" t="str">
        <f>"Q" &amp; ROUNDUP(MONTH(SalesDataTable[[#This Row],[Order Date]]) / 3,0)</f>
        <v>Q4</v>
      </c>
      <c r="E2217" s="12">
        <f>MONTH(SalesDataTable[[#This Row],[Order Date]])</f>
        <v>10</v>
      </c>
      <c r="F2217" s="12" t="str">
        <f>TEXT(SalesDataTable[[#This Row],[Order Date]], "MMM")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6">
      <c r="A2218" s="2">
        <v>1245</v>
      </c>
      <c r="B2218" s="3">
        <v>46324</v>
      </c>
      <c r="C2218" s="12">
        <f>YEAR(SalesDataTable[[#This Row],[Order Date]])</f>
        <v>2026</v>
      </c>
      <c r="D2218" s="14" t="str">
        <f>"Q" &amp; ROUNDUP(MONTH(SalesDataTable[[#This Row],[Order Date]]) / 3,0)</f>
        <v>Q4</v>
      </c>
      <c r="E2218" s="12">
        <f>MONTH(SalesDataTable[[#This Row],[Order Date]])</f>
        <v>10</v>
      </c>
      <c r="F2218" s="12" t="str">
        <f>TEXT(SalesDataTable[[#This Row],[Order Date]], "MMM")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6">
      <c r="A2219" s="2">
        <v>1477</v>
      </c>
      <c r="B2219" s="3">
        <v>46324</v>
      </c>
      <c r="C2219" s="12">
        <f>YEAR(SalesDataTable[[#This Row],[Order Date]])</f>
        <v>2026</v>
      </c>
      <c r="D2219" s="14" t="str">
        <f>"Q" &amp; ROUNDUP(MONTH(SalesDataTable[[#This Row],[Order Date]]) / 3,0)</f>
        <v>Q4</v>
      </c>
      <c r="E2219" s="12">
        <f>MONTH(SalesDataTable[[#This Row],[Order Date]])</f>
        <v>10</v>
      </c>
      <c r="F2219" s="12" t="str">
        <f>TEXT(SalesDataTable[[#This Row],[Order Date]], "MMM")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6">
      <c r="A2220" s="2">
        <v>1575</v>
      </c>
      <c r="B2220" s="3">
        <v>46324</v>
      </c>
      <c r="C2220" s="12">
        <f>YEAR(SalesDataTable[[#This Row],[Order Date]])</f>
        <v>2026</v>
      </c>
      <c r="D2220" s="14" t="str">
        <f>"Q" &amp; ROUNDUP(MONTH(SalesDataTable[[#This Row],[Order Date]]) / 3,0)</f>
        <v>Q4</v>
      </c>
      <c r="E2220" s="12">
        <f>MONTH(SalesDataTable[[#This Row],[Order Date]])</f>
        <v>10</v>
      </c>
      <c r="F2220" s="12" t="str">
        <f>TEXT(SalesDataTable[[#This Row],[Order Date]], "MMM")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6">
      <c r="A2221" s="2">
        <v>2830</v>
      </c>
      <c r="B2221" s="3">
        <v>46324</v>
      </c>
      <c r="C2221" s="12">
        <f>YEAR(SalesDataTable[[#This Row],[Order Date]])</f>
        <v>2026</v>
      </c>
      <c r="D2221" s="14" t="str">
        <f>"Q" &amp; ROUNDUP(MONTH(SalesDataTable[[#This Row],[Order Date]]) / 3,0)</f>
        <v>Q4</v>
      </c>
      <c r="E2221" s="12">
        <f>MONTH(SalesDataTable[[#This Row],[Order Date]])</f>
        <v>10</v>
      </c>
      <c r="F2221" s="12" t="str">
        <f>TEXT(SalesDataTable[[#This Row],[Order Date]], "MMM")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6">
      <c r="A2222" s="2">
        <v>2884</v>
      </c>
      <c r="B2222" s="3">
        <v>46324</v>
      </c>
      <c r="C2222" s="12">
        <f>YEAR(SalesDataTable[[#This Row],[Order Date]])</f>
        <v>2026</v>
      </c>
      <c r="D2222" s="14" t="str">
        <f>"Q" &amp; ROUNDUP(MONTH(SalesDataTable[[#This Row],[Order Date]]) / 3,0)</f>
        <v>Q4</v>
      </c>
      <c r="E2222" s="12">
        <f>MONTH(SalesDataTable[[#This Row],[Order Date]])</f>
        <v>10</v>
      </c>
      <c r="F2222" s="12" t="str">
        <f>TEXT(SalesDataTable[[#This Row],[Order Date]], "MMM")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6">
      <c r="A2223" s="2">
        <v>3093</v>
      </c>
      <c r="B2223" s="3">
        <v>46324</v>
      </c>
      <c r="C2223" s="12">
        <f>YEAR(SalesDataTable[[#This Row],[Order Date]])</f>
        <v>2026</v>
      </c>
      <c r="D2223" s="14" t="str">
        <f>"Q" &amp; ROUNDUP(MONTH(SalesDataTable[[#This Row],[Order Date]]) / 3,0)</f>
        <v>Q4</v>
      </c>
      <c r="E2223" s="12">
        <f>MONTH(SalesDataTable[[#This Row],[Order Date]])</f>
        <v>10</v>
      </c>
      <c r="F2223" s="12" t="str">
        <f>TEXT(SalesDataTable[[#This Row],[Order Date]], "MMM")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6">
      <c r="A2224" s="2">
        <v>3613</v>
      </c>
      <c r="B2224" s="3">
        <v>46324</v>
      </c>
      <c r="C2224" s="12">
        <f>YEAR(SalesDataTable[[#This Row],[Order Date]])</f>
        <v>2026</v>
      </c>
      <c r="D2224" s="14" t="str">
        <f>"Q" &amp; ROUNDUP(MONTH(SalesDataTable[[#This Row],[Order Date]]) / 3,0)</f>
        <v>Q4</v>
      </c>
      <c r="E2224" s="12">
        <f>MONTH(SalesDataTable[[#This Row],[Order Date]])</f>
        <v>10</v>
      </c>
      <c r="F2224" s="12" t="str">
        <f>TEXT(SalesDataTable[[#This Row],[Order Date]], "MMM")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6">
      <c r="A2225" s="2">
        <v>4496</v>
      </c>
      <c r="B2225" s="3">
        <v>46324</v>
      </c>
      <c r="C2225" s="12">
        <f>YEAR(SalesDataTable[[#This Row],[Order Date]])</f>
        <v>2026</v>
      </c>
      <c r="D2225" s="14" t="str">
        <f>"Q" &amp; ROUNDUP(MONTH(SalesDataTable[[#This Row],[Order Date]]) / 3,0)</f>
        <v>Q4</v>
      </c>
      <c r="E2225" s="12">
        <f>MONTH(SalesDataTable[[#This Row],[Order Date]])</f>
        <v>10</v>
      </c>
      <c r="F2225" s="12" t="str">
        <f>TEXT(SalesDataTable[[#This Row],[Order Date]], "MMM")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6">
      <c r="A2226" s="2">
        <v>5194</v>
      </c>
      <c r="B2226" s="3">
        <v>46324</v>
      </c>
      <c r="C2226" s="12">
        <f>YEAR(SalesDataTable[[#This Row],[Order Date]])</f>
        <v>2026</v>
      </c>
      <c r="D2226" s="14" t="str">
        <f>"Q" &amp; ROUNDUP(MONTH(SalesDataTable[[#This Row],[Order Date]]) / 3,0)</f>
        <v>Q4</v>
      </c>
      <c r="E2226" s="12">
        <f>MONTH(SalesDataTable[[#This Row],[Order Date]])</f>
        <v>10</v>
      </c>
      <c r="F2226" s="12" t="str">
        <f>TEXT(SalesDataTable[[#This Row],[Order Date]], "MMM")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6">
      <c r="A2227" s="2">
        <v>339</v>
      </c>
      <c r="B2227" s="3">
        <v>46325</v>
      </c>
      <c r="C2227" s="12">
        <f>YEAR(SalesDataTable[[#This Row],[Order Date]])</f>
        <v>2026</v>
      </c>
      <c r="D2227" s="14" t="str">
        <f>"Q" &amp; ROUNDUP(MONTH(SalesDataTable[[#This Row],[Order Date]]) / 3,0)</f>
        <v>Q4</v>
      </c>
      <c r="E2227" s="12">
        <f>MONTH(SalesDataTable[[#This Row],[Order Date]])</f>
        <v>10</v>
      </c>
      <c r="F2227" s="12" t="str">
        <f>TEXT(SalesDataTable[[#This Row],[Order Date]], "MMM")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6">
      <c r="A2228" s="2">
        <v>1199</v>
      </c>
      <c r="B2228" s="3">
        <v>46325</v>
      </c>
      <c r="C2228" s="12">
        <f>YEAR(SalesDataTable[[#This Row],[Order Date]])</f>
        <v>2026</v>
      </c>
      <c r="D2228" s="14" t="str">
        <f>"Q" &amp; ROUNDUP(MONTH(SalesDataTable[[#This Row],[Order Date]]) / 3,0)</f>
        <v>Q4</v>
      </c>
      <c r="E2228" s="12">
        <f>MONTH(SalesDataTable[[#This Row],[Order Date]])</f>
        <v>10</v>
      </c>
      <c r="F2228" s="12" t="str">
        <f>TEXT(SalesDataTable[[#This Row],[Order Date]], "MMM")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6">
      <c r="A2229" s="2">
        <v>1253</v>
      </c>
      <c r="B2229" s="3">
        <v>46325</v>
      </c>
      <c r="C2229" s="12">
        <f>YEAR(SalesDataTable[[#This Row],[Order Date]])</f>
        <v>2026</v>
      </c>
      <c r="D2229" s="14" t="str">
        <f>"Q" &amp; ROUNDUP(MONTH(SalesDataTable[[#This Row],[Order Date]]) / 3,0)</f>
        <v>Q4</v>
      </c>
      <c r="E2229" s="12">
        <f>MONTH(SalesDataTable[[#This Row],[Order Date]])</f>
        <v>10</v>
      </c>
      <c r="F2229" s="12" t="str">
        <f>TEXT(SalesDataTable[[#This Row],[Order Date]], "MMM")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6">
      <c r="A2230" s="2">
        <v>1407</v>
      </c>
      <c r="B2230" s="3">
        <v>46325</v>
      </c>
      <c r="C2230" s="12">
        <f>YEAR(SalesDataTable[[#This Row],[Order Date]])</f>
        <v>2026</v>
      </c>
      <c r="D2230" s="14" t="str">
        <f>"Q" &amp; ROUNDUP(MONTH(SalesDataTable[[#This Row],[Order Date]]) / 3,0)</f>
        <v>Q4</v>
      </c>
      <c r="E2230" s="12">
        <f>MONTH(SalesDataTable[[#This Row],[Order Date]])</f>
        <v>10</v>
      </c>
      <c r="F2230" s="12" t="str">
        <f>TEXT(SalesDataTable[[#This Row],[Order Date]], "MMM")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6">
      <c r="A2231" s="2">
        <v>2532</v>
      </c>
      <c r="B2231" s="3">
        <v>46325</v>
      </c>
      <c r="C2231" s="12">
        <f>YEAR(SalesDataTable[[#This Row],[Order Date]])</f>
        <v>2026</v>
      </c>
      <c r="D2231" s="14" t="str">
        <f>"Q" &amp; ROUNDUP(MONTH(SalesDataTable[[#This Row],[Order Date]]) / 3,0)</f>
        <v>Q4</v>
      </c>
      <c r="E2231" s="12">
        <f>MONTH(SalesDataTable[[#This Row],[Order Date]])</f>
        <v>10</v>
      </c>
      <c r="F2231" s="12" t="str">
        <f>TEXT(SalesDataTable[[#This Row],[Order Date]], "MMM")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6">
      <c r="A2232" s="2">
        <v>307</v>
      </c>
      <c r="B2232" s="3">
        <v>46326</v>
      </c>
      <c r="C2232" s="12">
        <f>YEAR(SalesDataTable[[#This Row],[Order Date]])</f>
        <v>2026</v>
      </c>
      <c r="D2232" s="14" t="str">
        <f>"Q" &amp; ROUNDUP(MONTH(SalesDataTable[[#This Row],[Order Date]]) / 3,0)</f>
        <v>Q4</v>
      </c>
      <c r="E2232" s="12">
        <f>MONTH(SalesDataTable[[#This Row],[Order Date]])</f>
        <v>10</v>
      </c>
      <c r="F2232" s="12" t="str">
        <f>TEXT(SalesDataTable[[#This Row],[Order Date]], "MMM")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6">
      <c r="A2233" s="2">
        <v>3257</v>
      </c>
      <c r="B2233" s="3">
        <v>46326</v>
      </c>
      <c r="C2233" s="12">
        <f>YEAR(SalesDataTable[[#This Row],[Order Date]])</f>
        <v>2026</v>
      </c>
      <c r="D2233" s="14" t="str">
        <f>"Q" &amp; ROUNDUP(MONTH(SalesDataTable[[#This Row],[Order Date]]) / 3,0)</f>
        <v>Q4</v>
      </c>
      <c r="E2233" s="12">
        <f>MONTH(SalesDataTable[[#This Row],[Order Date]])</f>
        <v>10</v>
      </c>
      <c r="F2233" s="12" t="str">
        <f>TEXT(SalesDataTable[[#This Row],[Order Date]], "MMM")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6">
      <c r="A2234" s="2">
        <v>3739</v>
      </c>
      <c r="B2234" s="3">
        <v>46326</v>
      </c>
      <c r="C2234" s="12">
        <f>YEAR(SalesDataTable[[#This Row],[Order Date]])</f>
        <v>2026</v>
      </c>
      <c r="D2234" s="14" t="str">
        <f>"Q" &amp; ROUNDUP(MONTH(SalesDataTable[[#This Row],[Order Date]]) / 3,0)</f>
        <v>Q4</v>
      </c>
      <c r="E2234" s="12">
        <f>MONTH(SalesDataTable[[#This Row],[Order Date]])</f>
        <v>10</v>
      </c>
      <c r="F2234" s="12" t="str">
        <f>TEXT(SalesDataTable[[#This Row],[Order Date]], "MMM")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6">
      <c r="A2235" s="2">
        <v>77</v>
      </c>
      <c r="B2235" s="3">
        <v>46327</v>
      </c>
      <c r="C2235" s="12">
        <f>YEAR(SalesDataTable[[#This Row],[Order Date]])</f>
        <v>2026</v>
      </c>
      <c r="D2235" s="14" t="str">
        <f>"Q" &amp; ROUNDUP(MONTH(SalesDataTable[[#This Row],[Order Date]]) / 3,0)</f>
        <v>Q4</v>
      </c>
      <c r="E2235" s="12">
        <f>MONTH(SalesDataTable[[#This Row],[Order Date]])</f>
        <v>11</v>
      </c>
      <c r="F2235" s="12" t="str">
        <f>TEXT(SalesDataTable[[#This Row],[Order Date]], "MMM")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6">
      <c r="A2236" s="2">
        <v>461</v>
      </c>
      <c r="B2236" s="3">
        <v>46327</v>
      </c>
      <c r="C2236" s="12">
        <f>YEAR(SalesDataTable[[#This Row],[Order Date]])</f>
        <v>2026</v>
      </c>
      <c r="D2236" s="14" t="str">
        <f>"Q" &amp; ROUNDUP(MONTH(SalesDataTable[[#This Row],[Order Date]]) / 3,0)</f>
        <v>Q4</v>
      </c>
      <c r="E2236" s="12">
        <f>MONTH(SalesDataTable[[#This Row],[Order Date]])</f>
        <v>11</v>
      </c>
      <c r="F2236" s="12" t="str">
        <f>TEXT(SalesDataTable[[#This Row],[Order Date]], "MMM")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6">
      <c r="A2237" s="2">
        <v>732</v>
      </c>
      <c r="B2237" s="3">
        <v>46327</v>
      </c>
      <c r="C2237" s="12">
        <f>YEAR(SalesDataTable[[#This Row],[Order Date]])</f>
        <v>2026</v>
      </c>
      <c r="D2237" s="14" t="str">
        <f>"Q" &amp; ROUNDUP(MONTH(SalesDataTable[[#This Row],[Order Date]]) / 3,0)</f>
        <v>Q4</v>
      </c>
      <c r="E2237" s="12">
        <f>MONTH(SalesDataTable[[#This Row],[Order Date]])</f>
        <v>11</v>
      </c>
      <c r="F2237" s="12" t="str">
        <f>TEXT(SalesDataTable[[#This Row],[Order Date]], "MMM")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6">
      <c r="A2238" s="2">
        <v>919</v>
      </c>
      <c r="B2238" s="3">
        <v>46327</v>
      </c>
      <c r="C2238" s="12">
        <f>YEAR(SalesDataTable[[#This Row],[Order Date]])</f>
        <v>2026</v>
      </c>
      <c r="D2238" s="14" t="str">
        <f>"Q" &amp; ROUNDUP(MONTH(SalesDataTable[[#This Row],[Order Date]]) / 3,0)</f>
        <v>Q4</v>
      </c>
      <c r="E2238" s="12">
        <f>MONTH(SalesDataTable[[#This Row],[Order Date]])</f>
        <v>11</v>
      </c>
      <c r="F2238" s="12" t="str">
        <f>TEXT(SalesDataTable[[#This Row],[Order Date]], "MMM")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6">
      <c r="A2239" s="2">
        <v>949</v>
      </c>
      <c r="B2239" s="3">
        <v>46327</v>
      </c>
      <c r="C2239" s="12">
        <f>YEAR(SalesDataTable[[#This Row],[Order Date]])</f>
        <v>2026</v>
      </c>
      <c r="D2239" s="14" t="str">
        <f>"Q" &amp; ROUNDUP(MONTH(SalesDataTable[[#This Row],[Order Date]]) / 3,0)</f>
        <v>Q4</v>
      </c>
      <c r="E2239" s="12">
        <f>MONTH(SalesDataTable[[#This Row],[Order Date]])</f>
        <v>11</v>
      </c>
      <c r="F2239" s="12" t="str">
        <f>TEXT(SalesDataTable[[#This Row],[Order Date]], "MMM")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6">
      <c r="A2240" s="2">
        <v>1185</v>
      </c>
      <c r="B2240" s="3">
        <v>46327</v>
      </c>
      <c r="C2240" s="12">
        <f>YEAR(SalesDataTable[[#This Row],[Order Date]])</f>
        <v>2026</v>
      </c>
      <c r="D2240" s="14" t="str">
        <f>"Q" &amp; ROUNDUP(MONTH(SalesDataTable[[#This Row],[Order Date]]) / 3,0)</f>
        <v>Q4</v>
      </c>
      <c r="E2240" s="12">
        <f>MONTH(SalesDataTable[[#This Row],[Order Date]])</f>
        <v>11</v>
      </c>
      <c r="F2240" s="12" t="str">
        <f>TEXT(SalesDataTable[[#This Row],[Order Date]], "MMM")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6">
      <c r="A2241" s="2">
        <v>1248</v>
      </c>
      <c r="B2241" s="3">
        <v>46327</v>
      </c>
      <c r="C2241" s="12">
        <f>YEAR(SalesDataTable[[#This Row],[Order Date]])</f>
        <v>2026</v>
      </c>
      <c r="D2241" s="14" t="str">
        <f>"Q" &amp; ROUNDUP(MONTH(SalesDataTable[[#This Row],[Order Date]]) / 3,0)</f>
        <v>Q4</v>
      </c>
      <c r="E2241" s="12">
        <f>MONTH(SalesDataTable[[#This Row],[Order Date]])</f>
        <v>11</v>
      </c>
      <c r="F2241" s="12" t="str">
        <f>TEXT(SalesDataTable[[#This Row],[Order Date]], "MMM")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6">
      <c r="A2242" s="2">
        <v>2129</v>
      </c>
      <c r="B2242" s="3">
        <v>46327</v>
      </c>
      <c r="C2242" s="12">
        <f>YEAR(SalesDataTable[[#This Row],[Order Date]])</f>
        <v>2026</v>
      </c>
      <c r="D2242" s="14" t="str">
        <f>"Q" &amp; ROUNDUP(MONTH(SalesDataTable[[#This Row],[Order Date]]) / 3,0)</f>
        <v>Q4</v>
      </c>
      <c r="E2242" s="12">
        <f>MONTH(SalesDataTable[[#This Row],[Order Date]])</f>
        <v>11</v>
      </c>
      <c r="F2242" s="12" t="str">
        <f>TEXT(SalesDataTable[[#This Row],[Order Date]], "MMM")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6">
      <c r="A2243" s="2">
        <v>2850</v>
      </c>
      <c r="B2243" s="3">
        <v>46327</v>
      </c>
      <c r="C2243" s="12">
        <f>YEAR(SalesDataTable[[#This Row],[Order Date]])</f>
        <v>2026</v>
      </c>
      <c r="D2243" s="14" t="str">
        <f>"Q" &amp; ROUNDUP(MONTH(SalesDataTable[[#This Row],[Order Date]]) / 3,0)</f>
        <v>Q4</v>
      </c>
      <c r="E2243" s="12">
        <f>MONTH(SalesDataTable[[#This Row],[Order Date]])</f>
        <v>11</v>
      </c>
      <c r="F2243" s="12" t="str">
        <f>TEXT(SalesDataTable[[#This Row],[Order Date]], "MMM")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6">
      <c r="A2244" s="2">
        <v>3477</v>
      </c>
      <c r="B2244" s="3">
        <v>46327</v>
      </c>
      <c r="C2244" s="12">
        <f>YEAR(SalesDataTable[[#This Row],[Order Date]])</f>
        <v>2026</v>
      </c>
      <c r="D2244" s="14" t="str">
        <f>"Q" &amp; ROUNDUP(MONTH(SalesDataTable[[#This Row],[Order Date]]) / 3,0)</f>
        <v>Q4</v>
      </c>
      <c r="E2244" s="12">
        <f>MONTH(SalesDataTable[[#This Row],[Order Date]])</f>
        <v>11</v>
      </c>
      <c r="F2244" s="12" t="str">
        <f>TEXT(SalesDataTable[[#This Row],[Order Date]], "MMM")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6">
      <c r="A2245" s="2">
        <v>4673</v>
      </c>
      <c r="B2245" s="3">
        <v>46327</v>
      </c>
      <c r="C2245" s="12">
        <f>YEAR(SalesDataTable[[#This Row],[Order Date]])</f>
        <v>2026</v>
      </c>
      <c r="D2245" s="14" t="str">
        <f>"Q" &amp; ROUNDUP(MONTH(SalesDataTable[[#This Row],[Order Date]]) / 3,0)</f>
        <v>Q4</v>
      </c>
      <c r="E2245" s="12">
        <f>MONTH(SalesDataTable[[#This Row],[Order Date]])</f>
        <v>11</v>
      </c>
      <c r="F2245" s="12" t="str">
        <f>TEXT(SalesDataTable[[#This Row],[Order Date]], "MMM")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6">
      <c r="A2246" s="2">
        <v>4679</v>
      </c>
      <c r="B2246" s="3">
        <v>46327</v>
      </c>
      <c r="C2246" s="12">
        <f>YEAR(SalesDataTable[[#This Row],[Order Date]])</f>
        <v>2026</v>
      </c>
      <c r="D2246" s="14" t="str">
        <f>"Q" &amp; ROUNDUP(MONTH(SalesDataTable[[#This Row],[Order Date]]) / 3,0)</f>
        <v>Q4</v>
      </c>
      <c r="E2246" s="12">
        <f>MONTH(SalesDataTable[[#This Row],[Order Date]])</f>
        <v>11</v>
      </c>
      <c r="F2246" s="12" t="str">
        <f>TEXT(SalesDataTable[[#This Row],[Order Date]], "MMM")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6">
      <c r="A2247" s="2">
        <v>4809</v>
      </c>
      <c r="B2247" s="3">
        <v>46327</v>
      </c>
      <c r="C2247" s="12">
        <f>YEAR(SalesDataTable[[#This Row],[Order Date]])</f>
        <v>2026</v>
      </c>
      <c r="D2247" s="14" t="str">
        <f>"Q" &amp; ROUNDUP(MONTH(SalesDataTable[[#This Row],[Order Date]]) / 3,0)</f>
        <v>Q4</v>
      </c>
      <c r="E2247" s="12">
        <f>MONTH(SalesDataTable[[#This Row],[Order Date]])</f>
        <v>11</v>
      </c>
      <c r="F2247" s="12" t="str">
        <f>TEXT(SalesDataTable[[#This Row],[Order Date]], "MMM")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6">
      <c r="A2248" s="2">
        <v>4849</v>
      </c>
      <c r="B2248" s="3">
        <v>46327</v>
      </c>
      <c r="C2248" s="12">
        <f>YEAR(SalesDataTable[[#This Row],[Order Date]])</f>
        <v>2026</v>
      </c>
      <c r="D2248" s="14" t="str">
        <f>"Q" &amp; ROUNDUP(MONTH(SalesDataTable[[#This Row],[Order Date]]) / 3,0)</f>
        <v>Q4</v>
      </c>
      <c r="E2248" s="12">
        <f>MONTH(SalesDataTable[[#This Row],[Order Date]])</f>
        <v>11</v>
      </c>
      <c r="F2248" s="12" t="str">
        <f>TEXT(SalesDataTable[[#This Row],[Order Date]], "MMM")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6">
      <c r="A2249" s="2">
        <v>436</v>
      </c>
      <c r="B2249" s="3">
        <v>46328</v>
      </c>
      <c r="C2249" s="12">
        <f>YEAR(SalesDataTable[[#This Row],[Order Date]])</f>
        <v>2026</v>
      </c>
      <c r="D2249" s="14" t="str">
        <f>"Q" &amp; ROUNDUP(MONTH(SalesDataTable[[#This Row],[Order Date]]) / 3,0)</f>
        <v>Q4</v>
      </c>
      <c r="E2249" s="12">
        <f>MONTH(SalesDataTable[[#This Row],[Order Date]])</f>
        <v>11</v>
      </c>
      <c r="F2249" s="12" t="str">
        <f>TEXT(SalesDataTable[[#This Row],[Order Date]], "MMM")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6">
      <c r="A2250" s="2">
        <v>879</v>
      </c>
      <c r="B2250" s="3">
        <v>46328</v>
      </c>
      <c r="C2250" s="12">
        <f>YEAR(SalesDataTable[[#This Row],[Order Date]])</f>
        <v>2026</v>
      </c>
      <c r="D2250" s="14" t="str">
        <f>"Q" &amp; ROUNDUP(MONTH(SalesDataTable[[#This Row],[Order Date]]) / 3,0)</f>
        <v>Q4</v>
      </c>
      <c r="E2250" s="12">
        <f>MONTH(SalesDataTable[[#This Row],[Order Date]])</f>
        <v>11</v>
      </c>
      <c r="F2250" s="12" t="str">
        <f>TEXT(SalesDataTable[[#This Row],[Order Date]], "MMM")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6">
      <c r="A2251" s="2">
        <v>955</v>
      </c>
      <c r="B2251" s="3">
        <v>46328</v>
      </c>
      <c r="C2251" s="12">
        <f>YEAR(SalesDataTable[[#This Row],[Order Date]])</f>
        <v>2026</v>
      </c>
      <c r="D2251" s="14" t="str">
        <f>"Q" &amp; ROUNDUP(MONTH(SalesDataTable[[#This Row],[Order Date]]) / 3,0)</f>
        <v>Q4</v>
      </c>
      <c r="E2251" s="12">
        <f>MONTH(SalesDataTable[[#This Row],[Order Date]])</f>
        <v>11</v>
      </c>
      <c r="F2251" s="12" t="str">
        <f>TEXT(SalesDataTable[[#This Row],[Order Date]], "MMM")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6">
      <c r="A2252" s="2">
        <v>1068</v>
      </c>
      <c r="B2252" s="3">
        <v>46328</v>
      </c>
      <c r="C2252" s="12">
        <f>YEAR(SalesDataTable[[#This Row],[Order Date]])</f>
        <v>2026</v>
      </c>
      <c r="D2252" s="14" t="str">
        <f>"Q" &amp; ROUNDUP(MONTH(SalesDataTable[[#This Row],[Order Date]]) / 3,0)</f>
        <v>Q4</v>
      </c>
      <c r="E2252" s="12">
        <f>MONTH(SalesDataTable[[#This Row],[Order Date]])</f>
        <v>11</v>
      </c>
      <c r="F2252" s="12" t="str">
        <f>TEXT(SalesDataTable[[#This Row],[Order Date]], "MMM")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6">
      <c r="A2253" s="2">
        <v>1733</v>
      </c>
      <c r="B2253" s="3">
        <v>46328</v>
      </c>
      <c r="C2253" s="12">
        <f>YEAR(SalesDataTable[[#This Row],[Order Date]])</f>
        <v>2026</v>
      </c>
      <c r="D2253" s="14" t="str">
        <f>"Q" &amp; ROUNDUP(MONTH(SalesDataTable[[#This Row],[Order Date]]) / 3,0)</f>
        <v>Q4</v>
      </c>
      <c r="E2253" s="12">
        <f>MONTH(SalesDataTable[[#This Row],[Order Date]])</f>
        <v>11</v>
      </c>
      <c r="F2253" s="12" t="str">
        <f>TEXT(SalesDataTable[[#This Row],[Order Date]], "MMM")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6">
      <c r="A2254" s="2">
        <v>3270</v>
      </c>
      <c r="B2254" s="3">
        <v>46328</v>
      </c>
      <c r="C2254" s="12">
        <f>YEAR(SalesDataTable[[#This Row],[Order Date]])</f>
        <v>2026</v>
      </c>
      <c r="D2254" s="14" t="str">
        <f>"Q" &amp; ROUNDUP(MONTH(SalesDataTable[[#This Row],[Order Date]]) / 3,0)</f>
        <v>Q4</v>
      </c>
      <c r="E2254" s="12">
        <f>MONTH(SalesDataTable[[#This Row],[Order Date]])</f>
        <v>11</v>
      </c>
      <c r="F2254" s="12" t="str">
        <f>TEXT(SalesDataTable[[#This Row],[Order Date]], "MMM")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6">
      <c r="A2255" s="2">
        <v>3484</v>
      </c>
      <c r="B2255" s="3">
        <v>46328</v>
      </c>
      <c r="C2255" s="12">
        <f>YEAR(SalesDataTable[[#This Row],[Order Date]])</f>
        <v>2026</v>
      </c>
      <c r="D2255" s="14" t="str">
        <f>"Q" &amp; ROUNDUP(MONTH(SalesDataTable[[#This Row],[Order Date]]) / 3,0)</f>
        <v>Q4</v>
      </c>
      <c r="E2255" s="12">
        <f>MONTH(SalesDataTable[[#This Row],[Order Date]])</f>
        <v>11</v>
      </c>
      <c r="F2255" s="12" t="str">
        <f>TEXT(SalesDataTable[[#This Row],[Order Date]], "MMM")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6">
      <c r="A2256" s="2">
        <v>3608</v>
      </c>
      <c r="B2256" s="3">
        <v>46328</v>
      </c>
      <c r="C2256" s="12">
        <f>YEAR(SalesDataTable[[#This Row],[Order Date]])</f>
        <v>2026</v>
      </c>
      <c r="D2256" s="14" t="str">
        <f>"Q" &amp; ROUNDUP(MONTH(SalesDataTable[[#This Row],[Order Date]]) / 3,0)</f>
        <v>Q4</v>
      </c>
      <c r="E2256" s="12">
        <f>MONTH(SalesDataTable[[#This Row],[Order Date]])</f>
        <v>11</v>
      </c>
      <c r="F2256" s="12" t="str">
        <f>TEXT(SalesDataTable[[#This Row],[Order Date]], "MMM")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6">
      <c r="A2257" s="2">
        <v>4036</v>
      </c>
      <c r="B2257" s="3">
        <v>46328</v>
      </c>
      <c r="C2257" s="12">
        <f>YEAR(SalesDataTable[[#This Row],[Order Date]])</f>
        <v>2026</v>
      </c>
      <c r="D2257" s="14" t="str">
        <f>"Q" &amp; ROUNDUP(MONTH(SalesDataTable[[#This Row],[Order Date]]) / 3,0)</f>
        <v>Q4</v>
      </c>
      <c r="E2257" s="12">
        <f>MONTH(SalesDataTable[[#This Row],[Order Date]])</f>
        <v>11</v>
      </c>
      <c r="F2257" s="12" t="str">
        <f>TEXT(SalesDataTable[[#This Row],[Order Date]], "MMM")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6">
      <c r="A2258" s="2">
        <v>408</v>
      </c>
      <c r="B2258" s="3">
        <v>46329</v>
      </c>
      <c r="C2258" s="12">
        <f>YEAR(SalesDataTable[[#This Row],[Order Date]])</f>
        <v>2026</v>
      </c>
      <c r="D2258" s="14" t="str">
        <f>"Q" &amp; ROUNDUP(MONTH(SalesDataTable[[#This Row],[Order Date]]) / 3,0)</f>
        <v>Q4</v>
      </c>
      <c r="E2258" s="12">
        <f>MONTH(SalesDataTable[[#This Row],[Order Date]])</f>
        <v>11</v>
      </c>
      <c r="F2258" s="12" t="str">
        <f>TEXT(SalesDataTable[[#This Row],[Order Date]], "MMM")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6">
      <c r="A2259" s="2">
        <v>939</v>
      </c>
      <c r="B2259" s="3">
        <v>46329</v>
      </c>
      <c r="C2259" s="12">
        <f>YEAR(SalesDataTable[[#This Row],[Order Date]])</f>
        <v>2026</v>
      </c>
      <c r="D2259" s="14" t="str">
        <f>"Q" &amp; ROUNDUP(MONTH(SalesDataTable[[#This Row],[Order Date]]) / 3,0)</f>
        <v>Q4</v>
      </c>
      <c r="E2259" s="12">
        <f>MONTH(SalesDataTable[[#This Row],[Order Date]])</f>
        <v>11</v>
      </c>
      <c r="F2259" s="12" t="str">
        <f>TEXT(SalesDataTable[[#This Row],[Order Date]], "MMM")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6">
      <c r="A2260" s="2">
        <v>1022</v>
      </c>
      <c r="B2260" s="3">
        <v>46329</v>
      </c>
      <c r="C2260" s="12">
        <f>YEAR(SalesDataTable[[#This Row],[Order Date]])</f>
        <v>2026</v>
      </c>
      <c r="D2260" s="14" t="str">
        <f>"Q" &amp; ROUNDUP(MONTH(SalesDataTable[[#This Row],[Order Date]]) / 3,0)</f>
        <v>Q4</v>
      </c>
      <c r="E2260" s="12">
        <f>MONTH(SalesDataTable[[#This Row],[Order Date]])</f>
        <v>11</v>
      </c>
      <c r="F2260" s="12" t="str">
        <f>TEXT(SalesDataTable[[#This Row],[Order Date]], "MMM")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6">
      <c r="A2261" s="2">
        <v>1997</v>
      </c>
      <c r="B2261" s="3">
        <v>46329</v>
      </c>
      <c r="C2261" s="12">
        <f>YEAR(SalesDataTable[[#This Row],[Order Date]])</f>
        <v>2026</v>
      </c>
      <c r="D2261" s="14" t="str">
        <f>"Q" &amp; ROUNDUP(MONTH(SalesDataTable[[#This Row],[Order Date]]) / 3,0)</f>
        <v>Q4</v>
      </c>
      <c r="E2261" s="12">
        <f>MONTH(SalesDataTable[[#This Row],[Order Date]])</f>
        <v>11</v>
      </c>
      <c r="F2261" s="12" t="str">
        <f>TEXT(SalesDataTable[[#This Row],[Order Date]], "MMM")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6">
      <c r="A2262" s="2">
        <v>3978</v>
      </c>
      <c r="B2262" s="3">
        <v>46329</v>
      </c>
      <c r="C2262" s="12">
        <f>YEAR(SalesDataTable[[#This Row],[Order Date]])</f>
        <v>2026</v>
      </c>
      <c r="D2262" s="14" t="str">
        <f>"Q" &amp; ROUNDUP(MONTH(SalesDataTable[[#This Row],[Order Date]]) / 3,0)</f>
        <v>Q4</v>
      </c>
      <c r="E2262" s="12">
        <f>MONTH(SalesDataTable[[#This Row],[Order Date]])</f>
        <v>11</v>
      </c>
      <c r="F2262" s="12" t="str">
        <f>TEXT(SalesDataTable[[#This Row],[Order Date]], "MMM")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6">
      <c r="A2263" s="2">
        <v>4715</v>
      </c>
      <c r="B2263" s="3">
        <v>46329</v>
      </c>
      <c r="C2263" s="12">
        <f>YEAR(SalesDataTable[[#This Row],[Order Date]])</f>
        <v>2026</v>
      </c>
      <c r="D2263" s="14" t="str">
        <f>"Q" &amp; ROUNDUP(MONTH(SalesDataTable[[#This Row],[Order Date]]) / 3,0)</f>
        <v>Q4</v>
      </c>
      <c r="E2263" s="12">
        <f>MONTH(SalesDataTable[[#This Row],[Order Date]])</f>
        <v>11</v>
      </c>
      <c r="F2263" s="12" t="str">
        <f>TEXT(SalesDataTable[[#This Row],[Order Date]], "MMM")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6">
      <c r="A2264" s="2">
        <v>145</v>
      </c>
      <c r="B2264" s="3">
        <v>46330</v>
      </c>
      <c r="C2264" s="12">
        <f>YEAR(SalesDataTable[[#This Row],[Order Date]])</f>
        <v>2026</v>
      </c>
      <c r="D2264" s="14" t="str">
        <f>"Q" &amp; ROUNDUP(MONTH(SalesDataTable[[#This Row],[Order Date]]) / 3,0)</f>
        <v>Q4</v>
      </c>
      <c r="E2264" s="12">
        <f>MONTH(SalesDataTable[[#This Row],[Order Date]])</f>
        <v>11</v>
      </c>
      <c r="F2264" s="12" t="str">
        <f>TEXT(SalesDataTable[[#This Row],[Order Date]], "MMM")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6">
      <c r="A2265" s="2">
        <v>465</v>
      </c>
      <c r="B2265" s="3">
        <v>46330</v>
      </c>
      <c r="C2265" s="12">
        <f>YEAR(SalesDataTable[[#This Row],[Order Date]])</f>
        <v>2026</v>
      </c>
      <c r="D2265" s="14" t="str">
        <f>"Q" &amp; ROUNDUP(MONTH(SalesDataTable[[#This Row],[Order Date]]) / 3,0)</f>
        <v>Q4</v>
      </c>
      <c r="E2265" s="12">
        <f>MONTH(SalesDataTable[[#This Row],[Order Date]])</f>
        <v>11</v>
      </c>
      <c r="F2265" s="12" t="str">
        <f>TEXT(SalesDataTable[[#This Row],[Order Date]], "MMM")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6">
      <c r="A2266" s="2">
        <v>1449</v>
      </c>
      <c r="B2266" s="3">
        <v>46330</v>
      </c>
      <c r="C2266" s="12">
        <f>YEAR(SalesDataTable[[#This Row],[Order Date]])</f>
        <v>2026</v>
      </c>
      <c r="D2266" s="14" t="str">
        <f>"Q" &amp; ROUNDUP(MONTH(SalesDataTable[[#This Row],[Order Date]]) / 3,0)</f>
        <v>Q4</v>
      </c>
      <c r="E2266" s="12">
        <f>MONTH(SalesDataTable[[#This Row],[Order Date]])</f>
        <v>11</v>
      </c>
      <c r="F2266" s="12" t="str">
        <f>TEXT(SalesDataTable[[#This Row],[Order Date]], "MMM")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6">
      <c r="A2267" s="2">
        <v>1802</v>
      </c>
      <c r="B2267" s="3">
        <v>46330</v>
      </c>
      <c r="C2267" s="12">
        <f>YEAR(SalesDataTable[[#This Row],[Order Date]])</f>
        <v>2026</v>
      </c>
      <c r="D2267" s="14" t="str">
        <f>"Q" &amp; ROUNDUP(MONTH(SalesDataTable[[#This Row],[Order Date]]) / 3,0)</f>
        <v>Q4</v>
      </c>
      <c r="E2267" s="12">
        <f>MONTH(SalesDataTable[[#This Row],[Order Date]])</f>
        <v>11</v>
      </c>
      <c r="F2267" s="12" t="str">
        <f>TEXT(SalesDataTable[[#This Row],[Order Date]], "MMM")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6">
      <c r="A2268" s="2">
        <v>2645</v>
      </c>
      <c r="B2268" s="3">
        <v>46330</v>
      </c>
      <c r="C2268" s="12">
        <f>YEAR(SalesDataTable[[#This Row],[Order Date]])</f>
        <v>2026</v>
      </c>
      <c r="D2268" s="14" t="str">
        <f>"Q" &amp; ROUNDUP(MONTH(SalesDataTable[[#This Row],[Order Date]]) / 3,0)</f>
        <v>Q4</v>
      </c>
      <c r="E2268" s="12">
        <f>MONTH(SalesDataTable[[#This Row],[Order Date]])</f>
        <v>11</v>
      </c>
      <c r="F2268" s="12" t="str">
        <f>TEXT(SalesDataTable[[#This Row],[Order Date]], "MMM")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6">
      <c r="A2269" s="2">
        <v>3539</v>
      </c>
      <c r="B2269" s="3">
        <v>46330</v>
      </c>
      <c r="C2269" s="12">
        <f>YEAR(SalesDataTable[[#This Row],[Order Date]])</f>
        <v>2026</v>
      </c>
      <c r="D2269" s="14" t="str">
        <f>"Q" &amp; ROUNDUP(MONTH(SalesDataTable[[#This Row],[Order Date]]) / 3,0)</f>
        <v>Q4</v>
      </c>
      <c r="E2269" s="12">
        <f>MONTH(SalesDataTable[[#This Row],[Order Date]])</f>
        <v>11</v>
      </c>
      <c r="F2269" s="12" t="str">
        <f>TEXT(SalesDataTable[[#This Row],[Order Date]], "MMM")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6">
      <c r="A2270" s="2">
        <v>4309</v>
      </c>
      <c r="B2270" s="3">
        <v>46330</v>
      </c>
      <c r="C2270" s="12">
        <f>YEAR(SalesDataTable[[#This Row],[Order Date]])</f>
        <v>2026</v>
      </c>
      <c r="D2270" s="14" t="str">
        <f>"Q" &amp; ROUNDUP(MONTH(SalesDataTable[[#This Row],[Order Date]]) / 3,0)</f>
        <v>Q4</v>
      </c>
      <c r="E2270" s="12">
        <f>MONTH(SalesDataTable[[#This Row],[Order Date]])</f>
        <v>11</v>
      </c>
      <c r="F2270" s="12" t="str">
        <f>TEXT(SalesDataTable[[#This Row],[Order Date]], "MMM")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6">
      <c r="A2271" s="2">
        <v>4355</v>
      </c>
      <c r="B2271" s="3">
        <v>46330</v>
      </c>
      <c r="C2271" s="12">
        <f>YEAR(SalesDataTable[[#This Row],[Order Date]])</f>
        <v>2026</v>
      </c>
      <c r="D2271" s="14" t="str">
        <f>"Q" &amp; ROUNDUP(MONTH(SalesDataTable[[#This Row],[Order Date]]) / 3,0)</f>
        <v>Q4</v>
      </c>
      <c r="E2271" s="12">
        <f>MONTH(SalesDataTable[[#This Row],[Order Date]])</f>
        <v>11</v>
      </c>
      <c r="F2271" s="12" t="str">
        <f>TEXT(SalesDataTable[[#This Row],[Order Date]], "MMM")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6">
      <c r="A2272" s="2">
        <v>5052</v>
      </c>
      <c r="B2272" s="3">
        <v>46330</v>
      </c>
      <c r="C2272" s="12">
        <f>YEAR(SalesDataTable[[#This Row],[Order Date]])</f>
        <v>2026</v>
      </c>
      <c r="D2272" s="14" t="str">
        <f>"Q" &amp; ROUNDUP(MONTH(SalesDataTable[[#This Row],[Order Date]]) / 3,0)</f>
        <v>Q4</v>
      </c>
      <c r="E2272" s="12">
        <f>MONTH(SalesDataTable[[#This Row],[Order Date]])</f>
        <v>11</v>
      </c>
      <c r="F2272" s="12" t="str">
        <f>TEXT(SalesDataTable[[#This Row],[Order Date]], "MMM")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6">
      <c r="A2273" s="2">
        <v>9</v>
      </c>
      <c r="B2273" s="3">
        <v>46331</v>
      </c>
      <c r="C2273" s="12">
        <f>YEAR(SalesDataTable[[#This Row],[Order Date]])</f>
        <v>2026</v>
      </c>
      <c r="D2273" s="14" t="str">
        <f>"Q" &amp; ROUNDUP(MONTH(SalesDataTable[[#This Row],[Order Date]]) / 3,0)</f>
        <v>Q4</v>
      </c>
      <c r="E2273" s="12">
        <f>MONTH(SalesDataTable[[#This Row],[Order Date]])</f>
        <v>11</v>
      </c>
      <c r="F2273" s="12" t="str">
        <f>TEXT(SalesDataTable[[#This Row],[Order Date]], "MMM")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6">
      <c r="A2274" s="2">
        <v>703</v>
      </c>
      <c r="B2274" s="3">
        <v>46331</v>
      </c>
      <c r="C2274" s="12">
        <f>YEAR(SalesDataTable[[#This Row],[Order Date]])</f>
        <v>2026</v>
      </c>
      <c r="D2274" s="14" t="str">
        <f>"Q" &amp; ROUNDUP(MONTH(SalesDataTable[[#This Row],[Order Date]]) / 3,0)</f>
        <v>Q4</v>
      </c>
      <c r="E2274" s="12">
        <f>MONTH(SalesDataTable[[#This Row],[Order Date]])</f>
        <v>11</v>
      </c>
      <c r="F2274" s="12" t="str">
        <f>TEXT(SalesDataTable[[#This Row],[Order Date]], "MMM")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6">
      <c r="A2275" s="2">
        <v>1627</v>
      </c>
      <c r="B2275" s="3">
        <v>46331</v>
      </c>
      <c r="C2275" s="12">
        <f>YEAR(SalesDataTable[[#This Row],[Order Date]])</f>
        <v>2026</v>
      </c>
      <c r="D2275" s="14" t="str">
        <f>"Q" &amp; ROUNDUP(MONTH(SalesDataTable[[#This Row],[Order Date]]) / 3,0)</f>
        <v>Q4</v>
      </c>
      <c r="E2275" s="12">
        <f>MONTH(SalesDataTable[[#This Row],[Order Date]])</f>
        <v>11</v>
      </c>
      <c r="F2275" s="12" t="str">
        <f>TEXT(SalesDataTable[[#This Row],[Order Date]], "MMM")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6">
      <c r="A2276" s="2">
        <v>1760</v>
      </c>
      <c r="B2276" s="3">
        <v>46331</v>
      </c>
      <c r="C2276" s="12">
        <f>YEAR(SalesDataTable[[#This Row],[Order Date]])</f>
        <v>2026</v>
      </c>
      <c r="D2276" s="14" t="str">
        <f>"Q" &amp; ROUNDUP(MONTH(SalesDataTable[[#This Row],[Order Date]]) / 3,0)</f>
        <v>Q4</v>
      </c>
      <c r="E2276" s="12">
        <f>MONTH(SalesDataTable[[#This Row],[Order Date]])</f>
        <v>11</v>
      </c>
      <c r="F2276" s="12" t="str">
        <f>TEXT(SalesDataTable[[#This Row],[Order Date]], "MMM")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6">
      <c r="A2277" s="2">
        <v>2268</v>
      </c>
      <c r="B2277" s="3">
        <v>46331</v>
      </c>
      <c r="C2277" s="12">
        <f>YEAR(SalesDataTable[[#This Row],[Order Date]])</f>
        <v>2026</v>
      </c>
      <c r="D2277" s="14" t="str">
        <f>"Q" &amp; ROUNDUP(MONTH(SalesDataTable[[#This Row],[Order Date]]) / 3,0)</f>
        <v>Q4</v>
      </c>
      <c r="E2277" s="12">
        <f>MONTH(SalesDataTable[[#This Row],[Order Date]])</f>
        <v>11</v>
      </c>
      <c r="F2277" s="12" t="str">
        <f>TEXT(SalesDataTable[[#This Row],[Order Date]], "MMM")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6">
      <c r="A2278" s="2">
        <v>2636</v>
      </c>
      <c r="B2278" s="3">
        <v>46331</v>
      </c>
      <c r="C2278" s="12">
        <f>YEAR(SalesDataTable[[#This Row],[Order Date]])</f>
        <v>2026</v>
      </c>
      <c r="D2278" s="14" t="str">
        <f>"Q" &amp; ROUNDUP(MONTH(SalesDataTable[[#This Row],[Order Date]]) / 3,0)</f>
        <v>Q4</v>
      </c>
      <c r="E2278" s="12">
        <f>MONTH(SalesDataTable[[#This Row],[Order Date]])</f>
        <v>11</v>
      </c>
      <c r="F2278" s="12" t="str">
        <f>TEXT(SalesDataTable[[#This Row],[Order Date]], "MMM")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6">
      <c r="A2279" s="2">
        <v>3255</v>
      </c>
      <c r="B2279" s="3">
        <v>46331</v>
      </c>
      <c r="C2279" s="12">
        <f>YEAR(SalesDataTable[[#This Row],[Order Date]])</f>
        <v>2026</v>
      </c>
      <c r="D2279" s="14" t="str">
        <f>"Q" &amp; ROUNDUP(MONTH(SalesDataTable[[#This Row],[Order Date]]) / 3,0)</f>
        <v>Q4</v>
      </c>
      <c r="E2279" s="12">
        <f>MONTH(SalesDataTable[[#This Row],[Order Date]])</f>
        <v>11</v>
      </c>
      <c r="F2279" s="12" t="str">
        <f>TEXT(SalesDataTable[[#This Row],[Order Date]], "MMM")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6">
      <c r="A2280" s="2">
        <v>4326</v>
      </c>
      <c r="B2280" s="3">
        <v>46331</v>
      </c>
      <c r="C2280" s="12">
        <f>YEAR(SalesDataTable[[#This Row],[Order Date]])</f>
        <v>2026</v>
      </c>
      <c r="D2280" s="14" t="str">
        <f>"Q" &amp; ROUNDUP(MONTH(SalesDataTable[[#This Row],[Order Date]]) / 3,0)</f>
        <v>Q4</v>
      </c>
      <c r="E2280" s="12">
        <f>MONTH(SalesDataTable[[#This Row],[Order Date]])</f>
        <v>11</v>
      </c>
      <c r="F2280" s="12" t="str">
        <f>TEXT(SalesDataTable[[#This Row],[Order Date]], "MMM")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6">
      <c r="A2281" s="2">
        <v>4346</v>
      </c>
      <c r="B2281" s="3">
        <v>46331</v>
      </c>
      <c r="C2281" s="12">
        <f>YEAR(SalesDataTable[[#This Row],[Order Date]])</f>
        <v>2026</v>
      </c>
      <c r="D2281" s="14" t="str">
        <f>"Q" &amp; ROUNDUP(MONTH(SalesDataTable[[#This Row],[Order Date]]) / 3,0)</f>
        <v>Q4</v>
      </c>
      <c r="E2281" s="12">
        <f>MONTH(SalesDataTable[[#This Row],[Order Date]])</f>
        <v>11</v>
      </c>
      <c r="F2281" s="12" t="str">
        <f>TEXT(SalesDataTable[[#This Row],[Order Date]], "MMM")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6">
      <c r="A2282" s="2">
        <v>266</v>
      </c>
      <c r="B2282" s="3">
        <v>46332</v>
      </c>
      <c r="C2282" s="12">
        <f>YEAR(SalesDataTable[[#This Row],[Order Date]])</f>
        <v>2026</v>
      </c>
      <c r="D2282" s="14" t="str">
        <f>"Q" &amp; ROUNDUP(MONTH(SalesDataTable[[#This Row],[Order Date]]) / 3,0)</f>
        <v>Q4</v>
      </c>
      <c r="E2282" s="12">
        <f>MONTH(SalesDataTable[[#This Row],[Order Date]])</f>
        <v>11</v>
      </c>
      <c r="F2282" s="12" t="str">
        <f>TEXT(SalesDataTable[[#This Row],[Order Date]], "MMM")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6">
      <c r="A2283" s="2">
        <v>274</v>
      </c>
      <c r="B2283" s="3">
        <v>46332</v>
      </c>
      <c r="C2283" s="12">
        <f>YEAR(SalesDataTable[[#This Row],[Order Date]])</f>
        <v>2026</v>
      </c>
      <c r="D2283" s="14" t="str">
        <f>"Q" &amp; ROUNDUP(MONTH(SalesDataTable[[#This Row],[Order Date]]) / 3,0)</f>
        <v>Q4</v>
      </c>
      <c r="E2283" s="12">
        <f>MONTH(SalesDataTable[[#This Row],[Order Date]])</f>
        <v>11</v>
      </c>
      <c r="F2283" s="12" t="str">
        <f>TEXT(SalesDataTable[[#This Row],[Order Date]], "MMM")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6">
      <c r="A2284" s="2">
        <v>1135</v>
      </c>
      <c r="B2284" s="3">
        <v>46332</v>
      </c>
      <c r="C2284" s="12">
        <f>YEAR(SalesDataTable[[#This Row],[Order Date]])</f>
        <v>2026</v>
      </c>
      <c r="D2284" s="14" t="str">
        <f>"Q" &amp; ROUNDUP(MONTH(SalesDataTable[[#This Row],[Order Date]]) / 3,0)</f>
        <v>Q4</v>
      </c>
      <c r="E2284" s="12">
        <f>MONTH(SalesDataTable[[#This Row],[Order Date]])</f>
        <v>11</v>
      </c>
      <c r="F2284" s="12" t="str">
        <f>TEXT(SalesDataTable[[#This Row],[Order Date]], "MMM")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6">
      <c r="A2285" s="2">
        <v>2166</v>
      </c>
      <c r="B2285" s="3">
        <v>46332</v>
      </c>
      <c r="C2285" s="12">
        <f>YEAR(SalesDataTable[[#This Row],[Order Date]])</f>
        <v>2026</v>
      </c>
      <c r="D2285" s="14" t="str">
        <f>"Q" &amp; ROUNDUP(MONTH(SalesDataTable[[#This Row],[Order Date]]) / 3,0)</f>
        <v>Q4</v>
      </c>
      <c r="E2285" s="12">
        <f>MONTH(SalesDataTable[[#This Row],[Order Date]])</f>
        <v>11</v>
      </c>
      <c r="F2285" s="12" t="str">
        <f>TEXT(SalesDataTable[[#This Row],[Order Date]], "MMM")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6">
      <c r="A2286" s="2">
        <v>3620</v>
      </c>
      <c r="B2286" s="3">
        <v>46332</v>
      </c>
      <c r="C2286" s="12">
        <f>YEAR(SalesDataTable[[#This Row],[Order Date]])</f>
        <v>2026</v>
      </c>
      <c r="D2286" s="14" t="str">
        <f>"Q" &amp; ROUNDUP(MONTH(SalesDataTable[[#This Row],[Order Date]]) / 3,0)</f>
        <v>Q4</v>
      </c>
      <c r="E2286" s="12">
        <f>MONTH(SalesDataTable[[#This Row],[Order Date]])</f>
        <v>11</v>
      </c>
      <c r="F2286" s="12" t="str">
        <f>TEXT(SalesDataTable[[#This Row],[Order Date]], "MMM")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6">
      <c r="A2287" s="2">
        <v>3986</v>
      </c>
      <c r="B2287" s="3">
        <v>46332</v>
      </c>
      <c r="C2287" s="12">
        <f>YEAR(SalesDataTable[[#This Row],[Order Date]])</f>
        <v>2026</v>
      </c>
      <c r="D2287" s="14" t="str">
        <f>"Q" &amp; ROUNDUP(MONTH(SalesDataTable[[#This Row],[Order Date]]) / 3,0)</f>
        <v>Q4</v>
      </c>
      <c r="E2287" s="12">
        <f>MONTH(SalesDataTable[[#This Row],[Order Date]])</f>
        <v>11</v>
      </c>
      <c r="F2287" s="12" t="str">
        <f>TEXT(SalesDataTable[[#This Row],[Order Date]], "MMM")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6">
      <c r="A2288" s="2">
        <v>4384</v>
      </c>
      <c r="B2288" s="3">
        <v>46332</v>
      </c>
      <c r="C2288" s="12">
        <f>YEAR(SalesDataTable[[#This Row],[Order Date]])</f>
        <v>2026</v>
      </c>
      <c r="D2288" s="14" t="str">
        <f>"Q" &amp; ROUNDUP(MONTH(SalesDataTable[[#This Row],[Order Date]]) / 3,0)</f>
        <v>Q4</v>
      </c>
      <c r="E2288" s="12">
        <f>MONTH(SalesDataTable[[#This Row],[Order Date]])</f>
        <v>11</v>
      </c>
      <c r="F2288" s="12" t="str">
        <f>TEXT(SalesDataTable[[#This Row],[Order Date]], "MMM")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6">
      <c r="A2289" s="2">
        <v>4565</v>
      </c>
      <c r="B2289" s="3">
        <v>46332</v>
      </c>
      <c r="C2289" s="12">
        <f>YEAR(SalesDataTable[[#This Row],[Order Date]])</f>
        <v>2026</v>
      </c>
      <c r="D2289" s="14" t="str">
        <f>"Q" &amp; ROUNDUP(MONTH(SalesDataTable[[#This Row],[Order Date]]) / 3,0)</f>
        <v>Q4</v>
      </c>
      <c r="E2289" s="12">
        <f>MONTH(SalesDataTable[[#This Row],[Order Date]])</f>
        <v>11</v>
      </c>
      <c r="F2289" s="12" t="str">
        <f>TEXT(SalesDataTable[[#This Row],[Order Date]], "MMM")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6">
      <c r="A2290" s="2">
        <v>4634</v>
      </c>
      <c r="B2290" s="3">
        <v>46332</v>
      </c>
      <c r="C2290" s="12">
        <f>YEAR(SalesDataTable[[#This Row],[Order Date]])</f>
        <v>2026</v>
      </c>
      <c r="D2290" s="14" t="str">
        <f>"Q" &amp; ROUNDUP(MONTH(SalesDataTable[[#This Row],[Order Date]]) / 3,0)</f>
        <v>Q4</v>
      </c>
      <c r="E2290" s="12">
        <f>MONTH(SalesDataTable[[#This Row],[Order Date]])</f>
        <v>11</v>
      </c>
      <c r="F2290" s="12" t="str">
        <f>TEXT(SalesDataTable[[#This Row],[Order Date]], "MMM")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6">
      <c r="A2291" s="2">
        <v>104</v>
      </c>
      <c r="B2291" s="3">
        <v>46333</v>
      </c>
      <c r="C2291" s="12">
        <f>YEAR(SalesDataTable[[#This Row],[Order Date]])</f>
        <v>2026</v>
      </c>
      <c r="D2291" s="14" t="str">
        <f>"Q" &amp; ROUNDUP(MONTH(SalesDataTable[[#This Row],[Order Date]]) / 3,0)</f>
        <v>Q4</v>
      </c>
      <c r="E2291" s="12">
        <f>MONTH(SalesDataTable[[#This Row],[Order Date]])</f>
        <v>11</v>
      </c>
      <c r="F2291" s="12" t="str">
        <f>TEXT(SalesDataTable[[#This Row],[Order Date]], "MMM")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6">
      <c r="A2292" s="2">
        <v>181</v>
      </c>
      <c r="B2292" s="3">
        <v>46333</v>
      </c>
      <c r="C2292" s="12">
        <f>YEAR(SalesDataTable[[#This Row],[Order Date]])</f>
        <v>2026</v>
      </c>
      <c r="D2292" s="14" t="str">
        <f>"Q" &amp; ROUNDUP(MONTH(SalesDataTable[[#This Row],[Order Date]]) / 3,0)</f>
        <v>Q4</v>
      </c>
      <c r="E2292" s="12">
        <f>MONTH(SalesDataTable[[#This Row],[Order Date]])</f>
        <v>11</v>
      </c>
      <c r="F2292" s="12" t="str">
        <f>TEXT(SalesDataTable[[#This Row],[Order Date]], "MMM")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6">
      <c r="A2293" s="2">
        <v>823</v>
      </c>
      <c r="B2293" s="3">
        <v>46333</v>
      </c>
      <c r="C2293" s="12">
        <f>YEAR(SalesDataTable[[#This Row],[Order Date]])</f>
        <v>2026</v>
      </c>
      <c r="D2293" s="14" t="str">
        <f>"Q" &amp; ROUNDUP(MONTH(SalesDataTable[[#This Row],[Order Date]]) / 3,0)</f>
        <v>Q4</v>
      </c>
      <c r="E2293" s="12">
        <f>MONTH(SalesDataTable[[#This Row],[Order Date]])</f>
        <v>11</v>
      </c>
      <c r="F2293" s="12" t="str">
        <f>TEXT(SalesDataTable[[#This Row],[Order Date]], "MMM")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6">
      <c r="A2294" s="2">
        <v>1730</v>
      </c>
      <c r="B2294" s="3">
        <v>46333</v>
      </c>
      <c r="C2294" s="12">
        <f>YEAR(SalesDataTable[[#This Row],[Order Date]])</f>
        <v>2026</v>
      </c>
      <c r="D2294" s="14" t="str">
        <f>"Q" &amp; ROUNDUP(MONTH(SalesDataTable[[#This Row],[Order Date]]) / 3,0)</f>
        <v>Q4</v>
      </c>
      <c r="E2294" s="12">
        <f>MONTH(SalesDataTable[[#This Row],[Order Date]])</f>
        <v>11</v>
      </c>
      <c r="F2294" s="12" t="str">
        <f>TEXT(SalesDataTable[[#This Row],[Order Date]], "MMM")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6">
      <c r="A2295" s="2">
        <v>2710</v>
      </c>
      <c r="B2295" s="3">
        <v>46333</v>
      </c>
      <c r="C2295" s="12">
        <f>YEAR(SalesDataTable[[#This Row],[Order Date]])</f>
        <v>2026</v>
      </c>
      <c r="D2295" s="14" t="str">
        <f>"Q" &amp; ROUNDUP(MONTH(SalesDataTable[[#This Row],[Order Date]]) / 3,0)</f>
        <v>Q4</v>
      </c>
      <c r="E2295" s="12">
        <f>MONTH(SalesDataTable[[#This Row],[Order Date]])</f>
        <v>11</v>
      </c>
      <c r="F2295" s="12" t="str">
        <f>TEXT(SalesDataTable[[#This Row],[Order Date]], "MMM")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6">
      <c r="A2296" s="2">
        <v>3018</v>
      </c>
      <c r="B2296" s="3">
        <v>46333</v>
      </c>
      <c r="C2296" s="12">
        <f>YEAR(SalesDataTable[[#This Row],[Order Date]])</f>
        <v>2026</v>
      </c>
      <c r="D2296" s="14" t="str">
        <f>"Q" &amp; ROUNDUP(MONTH(SalesDataTable[[#This Row],[Order Date]]) / 3,0)</f>
        <v>Q4</v>
      </c>
      <c r="E2296" s="12">
        <f>MONTH(SalesDataTable[[#This Row],[Order Date]])</f>
        <v>11</v>
      </c>
      <c r="F2296" s="12" t="str">
        <f>TEXT(SalesDataTable[[#This Row],[Order Date]], "MMM")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6">
      <c r="A2297" s="2">
        <v>3735</v>
      </c>
      <c r="B2297" s="3">
        <v>46333</v>
      </c>
      <c r="C2297" s="12">
        <f>YEAR(SalesDataTable[[#This Row],[Order Date]])</f>
        <v>2026</v>
      </c>
      <c r="D2297" s="14" t="str">
        <f>"Q" &amp; ROUNDUP(MONTH(SalesDataTable[[#This Row],[Order Date]]) / 3,0)</f>
        <v>Q4</v>
      </c>
      <c r="E2297" s="12">
        <f>MONTH(SalesDataTable[[#This Row],[Order Date]])</f>
        <v>11</v>
      </c>
      <c r="F2297" s="12" t="str">
        <f>TEXT(SalesDataTable[[#This Row],[Order Date]], "MMM")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6">
      <c r="A2298" s="2">
        <v>4460</v>
      </c>
      <c r="B2298" s="3">
        <v>46333</v>
      </c>
      <c r="C2298" s="12">
        <f>YEAR(SalesDataTable[[#This Row],[Order Date]])</f>
        <v>2026</v>
      </c>
      <c r="D2298" s="14" t="str">
        <f>"Q" &amp; ROUNDUP(MONTH(SalesDataTable[[#This Row],[Order Date]]) / 3,0)</f>
        <v>Q4</v>
      </c>
      <c r="E2298" s="12">
        <f>MONTH(SalesDataTable[[#This Row],[Order Date]])</f>
        <v>11</v>
      </c>
      <c r="F2298" s="12" t="str">
        <f>TEXT(SalesDataTable[[#This Row],[Order Date]], "MMM")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6">
      <c r="A2299" s="2">
        <v>319</v>
      </c>
      <c r="B2299" s="3">
        <v>46334</v>
      </c>
      <c r="C2299" s="12">
        <f>YEAR(SalesDataTable[[#This Row],[Order Date]])</f>
        <v>2026</v>
      </c>
      <c r="D2299" s="14" t="str">
        <f>"Q" &amp; ROUNDUP(MONTH(SalesDataTable[[#This Row],[Order Date]]) / 3,0)</f>
        <v>Q4</v>
      </c>
      <c r="E2299" s="12">
        <f>MONTH(SalesDataTable[[#This Row],[Order Date]])</f>
        <v>11</v>
      </c>
      <c r="F2299" s="12" t="str">
        <f>TEXT(SalesDataTable[[#This Row],[Order Date]], "MMM")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6">
      <c r="A2300" s="2">
        <v>595</v>
      </c>
      <c r="B2300" s="3">
        <v>46334</v>
      </c>
      <c r="C2300" s="12">
        <f>YEAR(SalesDataTable[[#This Row],[Order Date]])</f>
        <v>2026</v>
      </c>
      <c r="D2300" s="14" t="str">
        <f>"Q" &amp; ROUNDUP(MONTH(SalesDataTable[[#This Row],[Order Date]]) / 3,0)</f>
        <v>Q4</v>
      </c>
      <c r="E2300" s="12">
        <f>MONTH(SalesDataTable[[#This Row],[Order Date]])</f>
        <v>11</v>
      </c>
      <c r="F2300" s="12" t="str">
        <f>TEXT(SalesDataTable[[#This Row],[Order Date]], "MMM")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6">
      <c r="A2301" s="2">
        <v>1623</v>
      </c>
      <c r="B2301" s="3">
        <v>46334</v>
      </c>
      <c r="C2301" s="12">
        <f>YEAR(SalesDataTable[[#This Row],[Order Date]])</f>
        <v>2026</v>
      </c>
      <c r="D2301" s="14" t="str">
        <f>"Q" &amp; ROUNDUP(MONTH(SalesDataTable[[#This Row],[Order Date]]) / 3,0)</f>
        <v>Q4</v>
      </c>
      <c r="E2301" s="12">
        <f>MONTH(SalesDataTable[[#This Row],[Order Date]])</f>
        <v>11</v>
      </c>
      <c r="F2301" s="12" t="str">
        <f>TEXT(SalesDataTable[[#This Row],[Order Date]], "MMM")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6">
      <c r="A2302" s="2">
        <v>2638</v>
      </c>
      <c r="B2302" s="3">
        <v>46334</v>
      </c>
      <c r="C2302" s="12">
        <f>YEAR(SalesDataTable[[#This Row],[Order Date]])</f>
        <v>2026</v>
      </c>
      <c r="D2302" s="14" t="str">
        <f>"Q" &amp; ROUNDUP(MONTH(SalesDataTable[[#This Row],[Order Date]]) / 3,0)</f>
        <v>Q4</v>
      </c>
      <c r="E2302" s="12">
        <f>MONTH(SalesDataTable[[#This Row],[Order Date]])</f>
        <v>11</v>
      </c>
      <c r="F2302" s="12" t="str">
        <f>TEXT(SalesDataTable[[#This Row],[Order Date]], "MMM")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6">
      <c r="A2303" s="2">
        <v>2666</v>
      </c>
      <c r="B2303" s="3">
        <v>46334</v>
      </c>
      <c r="C2303" s="12">
        <f>YEAR(SalesDataTable[[#This Row],[Order Date]])</f>
        <v>2026</v>
      </c>
      <c r="D2303" s="14" t="str">
        <f>"Q" &amp; ROUNDUP(MONTH(SalesDataTable[[#This Row],[Order Date]]) / 3,0)</f>
        <v>Q4</v>
      </c>
      <c r="E2303" s="12">
        <f>MONTH(SalesDataTable[[#This Row],[Order Date]])</f>
        <v>11</v>
      </c>
      <c r="F2303" s="12" t="str">
        <f>TEXT(SalesDataTable[[#This Row],[Order Date]], "MMM")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6">
      <c r="A2304" s="2">
        <v>3505</v>
      </c>
      <c r="B2304" s="3">
        <v>46334</v>
      </c>
      <c r="C2304" s="12">
        <f>YEAR(SalesDataTable[[#This Row],[Order Date]])</f>
        <v>2026</v>
      </c>
      <c r="D2304" s="14" t="str">
        <f>"Q" &amp; ROUNDUP(MONTH(SalesDataTable[[#This Row],[Order Date]]) / 3,0)</f>
        <v>Q4</v>
      </c>
      <c r="E2304" s="12">
        <f>MONTH(SalesDataTable[[#This Row],[Order Date]])</f>
        <v>11</v>
      </c>
      <c r="F2304" s="12" t="str">
        <f>TEXT(SalesDataTable[[#This Row],[Order Date]], "MMM")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6">
      <c r="A2305" s="2">
        <v>3626</v>
      </c>
      <c r="B2305" s="3">
        <v>46334</v>
      </c>
      <c r="C2305" s="12">
        <f>YEAR(SalesDataTable[[#This Row],[Order Date]])</f>
        <v>2026</v>
      </c>
      <c r="D2305" s="14" t="str">
        <f>"Q" &amp; ROUNDUP(MONTH(SalesDataTable[[#This Row],[Order Date]]) / 3,0)</f>
        <v>Q4</v>
      </c>
      <c r="E2305" s="12">
        <f>MONTH(SalesDataTable[[#This Row],[Order Date]])</f>
        <v>11</v>
      </c>
      <c r="F2305" s="12" t="str">
        <f>TEXT(SalesDataTable[[#This Row],[Order Date]], "MMM")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6">
      <c r="A2306" s="2">
        <v>3801</v>
      </c>
      <c r="B2306" s="3">
        <v>46334</v>
      </c>
      <c r="C2306" s="12">
        <f>YEAR(SalesDataTable[[#This Row],[Order Date]])</f>
        <v>2026</v>
      </c>
      <c r="D2306" s="14" t="str">
        <f>"Q" &amp; ROUNDUP(MONTH(SalesDataTable[[#This Row],[Order Date]]) / 3,0)</f>
        <v>Q4</v>
      </c>
      <c r="E2306" s="12">
        <f>MONTH(SalesDataTable[[#This Row],[Order Date]])</f>
        <v>11</v>
      </c>
      <c r="F2306" s="12" t="str">
        <f>TEXT(SalesDataTable[[#This Row],[Order Date]], "MMM")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6">
      <c r="A2307" s="2">
        <v>4685</v>
      </c>
      <c r="B2307" s="3">
        <v>46334</v>
      </c>
      <c r="C2307" s="12">
        <f>YEAR(SalesDataTable[[#This Row],[Order Date]])</f>
        <v>2026</v>
      </c>
      <c r="D2307" s="14" t="str">
        <f>"Q" &amp; ROUNDUP(MONTH(SalesDataTable[[#This Row],[Order Date]]) / 3,0)</f>
        <v>Q4</v>
      </c>
      <c r="E2307" s="12">
        <f>MONTH(SalesDataTable[[#This Row],[Order Date]])</f>
        <v>11</v>
      </c>
      <c r="F2307" s="12" t="str">
        <f>TEXT(SalesDataTable[[#This Row],[Order Date]], "MMM")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6">
      <c r="A2308" s="2">
        <v>4843</v>
      </c>
      <c r="B2308" s="3">
        <v>46334</v>
      </c>
      <c r="C2308" s="12">
        <f>YEAR(SalesDataTable[[#This Row],[Order Date]])</f>
        <v>2026</v>
      </c>
      <c r="D2308" s="14" t="str">
        <f>"Q" &amp; ROUNDUP(MONTH(SalesDataTable[[#This Row],[Order Date]]) / 3,0)</f>
        <v>Q4</v>
      </c>
      <c r="E2308" s="12">
        <f>MONTH(SalesDataTable[[#This Row],[Order Date]])</f>
        <v>11</v>
      </c>
      <c r="F2308" s="12" t="str">
        <f>TEXT(SalesDataTable[[#This Row],[Order Date]], "MMM")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6">
      <c r="A2309" s="2">
        <v>4890</v>
      </c>
      <c r="B2309" s="3">
        <v>46334</v>
      </c>
      <c r="C2309" s="12">
        <f>YEAR(SalesDataTable[[#This Row],[Order Date]])</f>
        <v>2026</v>
      </c>
      <c r="D2309" s="14" t="str">
        <f>"Q" &amp; ROUNDUP(MONTH(SalesDataTable[[#This Row],[Order Date]]) / 3,0)</f>
        <v>Q4</v>
      </c>
      <c r="E2309" s="12">
        <f>MONTH(SalesDataTable[[#This Row],[Order Date]])</f>
        <v>11</v>
      </c>
      <c r="F2309" s="12" t="str">
        <f>TEXT(SalesDataTable[[#This Row],[Order Date]], "MMM")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6">
      <c r="A2310" s="2">
        <v>4913</v>
      </c>
      <c r="B2310" s="3">
        <v>46334</v>
      </c>
      <c r="C2310" s="12">
        <f>YEAR(SalesDataTable[[#This Row],[Order Date]])</f>
        <v>2026</v>
      </c>
      <c r="D2310" s="14" t="str">
        <f>"Q" &amp; ROUNDUP(MONTH(SalesDataTable[[#This Row],[Order Date]]) / 3,0)</f>
        <v>Q4</v>
      </c>
      <c r="E2310" s="12">
        <f>MONTH(SalesDataTable[[#This Row],[Order Date]])</f>
        <v>11</v>
      </c>
      <c r="F2310" s="12" t="str">
        <f>TEXT(SalesDataTable[[#This Row],[Order Date]], "MMM")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6">
      <c r="A2311" s="2">
        <v>5079</v>
      </c>
      <c r="B2311" s="3">
        <v>46334</v>
      </c>
      <c r="C2311" s="12">
        <f>YEAR(SalesDataTable[[#This Row],[Order Date]])</f>
        <v>2026</v>
      </c>
      <c r="D2311" s="14" t="str">
        <f>"Q" &amp; ROUNDUP(MONTH(SalesDataTable[[#This Row],[Order Date]]) / 3,0)</f>
        <v>Q4</v>
      </c>
      <c r="E2311" s="12">
        <f>MONTH(SalesDataTable[[#This Row],[Order Date]])</f>
        <v>11</v>
      </c>
      <c r="F2311" s="12" t="str">
        <f>TEXT(SalesDataTable[[#This Row],[Order Date]], "MMM")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6">
      <c r="A2312" s="2">
        <v>366</v>
      </c>
      <c r="B2312" s="3">
        <v>46335</v>
      </c>
      <c r="C2312" s="12">
        <f>YEAR(SalesDataTable[[#This Row],[Order Date]])</f>
        <v>2026</v>
      </c>
      <c r="D2312" s="14" t="str">
        <f>"Q" &amp; ROUNDUP(MONTH(SalesDataTable[[#This Row],[Order Date]]) / 3,0)</f>
        <v>Q4</v>
      </c>
      <c r="E2312" s="12">
        <f>MONTH(SalesDataTable[[#This Row],[Order Date]])</f>
        <v>11</v>
      </c>
      <c r="F2312" s="12" t="str">
        <f>TEXT(SalesDataTable[[#This Row],[Order Date]], "MMM")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6">
      <c r="A2313" s="2">
        <v>567</v>
      </c>
      <c r="B2313" s="3">
        <v>46335</v>
      </c>
      <c r="C2313" s="12">
        <f>YEAR(SalesDataTable[[#This Row],[Order Date]])</f>
        <v>2026</v>
      </c>
      <c r="D2313" s="14" t="str">
        <f>"Q" &amp; ROUNDUP(MONTH(SalesDataTable[[#This Row],[Order Date]]) / 3,0)</f>
        <v>Q4</v>
      </c>
      <c r="E2313" s="12">
        <f>MONTH(SalesDataTable[[#This Row],[Order Date]])</f>
        <v>11</v>
      </c>
      <c r="F2313" s="12" t="str">
        <f>TEXT(SalesDataTable[[#This Row],[Order Date]], "MMM")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6">
      <c r="A2314" s="2">
        <v>1051</v>
      </c>
      <c r="B2314" s="3">
        <v>46335</v>
      </c>
      <c r="C2314" s="12">
        <f>YEAR(SalesDataTable[[#This Row],[Order Date]])</f>
        <v>2026</v>
      </c>
      <c r="D2314" s="14" t="str">
        <f>"Q" &amp; ROUNDUP(MONTH(SalesDataTable[[#This Row],[Order Date]]) / 3,0)</f>
        <v>Q4</v>
      </c>
      <c r="E2314" s="12">
        <f>MONTH(SalesDataTable[[#This Row],[Order Date]])</f>
        <v>11</v>
      </c>
      <c r="F2314" s="12" t="str">
        <f>TEXT(SalesDataTable[[#This Row],[Order Date]], "MMM")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6">
      <c r="A2315" s="2">
        <v>1934</v>
      </c>
      <c r="B2315" s="3">
        <v>46335</v>
      </c>
      <c r="C2315" s="12">
        <f>YEAR(SalesDataTable[[#This Row],[Order Date]])</f>
        <v>2026</v>
      </c>
      <c r="D2315" s="14" t="str">
        <f>"Q" &amp; ROUNDUP(MONTH(SalesDataTable[[#This Row],[Order Date]]) / 3,0)</f>
        <v>Q4</v>
      </c>
      <c r="E2315" s="12">
        <f>MONTH(SalesDataTable[[#This Row],[Order Date]])</f>
        <v>11</v>
      </c>
      <c r="F2315" s="12" t="str">
        <f>TEXT(SalesDataTable[[#This Row],[Order Date]], "MMM")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6">
      <c r="A2316" s="2">
        <v>2056</v>
      </c>
      <c r="B2316" s="3">
        <v>46335</v>
      </c>
      <c r="C2316" s="12">
        <f>YEAR(SalesDataTable[[#This Row],[Order Date]])</f>
        <v>2026</v>
      </c>
      <c r="D2316" s="14" t="str">
        <f>"Q" &amp; ROUNDUP(MONTH(SalesDataTable[[#This Row],[Order Date]]) / 3,0)</f>
        <v>Q4</v>
      </c>
      <c r="E2316" s="12">
        <f>MONTH(SalesDataTable[[#This Row],[Order Date]])</f>
        <v>11</v>
      </c>
      <c r="F2316" s="12" t="str">
        <f>TEXT(SalesDataTable[[#This Row],[Order Date]], "MMM")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6">
      <c r="A2317" s="2">
        <v>2115</v>
      </c>
      <c r="B2317" s="3">
        <v>46335</v>
      </c>
      <c r="C2317" s="12">
        <f>YEAR(SalesDataTable[[#This Row],[Order Date]])</f>
        <v>2026</v>
      </c>
      <c r="D2317" s="14" t="str">
        <f>"Q" &amp; ROUNDUP(MONTH(SalesDataTable[[#This Row],[Order Date]]) / 3,0)</f>
        <v>Q4</v>
      </c>
      <c r="E2317" s="12">
        <f>MONTH(SalesDataTable[[#This Row],[Order Date]])</f>
        <v>11</v>
      </c>
      <c r="F2317" s="12" t="str">
        <f>TEXT(SalesDataTable[[#This Row],[Order Date]], "MMM")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6">
      <c r="A2318" s="2">
        <v>2437</v>
      </c>
      <c r="B2318" s="3">
        <v>46335</v>
      </c>
      <c r="C2318" s="12">
        <f>YEAR(SalesDataTable[[#This Row],[Order Date]])</f>
        <v>2026</v>
      </c>
      <c r="D2318" s="14" t="str">
        <f>"Q" &amp; ROUNDUP(MONTH(SalesDataTable[[#This Row],[Order Date]]) / 3,0)</f>
        <v>Q4</v>
      </c>
      <c r="E2318" s="12">
        <f>MONTH(SalesDataTable[[#This Row],[Order Date]])</f>
        <v>11</v>
      </c>
      <c r="F2318" s="12" t="str">
        <f>TEXT(SalesDataTable[[#This Row],[Order Date]], "MMM")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6">
      <c r="A2319" s="2">
        <v>3380</v>
      </c>
      <c r="B2319" s="3">
        <v>46335</v>
      </c>
      <c r="C2319" s="12">
        <f>YEAR(SalesDataTable[[#This Row],[Order Date]])</f>
        <v>2026</v>
      </c>
      <c r="D2319" s="14" t="str">
        <f>"Q" &amp; ROUNDUP(MONTH(SalesDataTable[[#This Row],[Order Date]]) / 3,0)</f>
        <v>Q4</v>
      </c>
      <c r="E2319" s="12">
        <f>MONTH(SalesDataTable[[#This Row],[Order Date]])</f>
        <v>11</v>
      </c>
      <c r="F2319" s="12" t="str">
        <f>TEXT(SalesDataTable[[#This Row],[Order Date]], "MMM")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6">
      <c r="A2320" s="2">
        <v>3648</v>
      </c>
      <c r="B2320" s="3">
        <v>46335</v>
      </c>
      <c r="C2320" s="12">
        <f>YEAR(SalesDataTable[[#This Row],[Order Date]])</f>
        <v>2026</v>
      </c>
      <c r="D2320" s="14" t="str">
        <f>"Q" &amp; ROUNDUP(MONTH(SalesDataTable[[#This Row],[Order Date]]) / 3,0)</f>
        <v>Q4</v>
      </c>
      <c r="E2320" s="12">
        <f>MONTH(SalesDataTable[[#This Row],[Order Date]])</f>
        <v>11</v>
      </c>
      <c r="F2320" s="12" t="str">
        <f>TEXT(SalesDataTable[[#This Row],[Order Date]], "MMM")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6">
      <c r="A2321" s="2">
        <v>3692</v>
      </c>
      <c r="B2321" s="3">
        <v>46335</v>
      </c>
      <c r="C2321" s="12">
        <f>YEAR(SalesDataTable[[#This Row],[Order Date]])</f>
        <v>2026</v>
      </c>
      <c r="D2321" s="14" t="str">
        <f>"Q" &amp; ROUNDUP(MONTH(SalesDataTable[[#This Row],[Order Date]]) / 3,0)</f>
        <v>Q4</v>
      </c>
      <c r="E2321" s="12">
        <f>MONTH(SalesDataTable[[#This Row],[Order Date]])</f>
        <v>11</v>
      </c>
      <c r="F2321" s="12" t="str">
        <f>TEXT(SalesDataTable[[#This Row],[Order Date]], "MMM")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6">
      <c r="A2322" s="2">
        <v>4406</v>
      </c>
      <c r="B2322" s="3">
        <v>46335</v>
      </c>
      <c r="C2322" s="12">
        <f>YEAR(SalesDataTable[[#This Row],[Order Date]])</f>
        <v>2026</v>
      </c>
      <c r="D2322" s="14" t="str">
        <f>"Q" &amp; ROUNDUP(MONTH(SalesDataTable[[#This Row],[Order Date]]) / 3,0)</f>
        <v>Q4</v>
      </c>
      <c r="E2322" s="12">
        <f>MONTH(SalesDataTable[[#This Row],[Order Date]])</f>
        <v>11</v>
      </c>
      <c r="F2322" s="12" t="str">
        <f>TEXT(SalesDataTable[[#This Row],[Order Date]], "MMM")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6">
      <c r="A2323" s="2">
        <v>4550</v>
      </c>
      <c r="B2323" s="3">
        <v>46335</v>
      </c>
      <c r="C2323" s="12">
        <f>YEAR(SalesDataTable[[#This Row],[Order Date]])</f>
        <v>2026</v>
      </c>
      <c r="D2323" s="14" t="str">
        <f>"Q" &amp; ROUNDUP(MONTH(SalesDataTable[[#This Row],[Order Date]]) / 3,0)</f>
        <v>Q4</v>
      </c>
      <c r="E2323" s="12">
        <f>MONTH(SalesDataTable[[#This Row],[Order Date]])</f>
        <v>11</v>
      </c>
      <c r="F2323" s="12" t="str">
        <f>TEXT(SalesDataTable[[#This Row],[Order Date]], "MMM")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6">
      <c r="A2324" s="2">
        <v>4855</v>
      </c>
      <c r="B2324" s="3">
        <v>46335</v>
      </c>
      <c r="C2324" s="12">
        <f>YEAR(SalesDataTable[[#This Row],[Order Date]])</f>
        <v>2026</v>
      </c>
      <c r="D2324" s="14" t="str">
        <f>"Q" &amp; ROUNDUP(MONTH(SalesDataTable[[#This Row],[Order Date]]) / 3,0)</f>
        <v>Q4</v>
      </c>
      <c r="E2324" s="12">
        <f>MONTH(SalesDataTable[[#This Row],[Order Date]])</f>
        <v>11</v>
      </c>
      <c r="F2324" s="12" t="str">
        <f>TEXT(SalesDataTable[[#This Row],[Order Date]], "MMM")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6">
      <c r="A2325" s="2">
        <v>5151</v>
      </c>
      <c r="B2325" s="3">
        <v>46335</v>
      </c>
      <c r="C2325" s="12">
        <f>YEAR(SalesDataTable[[#This Row],[Order Date]])</f>
        <v>2026</v>
      </c>
      <c r="D2325" s="14" t="str">
        <f>"Q" &amp; ROUNDUP(MONTH(SalesDataTable[[#This Row],[Order Date]]) / 3,0)</f>
        <v>Q4</v>
      </c>
      <c r="E2325" s="12">
        <f>MONTH(SalesDataTable[[#This Row],[Order Date]])</f>
        <v>11</v>
      </c>
      <c r="F2325" s="12" t="str">
        <f>TEXT(SalesDataTable[[#This Row],[Order Date]], "MMM")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6">
      <c r="A2326" s="2">
        <v>5189</v>
      </c>
      <c r="B2326" s="3">
        <v>46335</v>
      </c>
      <c r="C2326" s="12">
        <f>YEAR(SalesDataTable[[#This Row],[Order Date]])</f>
        <v>2026</v>
      </c>
      <c r="D2326" s="14" t="str">
        <f>"Q" &amp; ROUNDUP(MONTH(SalesDataTable[[#This Row],[Order Date]]) / 3,0)</f>
        <v>Q4</v>
      </c>
      <c r="E2326" s="12">
        <f>MONTH(SalesDataTable[[#This Row],[Order Date]])</f>
        <v>11</v>
      </c>
      <c r="F2326" s="12" t="str">
        <f>TEXT(SalesDataTable[[#This Row],[Order Date]], "MMM")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6">
      <c r="A2327" s="2">
        <v>726</v>
      </c>
      <c r="B2327" s="3">
        <v>46336</v>
      </c>
      <c r="C2327" s="12">
        <f>YEAR(SalesDataTable[[#This Row],[Order Date]])</f>
        <v>2026</v>
      </c>
      <c r="D2327" s="14" t="str">
        <f>"Q" &amp; ROUNDUP(MONTH(SalesDataTable[[#This Row],[Order Date]]) / 3,0)</f>
        <v>Q4</v>
      </c>
      <c r="E2327" s="12">
        <f>MONTH(SalesDataTable[[#This Row],[Order Date]])</f>
        <v>11</v>
      </c>
      <c r="F2327" s="12" t="str">
        <f>TEXT(SalesDataTable[[#This Row],[Order Date]], "MMM")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6">
      <c r="A2328" s="2">
        <v>2154</v>
      </c>
      <c r="B2328" s="3">
        <v>46336</v>
      </c>
      <c r="C2328" s="12">
        <f>YEAR(SalesDataTable[[#This Row],[Order Date]])</f>
        <v>2026</v>
      </c>
      <c r="D2328" s="14" t="str">
        <f>"Q" &amp; ROUNDUP(MONTH(SalesDataTable[[#This Row],[Order Date]]) / 3,0)</f>
        <v>Q4</v>
      </c>
      <c r="E2328" s="12">
        <f>MONTH(SalesDataTable[[#This Row],[Order Date]])</f>
        <v>11</v>
      </c>
      <c r="F2328" s="12" t="str">
        <f>TEXT(SalesDataTable[[#This Row],[Order Date]], "MMM")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6">
      <c r="A2329" s="2">
        <v>4403</v>
      </c>
      <c r="B2329" s="3">
        <v>46336</v>
      </c>
      <c r="C2329" s="12">
        <f>YEAR(SalesDataTable[[#This Row],[Order Date]])</f>
        <v>2026</v>
      </c>
      <c r="D2329" s="14" t="str">
        <f>"Q" &amp; ROUNDUP(MONTH(SalesDataTable[[#This Row],[Order Date]]) / 3,0)</f>
        <v>Q4</v>
      </c>
      <c r="E2329" s="12">
        <f>MONTH(SalesDataTable[[#This Row],[Order Date]])</f>
        <v>11</v>
      </c>
      <c r="F2329" s="12" t="str">
        <f>TEXT(SalesDataTable[[#This Row],[Order Date]], "MMM")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6">
      <c r="A2330" s="2">
        <v>4924</v>
      </c>
      <c r="B2330" s="3">
        <v>46336</v>
      </c>
      <c r="C2330" s="12">
        <f>YEAR(SalesDataTable[[#This Row],[Order Date]])</f>
        <v>2026</v>
      </c>
      <c r="D2330" s="14" t="str">
        <f>"Q" &amp; ROUNDUP(MONTH(SalesDataTable[[#This Row],[Order Date]]) / 3,0)</f>
        <v>Q4</v>
      </c>
      <c r="E2330" s="12">
        <f>MONTH(SalesDataTable[[#This Row],[Order Date]])</f>
        <v>11</v>
      </c>
      <c r="F2330" s="12" t="str">
        <f>TEXT(SalesDataTable[[#This Row],[Order Date]], "MMM")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6">
      <c r="A2331" s="2">
        <v>25</v>
      </c>
      <c r="B2331" s="3">
        <v>46337</v>
      </c>
      <c r="C2331" s="12">
        <f>YEAR(SalesDataTable[[#This Row],[Order Date]])</f>
        <v>2026</v>
      </c>
      <c r="D2331" s="14" t="str">
        <f>"Q" &amp; ROUNDUP(MONTH(SalesDataTable[[#This Row],[Order Date]]) / 3,0)</f>
        <v>Q4</v>
      </c>
      <c r="E2331" s="12">
        <f>MONTH(SalesDataTable[[#This Row],[Order Date]])</f>
        <v>11</v>
      </c>
      <c r="F2331" s="12" t="str">
        <f>TEXT(SalesDataTable[[#This Row],[Order Date]], "MMM")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6">
      <c r="A2332" s="2">
        <v>252</v>
      </c>
      <c r="B2332" s="3">
        <v>46337</v>
      </c>
      <c r="C2332" s="12">
        <f>YEAR(SalesDataTable[[#This Row],[Order Date]])</f>
        <v>2026</v>
      </c>
      <c r="D2332" s="14" t="str">
        <f>"Q" &amp; ROUNDUP(MONTH(SalesDataTable[[#This Row],[Order Date]]) / 3,0)</f>
        <v>Q4</v>
      </c>
      <c r="E2332" s="12">
        <f>MONTH(SalesDataTable[[#This Row],[Order Date]])</f>
        <v>11</v>
      </c>
      <c r="F2332" s="12" t="str">
        <f>TEXT(SalesDataTable[[#This Row],[Order Date]], "MMM")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6">
      <c r="A2333" s="2">
        <v>1203</v>
      </c>
      <c r="B2333" s="3">
        <v>46337</v>
      </c>
      <c r="C2333" s="12">
        <f>YEAR(SalesDataTable[[#This Row],[Order Date]])</f>
        <v>2026</v>
      </c>
      <c r="D2333" s="14" t="str">
        <f>"Q" &amp; ROUNDUP(MONTH(SalesDataTable[[#This Row],[Order Date]]) / 3,0)</f>
        <v>Q4</v>
      </c>
      <c r="E2333" s="12">
        <f>MONTH(SalesDataTable[[#This Row],[Order Date]])</f>
        <v>11</v>
      </c>
      <c r="F2333" s="12" t="str">
        <f>TEXT(SalesDataTable[[#This Row],[Order Date]], "MMM")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6">
      <c r="A2334" s="2">
        <v>1567</v>
      </c>
      <c r="B2334" s="3">
        <v>46337</v>
      </c>
      <c r="C2334" s="12">
        <f>YEAR(SalesDataTable[[#This Row],[Order Date]])</f>
        <v>2026</v>
      </c>
      <c r="D2334" s="14" t="str">
        <f>"Q" &amp; ROUNDUP(MONTH(SalesDataTable[[#This Row],[Order Date]]) / 3,0)</f>
        <v>Q4</v>
      </c>
      <c r="E2334" s="12">
        <f>MONTH(SalesDataTable[[#This Row],[Order Date]])</f>
        <v>11</v>
      </c>
      <c r="F2334" s="12" t="str">
        <f>TEXT(SalesDataTable[[#This Row],[Order Date]], "MMM")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6">
      <c r="A2335" s="2">
        <v>2060</v>
      </c>
      <c r="B2335" s="3">
        <v>46337</v>
      </c>
      <c r="C2335" s="12">
        <f>YEAR(SalesDataTable[[#This Row],[Order Date]])</f>
        <v>2026</v>
      </c>
      <c r="D2335" s="14" t="str">
        <f>"Q" &amp; ROUNDUP(MONTH(SalesDataTable[[#This Row],[Order Date]]) / 3,0)</f>
        <v>Q4</v>
      </c>
      <c r="E2335" s="12">
        <f>MONTH(SalesDataTable[[#This Row],[Order Date]])</f>
        <v>11</v>
      </c>
      <c r="F2335" s="12" t="str">
        <f>TEXT(SalesDataTable[[#This Row],[Order Date]], "MMM")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6">
      <c r="A2336" s="2">
        <v>2485</v>
      </c>
      <c r="B2336" s="3">
        <v>46337</v>
      </c>
      <c r="C2336" s="12">
        <f>YEAR(SalesDataTable[[#This Row],[Order Date]])</f>
        <v>2026</v>
      </c>
      <c r="D2336" s="14" t="str">
        <f>"Q" &amp; ROUNDUP(MONTH(SalesDataTable[[#This Row],[Order Date]]) / 3,0)</f>
        <v>Q4</v>
      </c>
      <c r="E2336" s="12">
        <f>MONTH(SalesDataTable[[#This Row],[Order Date]])</f>
        <v>11</v>
      </c>
      <c r="F2336" s="12" t="str">
        <f>TEXT(SalesDataTable[[#This Row],[Order Date]], "MMM")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6">
      <c r="A2337" s="2">
        <v>3101</v>
      </c>
      <c r="B2337" s="3">
        <v>46337</v>
      </c>
      <c r="C2337" s="12">
        <f>YEAR(SalesDataTable[[#This Row],[Order Date]])</f>
        <v>2026</v>
      </c>
      <c r="D2337" s="14" t="str">
        <f>"Q" &amp; ROUNDUP(MONTH(SalesDataTable[[#This Row],[Order Date]]) / 3,0)</f>
        <v>Q4</v>
      </c>
      <c r="E2337" s="12">
        <f>MONTH(SalesDataTable[[#This Row],[Order Date]])</f>
        <v>11</v>
      </c>
      <c r="F2337" s="12" t="str">
        <f>TEXT(SalesDataTable[[#This Row],[Order Date]], "MMM")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6">
      <c r="A2338" s="2">
        <v>3165</v>
      </c>
      <c r="B2338" s="3">
        <v>46337</v>
      </c>
      <c r="C2338" s="12">
        <f>YEAR(SalesDataTable[[#This Row],[Order Date]])</f>
        <v>2026</v>
      </c>
      <c r="D2338" s="14" t="str">
        <f>"Q" &amp; ROUNDUP(MONTH(SalesDataTable[[#This Row],[Order Date]]) / 3,0)</f>
        <v>Q4</v>
      </c>
      <c r="E2338" s="12">
        <f>MONTH(SalesDataTable[[#This Row],[Order Date]])</f>
        <v>11</v>
      </c>
      <c r="F2338" s="12" t="str">
        <f>TEXT(SalesDataTable[[#This Row],[Order Date]], "MMM")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6">
      <c r="A2339" s="2">
        <v>4179</v>
      </c>
      <c r="B2339" s="3">
        <v>46337</v>
      </c>
      <c r="C2339" s="12">
        <f>YEAR(SalesDataTable[[#This Row],[Order Date]])</f>
        <v>2026</v>
      </c>
      <c r="D2339" s="14" t="str">
        <f>"Q" &amp; ROUNDUP(MONTH(SalesDataTable[[#This Row],[Order Date]]) / 3,0)</f>
        <v>Q4</v>
      </c>
      <c r="E2339" s="12">
        <f>MONTH(SalesDataTable[[#This Row],[Order Date]])</f>
        <v>11</v>
      </c>
      <c r="F2339" s="12" t="str">
        <f>TEXT(SalesDataTable[[#This Row],[Order Date]], "MMM")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6">
      <c r="A2340" s="2">
        <v>4829</v>
      </c>
      <c r="B2340" s="3">
        <v>46337</v>
      </c>
      <c r="C2340" s="12">
        <f>YEAR(SalesDataTable[[#This Row],[Order Date]])</f>
        <v>2026</v>
      </c>
      <c r="D2340" s="14" t="str">
        <f>"Q" &amp; ROUNDUP(MONTH(SalesDataTable[[#This Row],[Order Date]]) / 3,0)</f>
        <v>Q4</v>
      </c>
      <c r="E2340" s="12">
        <f>MONTH(SalesDataTable[[#This Row],[Order Date]])</f>
        <v>11</v>
      </c>
      <c r="F2340" s="12" t="str">
        <f>TEXT(SalesDataTable[[#This Row],[Order Date]], "MMM")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6">
      <c r="A2341" s="2">
        <v>4943</v>
      </c>
      <c r="B2341" s="3">
        <v>46337</v>
      </c>
      <c r="C2341" s="12">
        <f>YEAR(SalesDataTable[[#This Row],[Order Date]])</f>
        <v>2026</v>
      </c>
      <c r="D2341" s="14" t="str">
        <f>"Q" &amp; ROUNDUP(MONTH(SalesDataTable[[#This Row],[Order Date]]) / 3,0)</f>
        <v>Q4</v>
      </c>
      <c r="E2341" s="12">
        <f>MONTH(SalesDataTable[[#This Row],[Order Date]])</f>
        <v>11</v>
      </c>
      <c r="F2341" s="12" t="str">
        <f>TEXT(SalesDataTable[[#This Row],[Order Date]], "MMM")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6">
      <c r="A2342" s="2">
        <v>887</v>
      </c>
      <c r="B2342" s="3">
        <v>46338</v>
      </c>
      <c r="C2342" s="12">
        <f>YEAR(SalesDataTable[[#This Row],[Order Date]])</f>
        <v>2026</v>
      </c>
      <c r="D2342" s="14" t="str">
        <f>"Q" &amp; ROUNDUP(MONTH(SalesDataTable[[#This Row],[Order Date]]) / 3,0)</f>
        <v>Q4</v>
      </c>
      <c r="E2342" s="12">
        <f>MONTH(SalesDataTable[[#This Row],[Order Date]])</f>
        <v>11</v>
      </c>
      <c r="F2342" s="12" t="str">
        <f>TEXT(SalesDataTable[[#This Row],[Order Date]], "MMM")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6">
      <c r="A2343" s="2">
        <v>1090</v>
      </c>
      <c r="B2343" s="3">
        <v>46338</v>
      </c>
      <c r="C2343" s="12">
        <f>YEAR(SalesDataTable[[#This Row],[Order Date]])</f>
        <v>2026</v>
      </c>
      <c r="D2343" s="14" t="str">
        <f>"Q" &amp; ROUNDUP(MONTH(SalesDataTable[[#This Row],[Order Date]]) / 3,0)</f>
        <v>Q4</v>
      </c>
      <c r="E2343" s="12">
        <f>MONTH(SalesDataTable[[#This Row],[Order Date]])</f>
        <v>11</v>
      </c>
      <c r="F2343" s="12" t="str">
        <f>TEXT(SalesDataTable[[#This Row],[Order Date]], "MMM")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6">
      <c r="A2344" s="2">
        <v>2090</v>
      </c>
      <c r="B2344" s="3">
        <v>46338</v>
      </c>
      <c r="C2344" s="12">
        <f>YEAR(SalesDataTable[[#This Row],[Order Date]])</f>
        <v>2026</v>
      </c>
      <c r="D2344" s="14" t="str">
        <f>"Q" &amp; ROUNDUP(MONTH(SalesDataTable[[#This Row],[Order Date]]) / 3,0)</f>
        <v>Q4</v>
      </c>
      <c r="E2344" s="12">
        <f>MONTH(SalesDataTable[[#This Row],[Order Date]])</f>
        <v>11</v>
      </c>
      <c r="F2344" s="12" t="str">
        <f>TEXT(SalesDataTable[[#This Row],[Order Date]], "MMM")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6">
      <c r="A2345" s="2">
        <v>2561</v>
      </c>
      <c r="B2345" s="3">
        <v>46338</v>
      </c>
      <c r="C2345" s="12">
        <f>YEAR(SalesDataTable[[#This Row],[Order Date]])</f>
        <v>2026</v>
      </c>
      <c r="D2345" s="14" t="str">
        <f>"Q" &amp; ROUNDUP(MONTH(SalesDataTable[[#This Row],[Order Date]]) / 3,0)</f>
        <v>Q4</v>
      </c>
      <c r="E2345" s="12">
        <f>MONTH(SalesDataTable[[#This Row],[Order Date]])</f>
        <v>11</v>
      </c>
      <c r="F2345" s="12" t="str">
        <f>TEXT(SalesDataTable[[#This Row],[Order Date]], "MMM")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6">
      <c r="A2346" s="2">
        <v>2855</v>
      </c>
      <c r="B2346" s="3">
        <v>46338</v>
      </c>
      <c r="C2346" s="12">
        <f>YEAR(SalesDataTable[[#This Row],[Order Date]])</f>
        <v>2026</v>
      </c>
      <c r="D2346" s="14" t="str">
        <f>"Q" &amp; ROUNDUP(MONTH(SalesDataTable[[#This Row],[Order Date]]) / 3,0)</f>
        <v>Q4</v>
      </c>
      <c r="E2346" s="12">
        <f>MONTH(SalesDataTable[[#This Row],[Order Date]])</f>
        <v>11</v>
      </c>
      <c r="F2346" s="12" t="str">
        <f>TEXT(SalesDataTable[[#This Row],[Order Date]], "MMM")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6">
      <c r="A2347" s="2">
        <v>4421</v>
      </c>
      <c r="B2347" s="3">
        <v>46338</v>
      </c>
      <c r="C2347" s="12">
        <f>YEAR(SalesDataTable[[#This Row],[Order Date]])</f>
        <v>2026</v>
      </c>
      <c r="D2347" s="14" t="str">
        <f>"Q" &amp; ROUNDUP(MONTH(SalesDataTable[[#This Row],[Order Date]]) / 3,0)</f>
        <v>Q4</v>
      </c>
      <c r="E2347" s="12">
        <f>MONTH(SalesDataTable[[#This Row],[Order Date]])</f>
        <v>11</v>
      </c>
      <c r="F2347" s="12" t="str">
        <f>TEXT(SalesDataTable[[#This Row],[Order Date]], "MMM")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6">
      <c r="A2348" s="2">
        <v>195</v>
      </c>
      <c r="B2348" s="3">
        <v>46339</v>
      </c>
      <c r="C2348" s="12">
        <f>YEAR(SalesDataTable[[#This Row],[Order Date]])</f>
        <v>2026</v>
      </c>
      <c r="D2348" s="14" t="str">
        <f>"Q" &amp; ROUNDUP(MONTH(SalesDataTable[[#This Row],[Order Date]]) / 3,0)</f>
        <v>Q4</v>
      </c>
      <c r="E2348" s="12">
        <f>MONTH(SalesDataTable[[#This Row],[Order Date]])</f>
        <v>11</v>
      </c>
      <c r="F2348" s="12" t="str">
        <f>TEXT(SalesDataTable[[#This Row],[Order Date]], "MMM")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6">
      <c r="A2349" s="2">
        <v>520</v>
      </c>
      <c r="B2349" s="3">
        <v>46339</v>
      </c>
      <c r="C2349" s="12">
        <f>YEAR(SalesDataTable[[#This Row],[Order Date]])</f>
        <v>2026</v>
      </c>
      <c r="D2349" s="14" t="str">
        <f>"Q" &amp; ROUNDUP(MONTH(SalesDataTable[[#This Row],[Order Date]]) / 3,0)</f>
        <v>Q4</v>
      </c>
      <c r="E2349" s="12">
        <f>MONTH(SalesDataTable[[#This Row],[Order Date]])</f>
        <v>11</v>
      </c>
      <c r="F2349" s="12" t="str">
        <f>TEXT(SalesDataTable[[#This Row],[Order Date]], "MMM")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6">
      <c r="A2350" s="2">
        <v>646</v>
      </c>
      <c r="B2350" s="3">
        <v>46339</v>
      </c>
      <c r="C2350" s="12">
        <f>YEAR(SalesDataTable[[#This Row],[Order Date]])</f>
        <v>2026</v>
      </c>
      <c r="D2350" s="14" t="str">
        <f>"Q" &amp; ROUNDUP(MONTH(SalesDataTable[[#This Row],[Order Date]]) / 3,0)</f>
        <v>Q4</v>
      </c>
      <c r="E2350" s="12">
        <f>MONTH(SalesDataTable[[#This Row],[Order Date]])</f>
        <v>11</v>
      </c>
      <c r="F2350" s="12" t="str">
        <f>TEXT(SalesDataTable[[#This Row],[Order Date]], "MMM")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6">
      <c r="A2351" s="2">
        <v>893</v>
      </c>
      <c r="B2351" s="3">
        <v>46339</v>
      </c>
      <c r="C2351" s="12">
        <f>YEAR(SalesDataTable[[#This Row],[Order Date]])</f>
        <v>2026</v>
      </c>
      <c r="D2351" s="14" t="str">
        <f>"Q" &amp; ROUNDUP(MONTH(SalesDataTable[[#This Row],[Order Date]]) / 3,0)</f>
        <v>Q4</v>
      </c>
      <c r="E2351" s="12">
        <f>MONTH(SalesDataTable[[#This Row],[Order Date]])</f>
        <v>11</v>
      </c>
      <c r="F2351" s="12" t="str">
        <f>TEXT(SalesDataTable[[#This Row],[Order Date]], "MMM")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6">
      <c r="A2352" s="2">
        <v>916</v>
      </c>
      <c r="B2352" s="3">
        <v>46339</v>
      </c>
      <c r="C2352" s="12">
        <f>YEAR(SalesDataTable[[#This Row],[Order Date]])</f>
        <v>2026</v>
      </c>
      <c r="D2352" s="14" t="str">
        <f>"Q" &amp; ROUNDUP(MONTH(SalesDataTable[[#This Row],[Order Date]]) / 3,0)</f>
        <v>Q4</v>
      </c>
      <c r="E2352" s="12">
        <f>MONTH(SalesDataTable[[#This Row],[Order Date]])</f>
        <v>11</v>
      </c>
      <c r="F2352" s="12" t="str">
        <f>TEXT(SalesDataTable[[#This Row],[Order Date]], "MMM")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6">
      <c r="A2353" s="2">
        <v>1295</v>
      </c>
      <c r="B2353" s="3">
        <v>46339</v>
      </c>
      <c r="C2353" s="12">
        <f>YEAR(SalesDataTable[[#This Row],[Order Date]])</f>
        <v>2026</v>
      </c>
      <c r="D2353" s="14" t="str">
        <f>"Q" &amp; ROUNDUP(MONTH(SalesDataTable[[#This Row],[Order Date]]) / 3,0)</f>
        <v>Q4</v>
      </c>
      <c r="E2353" s="12">
        <f>MONTH(SalesDataTable[[#This Row],[Order Date]])</f>
        <v>11</v>
      </c>
      <c r="F2353" s="12" t="str">
        <f>TEXT(SalesDataTable[[#This Row],[Order Date]], "MMM")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6">
      <c r="A2354" s="2">
        <v>3438</v>
      </c>
      <c r="B2354" s="3">
        <v>46339</v>
      </c>
      <c r="C2354" s="12">
        <f>YEAR(SalesDataTable[[#This Row],[Order Date]])</f>
        <v>2026</v>
      </c>
      <c r="D2354" s="14" t="str">
        <f>"Q" &amp; ROUNDUP(MONTH(SalesDataTable[[#This Row],[Order Date]]) / 3,0)</f>
        <v>Q4</v>
      </c>
      <c r="E2354" s="12">
        <f>MONTH(SalesDataTable[[#This Row],[Order Date]])</f>
        <v>11</v>
      </c>
      <c r="F2354" s="12" t="str">
        <f>TEXT(SalesDataTable[[#This Row],[Order Date]], "MMM")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6">
      <c r="A2355" s="2">
        <v>3573</v>
      </c>
      <c r="B2355" s="3">
        <v>46339</v>
      </c>
      <c r="C2355" s="12">
        <f>YEAR(SalesDataTable[[#This Row],[Order Date]])</f>
        <v>2026</v>
      </c>
      <c r="D2355" s="14" t="str">
        <f>"Q" &amp; ROUNDUP(MONTH(SalesDataTable[[#This Row],[Order Date]]) / 3,0)</f>
        <v>Q4</v>
      </c>
      <c r="E2355" s="12">
        <f>MONTH(SalesDataTable[[#This Row],[Order Date]])</f>
        <v>11</v>
      </c>
      <c r="F2355" s="12" t="str">
        <f>TEXT(SalesDataTable[[#This Row],[Order Date]], "MMM")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6">
      <c r="A2356" s="2">
        <v>4257</v>
      </c>
      <c r="B2356" s="3">
        <v>46339</v>
      </c>
      <c r="C2356" s="12">
        <f>YEAR(SalesDataTable[[#This Row],[Order Date]])</f>
        <v>2026</v>
      </c>
      <c r="D2356" s="14" t="str">
        <f>"Q" &amp; ROUNDUP(MONTH(SalesDataTable[[#This Row],[Order Date]]) / 3,0)</f>
        <v>Q4</v>
      </c>
      <c r="E2356" s="12">
        <f>MONTH(SalesDataTable[[#This Row],[Order Date]])</f>
        <v>11</v>
      </c>
      <c r="F2356" s="12" t="str">
        <f>TEXT(SalesDataTable[[#This Row],[Order Date]], "MMM")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6">
      <c r="A2357" s="2">
        <v>4389</v>
      </c>
      <c r="B2357" s="3">
        <v>46339</v>
      </c>
      <c r="C2357" s="12">
        <f>YEAR(SalesDataTable[[#This Row],[Order Date]])</f>
        <v>2026</v>
      </c>
      <c r="D2357" s="14" t="str">
        <f>"Q" &amp; ROUNDUP(MONTH(SalesDataTable[[#This Row],[Order Date]]) / 3,0)</f>
        <v>Q4</v>
      </c>
      <c r="E2357" s="12">
        <f>MONTH(SalesDataTable[[#This Row],[Order Date]])</f>
        <v>11</v>
      </c>
      <c r="F2357" s="12" t="str">
        <f>TEXT(SalesDataTable[[#This Row],[Order Date]], "MMM")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6">
      <c r="A2358" s="2">
        <v>4887</v>
      </c>
      <c r="B2358" s="3">
        <v>46339</v>
      </c>
      <c r="C2358" s="12">
        <f>YEAR(SalesDataTable[[#This Row],[Order Date]])</f>
        <v>2026</v>
      </c>
      <c r="D2358" s="14" t="str">
        <f>"Q" &amp; ROUNDUP(MONTH(SalesDataTable[[#This Row],[Order Date]]) / 3,0)</f>
        <v>Q4</v>
      </c>
      <c r="E2358" s="12">
        <f>MONTH(SalesDataTable[[#This Row],[Order Date]])</f>
        <v>11</v>
      </c>
      <c r="F2358" s="12" t="str">
        <f>TEXT(SalesDataTable[[#This Row],[Order Date]], "MMM")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6">
      <c r="A2359" s="2">
        <v>5007</v>
      </c>
      <c r="B2359" s="3">
        <v>46339</v>
      </c>
      <c r="C2359" s="12">
        <f>YEAR(SalesDataTable[[#This Row],[Order Date]])</f>
        <v>2026</v>
      </c>
      <c r="D2359" s="14" t="str">
        <f>"Q" &amp; ROUNDUP(MONTH(SalesDataTable[[#This Row],[Order Date]]) / 3,0)</f>
        <v>Q4</v>
      </c>
      <c r="E2359" s="12">
        <f>MONTH(SalesDataTable[[#This Row],[Order Date]])</f>
        <v>11</v>
      </c>
      <c r="F2359" s="12" t="str">
        <f>TEXT(SalesDataTable[[#This Row],[Order Date]], "MMM")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6">
      <c r="A2360" s="2">
        <v>5111</v>
      </c>
      <c r="B2360" s="3">
        <v>46339</v>
      </c>
      <c r="C2360" s="12">
        <f>YEAR(SalesDataTable[[#This Row],[Order Date]])</f>
        <v>2026</v>
      </c>
      <c r="D2360" s="14" t="str">
        <f>"Q" &amp; ROUNDUP(MONTH(SalesDataTable[[#This Row],[Order Date]]) / 3,0)</f>
        <v>Q4</v>
      </c>
      <c r="E2360" s="12">
        <f>MONTH(SalesDataTable[[#This Row],[Order Date]])</f>
        <v>11</v>
      </c>
      <c r="F2360" s="12" t="str">
        <f>TEXT(SalesDataTable[[#This Row],[Order Date]], "MMM")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6">
      <c r="A2361" s="2">
        <v>5177</v>
      </c>
      <c r="B2361" s="3">
        <v>46339</v>
      </c>
      <c r="C2361" s="12">
        <f>YEAR(SalesDataTable[[#This Row],[Order Date]])</f>
        <v>2026</v>
      </c>
      <c r="D2361" s="14" t="str">
        <f>"Q" &amp; ROUNDUP(MONTH(SalesDataTable[[#This Row],[Order Date]]) / 3,0)</f>
        <v>Q4</v>
      </c>
      <c r="E2361" s="12">
        <f>MONTH(SalesDataTable[[#This Row],[Order Date]])</f>
        <v>11</v>
      </c>
      <c r="F2361" s="12" t="str">
        <f>TEXT(SalesDataTable[[#This Row],[Order Date]], "MMM")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6">
      <c r="A2362" s="2">
        <v>584</v>
      </c>
      <c r="B2362" s="3">
        <v>46340</v>
      </c>
      <c r="C2362" s="12">
        <f>YEAR(SalesDataTable[[#This Row],[Order Date]])</f>
        <v>2026</v>
      </c>
      <c r="D2362" s="14" t="str">
        <f>"Q" &amp; ROUNDUP(MONTH(SalesDataTable[[#This Row],[Order Date]]) / 3,0)</f>
        <v>Q4</v>
      </c>
      <c r="E2362" s="12">
        <f>MONTH(SalesDataTable[[#This Row],[Order Date]])</f>
        <v>11</v>
      </c>
      <c r="F2362" s="12" t="str">
        <f>TEXT(SalesDataTable[[#This Row],[Order Date]], "MMM")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6">
      <c r="A2363" s="2">
        <v>621</v>
      </c>
      <c r="B2363" s="3">
        <v>46340</v>
      </c>
      <c r="C2363" s="12">
        <f>YEAR(SalesDataTable[[#This Row],[Order Date]])</f>
        <v>2026</v>
      </c>
      <c r="D2363" s="14" t="str">
        <f>"Q" &amp; ROUNDUP(MONTH(SalesDataTable[[#This Row],[Order Date]]) / 3,0)</f>
        <v>Q4</v>
      </c>
      <c r="E2363" s="12">
        <f>MONTH(SalesDataTable[[#This Row],[Order Date]])</f>
        <v>11</v>
      </c>
      <c r="F2363" s="12" t="str">
        <f>TEXT(SalesDataTable[[#This Row],[Order Date]], "MMM")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6">
      <c r="A2364" s="2">
        <v>623</v>
      </c>
      <c r="B2364" s="3">
        <v>46340</v>
      </c>
      <c r="C2364" s="12">
        <f>YEAR(SalesDataTable[[#This Row],[Order Date]])</f>
        <v>2026</v>
      </c>
      <c r="D2364" s="14" t="str">
        <f>"Q" &amp; ROUNDUP(MONTH(SalesDataTable[[#This Row],[Order Date]]) / 3,0)</f>
        <v>Q4</v>
      </c>
      <c r="E2364" s="12">
        <f>MONTH(SalesDataTable[[#This Row],[Order Date]])</f>
        <v>11</v>
      </c>
      <c r="F2364" s="12" t="str">
        <f>TEXT(SalesDataTable[[#This Row],[Order Date]], "MMM")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6">
      <c r="A2365" s="2">
        <v>1431</v>
      </c>
      <c r="B2365" s="3">
        <v>46340</v>
      </c>
      <c r="C2365" s="12">
        <f>YEAR(SalesDataTable[[#This Row],[Order Date]])</f>
        <v>2026</v>
      </c>
      <c r="D2365" s="14" t="str">
        <f>"Q" &amp; ROUNDUP(MONTH(SalesDataTable[[#This Row],[Order Date]]) / 3,0)</f>
        <v>Q4</v>
      </c>
      <c r="E2365" s="12">
        <f>MONTH(SalesDataTable[[#This Row],[Order Date]])</f>
        <v>11</v>
      </c>
      <c r="F2365" s="12" t="str">
        <f>TEXT(SalesDataTable[[#This Row],[Order Date]], "MMM")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6">
      <c r="A2366" s="2">
        <v>1520</v>
      </c>
      <c r="B2366" s="3">
        <v>46340</v>
      </c>
      <c r="C2366" s="12">
        <f>YEAR(SalesDataTable[[#This Row],[Order Date]])</f>
        <v>2026</v>
      </c>
      <c r="D2366" s="14" t="str">
        <f>"Q" &amp; ROUNDUP(MONTH(SalesDataTable[[#This Row],[Order Date]]) / 3,0)</f>
        <v>Q4</v>
      </c>
      <c r="E2366" s="12">
        <f>MONTH(SalesDataTable[[#This Row],[Order Date]])</f>
        <v>11</v>
      </c>
      <c r="F2366" s="12" t="str">
        <f>TEXT(SalesDataTable[[#This Row],[Order Date]], "MMM")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6">
      <c r="A2367" s="2">
        <v>1791</v>
      </c>
      <c r="B2367" s="3">
        <v>46340</v>
      </c>
      <c r="C2367" s="12">
        <f>YEAR(SalesDataTable[[#This Row],[Order Date]])</f>
        <v>2026</v>
      </c>
      <c r="D2367" s="14" t="str">
        <f>"Q" &amp; ROUNDUP(MONTH(SalesDataTable[[#This Row],[Order Date]]) / 3,0)</f>
        <v>Q4</v>
      </c>
      <c r="E2367" s="12">
        <f>MONTH(SalesDataTable[[#This Row],[Order Date]])</f>
        <v>11</v>
      </c>
      <c r="F2367" s="12" t="str">
        <f>TEXT(SalesDataTable[[#This Row],[Order Date]], "MMM")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6">
      <c r="A2368" s="2">
        <v>2191</v>
      </c>
      <c r="B2368" s="3">
        <v>46340</v>
      </c>
      <c r="C2368" s="12">
        <f>YEAR(SalesDataTable[[#This Row],[Order Date]])</f>
        <v>2026</v>
      </c>
      <c r="D2368" s="14" t="str">
        <f>"Q" &amp; ROUNDUP(MONTH(SalesDataTable[[#This Row],[Order Date]]) / 3,0)</f>
        <v>Q4</v>
      </c>
      <c r="E2368" s="12">
        <f>MONTH(SalesDataTable[[#This Row],[Order Date]])</f>
        <v>11</v>
      </c>
      <c r="F2368" s="12" t="str">
        <f>TEXT(SalesDataTable[[#This Row],[Order Date]], "MMM")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6">
      <c r="A2369" s="2">
        <v>2365</v>
      </c>
      <c r="B2369" s="3">
        <v>46340</v>
      </c>
      <c r="C2369" s="12">
        <f>YEAR(SalesDataTable[[#This Row],[Order Date]])</f>
        <v>2026</v>
      </c>
      <c r="D2369" s="14" t="str">
        <f>"Q" &amp; ROUNDUP(MONTH(SalesDataTable[[#This Row],[Order Date]]) / 3,0)</f>
        <v>Q4</v>
      </c>
      <c r="E2369" s="12">
        <f>MONTH(SalesDataTable[[#This Row],[Order Date]])</f>
        <v>11</v>
      </c>
      <c r="F2369" s="12" t="str">
        <f>TEXT(SalesDataTable[[#This Row],[Order Date]], "MMM")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6">
      <c r="A2370" s="2">
        <v>2603</v>
      </c>
      <c r="B2370" s="3">
        <v>46340</v>
      </c>
      <c r="C2370" s="12">
        <f>YEAR(SalesDataTable[[#This Row],[Order Date]])</f>
        <v>2026</v>
      </c>
      <c r="D2370" s="14" t="str">
        <f>"Q" &amp; ROUNDUP(MONTH(SalesDataTable[[#This Row],[Order Date]]) / 3,0)</f>
        <v>Q4</v>
      </c>
      <c r="E2370" s="12">
        <f>MONTH(SalesDataTable[[#This Row],[Order Date]])</f>
        <v>11</v>
      </c>
      <c r="F2370" s="12" t="str">
        <f>TEXT(SalesDataTable[[#This Row],[Order Date]], "MMM")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6">
      <c r="A2371" s="2">
        <v>4098</v>
      </c>
      <c r="B2371" s="3">
        <v>46340</v>
      </c>
      <c r="C2371" s="12">
        <f>YEAR(SalesDataTable[[#This Row],[Order Date]])</f>
        <v>2026</v>
      </c>
      <c r="D2371" s="14" t="str">
        <f>"Q" &amp; ROUNDUP(MONTH(SalesDataTable[[#This Row],[Order Date]]) / 3,0)</f>
        <v>Q4</v>
      </c>
      <c r="E2371" s="12">
        <f>MONTH(SalesDataTable[[#This Row],[Order Date]])</f>
        <v>11</v>
      </c>
      <c r="F2371" s="12" t="str">
        <f>TEXT(SalesDataTable[[#This Row],[Order Date]], "MMM")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6">
      <c r="A2372" s="2">
        <v>1176</v>
      </c>
      <c r="B2372" s="3">
        <v>46341</v>
      </c>
      <c r="C2372" s="12">
        <f>YEAR(SalesDataTable[[#This Row],[Order Date]])</f>
        <v>2026</v>
      </c>
      <c r="D2372" s="14" t="str">
        <f>"Q" &amp; ROUNDUP(MONTH(SalesDataTable[[#This Row],[Order Date]]) / 3,0)</f>
        <v>Q4</v>
      </c>
      <c r="E2372" s="12">
        <f>MONTH(SalesDataTable[[#This Row],[Order Date]])</f>
        <v>11</v>
      </c>
      <c r="F2372" s="12" t="str">
        <f>TEXT(SalesDataTable[[#This Row],[Order Date]], "MMM")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6">
      <c r="A2373" s="2">
        <v>1895</v>
      </c>
      <c r="B2373" s="3">
        <v>46341</v>
      </c>
      <c r="C2373" s="12">
        <f>YEAR(SalesDataTable[[#This Row],[Order Date]])</f>
        <v>2026</v>
      </c>
      <c r="D2373" s="14" t="str">
        <f>"Q" &amp; ROUNDUP(MONTH(SalesDataTable[[#This Row],[Order Date]]) / 3,0)</f>
        <v>Q4</v>
      </c>
      <c r="E2373" s="12">
        <f>MONTH(SalesDataTable[[#This Row],[Order Date]])</f>
        <v>11</v>
      </c>
      <c r="F2373" s="12" t="str">
        <f>TEXT(SalesDataTable[[#This Row],[Order Date]], "MMM")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6">
      <c r="A2374" s="2">
        <v>3385</v>
      </c>
      <c r="B2374" s="3">
        <v>46341</v>
      </c>
      <c r="C2374" s="12">
        <f>YEAR(SalesDataTable[[#This Row],[Order Date]])</f>
        <v>2026</v>
      </c>
      <c r="D2374" s="14" t="str">
        <f>"Q" &amp; ROUNDUP(MONTH(SalesDataTable[[#This Row],[Order Date]]) / 3,0)</f>
        <v>Q4</v>
      </c>
      <c r="E2374" s="12">
        <f>MONTH(SalesDataTable[[#This Row],[Order Date]])</f>
        <v>11</v>
      </c>
      <c r="F2374" s="12" t="str">
        <f>TEXT(SalesDataTable[[#This Row],[Order Date]], "MMM")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6">
      <c r="A2375" s="2">
        <v>3581</v>
      </c>
      <c r="B2375" s="3">
        <v>46341</v>
      </c>
      <c r="C2375" s="12">
        <f>YEAR(SalesDataTable[[#This Row],[Order Date]])</f>
        <v>2026</v>
      </c>
      <c r="D2375" s="14" t="str">
        <f>"Q" &amp; ROUNDUP(MONTH(SalesDataTable[[#This Row],[Order Date]]) / 3,0)</f>
        <v>Q4</v>
      </c>
      <c r="E2375" s="12">
        <f>MONTH(SalesDataTable[[#This Row],[Order Date]])</f>
        <v>11</v>
      </c>
      <c r="F2375" s="12" t="str">
        <f>TEXT(SalesDataTable[[#This Row],[Order Date]], "MMM")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6">
      <c r="A2376" s="2">
        <v>4528</v>
      </c>
      <c r="B2376" s="3">
        <v>46341</v>
      </c>
      <c r="C2376" s="12">
        <f>YEAR(SalesDataTable[[#This Row],[Order Date]])</f>
        <v>2026</v>
      </c>
      <c r="D2376" s="14" t="str">
        <f>"Q" &amp; ROUNDUP(MONTH(SalesDataTable[[#This Row],[Order Date]]) / 3,0)</f>
        <v>Q4</v>
      </c>
      <c r="E2376" s="12">
        <f>MONTH(SalesDataTable[[#This Row],[Order Date]])</f>
        <v>11</v>
      </c>
      <c r="F2376" s="12" t="str">
        <f>TEXT(SalesDataTable[[#This Row],[Order Date]], "MMM")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6">
      <c r="A2377" s="2">
        <v>4633</v>
      </c>
      <c r="B2377" s="3">
        <v>46341</v>
      </c>
      <c r="C2377" s="12">
        <f>YEAR(SalesDataTable[[#This Row],[Order Date]])</f>
        <v>2026</v>
      </c>
      <c r="D2377" s="14" t="str">
        <f>"Q" &amp; ROUNDUP(MONTH(SalesDataTable[[#This Row],[Order Date]]) / 3,0)</f>
        <v>Q4</v>
      </c>
      <c r="E2377" s="12">
        <f>MONTH(SalesDataTable[[#This Row],[Order Date]])</f>
        <v>11</v>
      </c>
      <c r="F2377" s="12" t="str">
        <f>TEXT(SalesDataTable[[#This Row],[Order Date]], "MMM")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6">
      <c r="A2378" s="2">
        <v>5195</v>
      </c>
      <c r="B2378" s="3">
        <v>46341</v>
      </c>
      <c r="C2378" s="12">
        <f>YEAR(SalesDataTable[[#This Row],[Order Date]])</f>
        <v>2026</v>
      </c>
      <c r="D2378" s="14" t="str">
        <f>"Q" &amp; ROUNDUP(MONTH(SalesDataTable[[#This Row],[Order Date]]) / 3,0)</f>
        <v>Q4</v>
      </c>
      <c r="E2378" s="12">
        <f>MONTH(SalesDataTable[[#This Row],[Order Date]])</f>
        <v>11</v>
      </c>
      <c r="F2378" s="12" t="str">
        <f>TEXT(SalesDataTable[[#This Row],[Order Date]], "MMM")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6">
      <c r="A2379" s="2">
        <v>2778</v>
      </c>
      <c r="B2379" s="3">
        <v>46342</v>
      </c>
      <c r="C2379" s="12">
        <f>YEAR(SalesDataTable[[#This Row],[Order Date]])</f>
        <v>2026</v>
      </c>
      <c r="D2379" s="14" t="str">
        <f>"Q" &amp; ROUNDUP(MONTH(SalesDataTable[[#This Row],[Order Date]]) / 3,0)</f>
        <v>Q4</v>
      </c>
      <c r="E2379" s="12">
        <f>MONTH(SalesDataTable[[#This Row],[Order Date]])</f>
        <v>11</v>
      </c>
      <c r="F2379" s="12" t="str">
        <f>TEXT(SalesDataTable[[#This Row],[Order Date]], "MMM")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6">
      <c r="A2380" s="2">
        <v>341</v>
      </c>
      <c r="B2380" s="3">
        <v>46343</v>
      </c>
      <c r="C2380" s="12">
        <f>YEAR(SalesDataTable[[#This Row],[Order Date]])</f>
        <v>2026</v>
      </c>
      <c r="D2380" s="14" t="str">
        <f>"Q" &amp; ROUNDUP(MONTH(SalesDataTable[[#This Row],[Order Date]]) / 3,0)</f>
        <v>Q4</v>
      </c>
      <c r="E2380" s="12">
        <f>MONTH(SalesDataTable[[#This Row],[Order Date]])</f>
        <v>11</v>
      </c>
      <c r="F2380" s="12" t="str">
        <f>TEXT(SalesDataTable[[#This Row],[Order Date]], "MMM")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6">
      <c r="A2381" s="2">
        <v>374</v>
      </c>
      <c r="B2381" s="3">
        <v>46343</v>
      </c>
      <c r="C2381" s="12">
        <f>YEAR(SalesDataTable[[#This Row],[Order Date]])</f>
        <v>2026</v>
      </c>
      <c r="D2381" s="14" t="str">
        <f>"Q" &amp; ROUNDUP(MONTH(SalesDataTable[[#This Row],[Order Date]]) / 3,0)</f>
        <v>Q4</v>
      </c>
      <c r="E2381" s="12">
        <f>MONTH(SalesDataTable[[#This Row],[Order Date]])</f>
        <v>11</v>
      </c>
      <c r="F2381" s="12" t="str">
        <f>TEXT(SalesDataTable[[#This Row],[Order Date]], "MMM")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6">
      <c r="A2382" s="2">
        <v>598</v>
      </c>
      <c r="B2382" s="3">
        <v>46343</v>
      </c>
      <c r="C2382" s="12">
        <f>YEAR(SalesDataTable[[#This Row],[Order Date]])</f>
        <v>2026</v>
      </c>
      <c r="D2382" s="14" t="str">
        <f>"Q" &amp; ROUNDUP(MONTH(SalesDataTable[[#This Row],[Order Date]]) / 3,0)</f>
        <v>Q4</v>
      </c>
      <c r="E2382" s="12">
        <f>MONTH(SalesDataTable[[#This Row],[Order Date]])</f>
        <v>11</v>
      </c>
      <c r="F2382" s="12" t="str">
        <f>TEXT(SalesDataTable[[#This Row],[Order Date]], "MMM")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6">
      <c r="A2383" s="2">
        <v>690</v>
      </c>
      <c r="B2383" s="3">
        <v>46343</v>
      </c>
      <c r="C2383" s="12">
        <f>YEAR(SalesDataTable[[#This Row],[Order Date]])</f>
        <v>2026</v>
      </c>
      <c r="D2383" s="14" t="str">
        <f>"Q" &amp; ROUNDUP(MONTH(SalesDataTable[[#This Row],[Order Date]]) / 3,0)</f>
        <v>Q4</v>
      </c>
      <c r="E2383" s="12">
        <f>MONTH(SalesDataTable[[#This Row],[Order Date]])</f>
        <v>11</v>
      </c>
      <c r="F2383" s="12" t="str">
        <f>TEXT(SalesDataTable[[#This Row],[Order Date]], "MMM")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6">
      <c r="A2384" s="2">
        <v>1296</v>
      </c>
      <c r="B2384" s="3">
        <v>46343</v>
      </c>
      <c r="C2384" s="12">
        <f>YEAR(SalesDataTable[[#This Row],[Order Date]])</f>
        <v>2026</v>
      </c>
      <c r="D2384" s="14" t="str">
        <f>"Q" &amp; ROUNDUP(MONTH(SalesDataTable[[#This Row],[Order Date]]) / 3,0)</f>
        <v>Q4</v>
      </c>
      <c r="E2384" s="12">
        <f>MONTH(SalesDataTable[[#This Row],[Order Date]])</f>
        <v>11</v>
      </c>
      <c r="F2384" s="12" t="str">
        <f>TEXT(SalesDataTable[[#This Row],[Order Date]], "MMM")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6">
      <c r="A2385" s="2">
        <v>1585</v>
      </c>
      <c r="B2385" s="3">
        <v>46343</v>
      </c>
      <c r="C2385" s="12">
        <f>YEAR(SalesDataTable[[#This Row],[Order Date]])</f>
        <v>2026</v>
      </c>
      <c r="D2385" s="14" t="str">
        <f>"Q" &amp; ROUNDUP(MONTH(SalesDataTable[[#This Row],[Order Date]]) / 3,0)</f>
        <v>Q4</v>
      </c>
      <c r="E2385" s="12">
        <f>MONTH(SalesDataTable[[#This Row],[Order Date]])</f>
        <v>11</v>
      </c>
      <c r="F2385" s="12" t="str">
        <f>TEXT(SalesDataTable[[#This Row],[Order Date]], "MMM")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6">
      <c r="A2386" s="2">
        <v>2194</v>
      </c>
      <c r="B2386" s="3">
        <v>46343</v>
      </c>
      <c r="C2386" s="12">
        <f>YEAR(SalesDataTable[[#This Row],[Order Date]])</f>
        <v>2026</v>
      </c>
      <c r="D2386" s="14" t="str">
        <f>"Q" &amp; ROUNDUP(MONTH(SalesDataTable[[#This Row],[Order Date]]) / 3,0)</f>
        <v>Q4</v>
      </c>
      <c r="E2386" s="12">
        <f>MONTH(SalesDataTable[[#This Row],[Order Date]])</f>
        <v>11</v>
      </c>
      <c r="F2386" s="12" t="str">
        <f>TEXT(SalesDataTable[[#This Row],[Order Date]], "MMM")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6">
      <c r="A2387" s="2">
        <v>2221</v>
      </c>
      <c r="B2387" s="3">
        <v>46343</v>
      </c>
      <c r="C2387" s="12">
        <f>YEAR(SalesDataTable[[#This Row],[Order Date]])</f>
        <v>2026</v>
      </c>
      <c r="D2387" s="14" t="str">
        <f>"Q" &amp; ROUNDUP(MONTH(SalesDataTable[[#This Row],[Order Date]]) / 3,0)</f>
        <v>Q4</v>
      </c>
      <c r="E2387" s="12">
        <f>MONTH(SalesDataTable[[#This Row],[Order Date]])</f>
        <v>11</v>
      </c>
      <c r="F2387" s="12" t="str">
        <f>TEXT(SalesDataTable[[#This Row],[Order Date]], "MMM")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6">
      <c r="A2388" s="2">
        <v>3836</v>
      </c>
      <c r="B2388" s="3">
        <v>46343</v>
      </c>
      <c r="C2388" s="12">
        <f>YEAR(SalesDataTable[[#This Row],[Order Date]])</f>
        <v>2026</v>
      </c>
      <c r="D2388" s="14" t="str">
        <f>"Q" &amp; ROUNDUP(MONTH(SalesDataTable[[#This Row],[Order Date]]) / 3,0)</f>
        <v>Q4</v>
      </c>
      <c r="E2388" s="12">
        <f>MONTH(SalesDataTable[[#This Row],[Order Date]])</f>
        <v>11</v>
      </c>
      <c r="F2388" s="12" t="str">
        <f>TEXT(SalesDataTable[[#This Row],[Order Date]], "MMM")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6">
      <c r="A2389" s="2">
        <v>4437</v>
      </c>
      <c r="B2389" s="3">
        <v>46343</v>
      </c>
      <c r="C2389" s="12">
        <f>YEAR(SalesDataTable[[#This Row],[Order Date]])</f>
        <v>2026</v>
      </c>
      <c r="D2389" s="14" t="str">
        <f>"Q" &amp; ROUNDUP(MONTH(SalesDataTable[[#This Row],[Order Date]]) / 3,0)</f>
        <v>Q4</v>
      </c>
      <c r="E2389" s="12">
        <f>MONTH(SalesDataTable[[#This Row],[Order Date]])</f>
        <v>11</v>
      </c>
      <c r="F2389" s="12" t="str">
        <f>TEXT(SalesDataTable[[#This Row],[Order Date]], "MMM")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6">
      <c r="A2390" s="2">
        <v>4735</v>
      </c>
      <c r="B2390" s="3">
        <v>46343</v>
      </c>
      <c r="C2390" s="12">
        <f>YEAR(SalesDataTable[[#This Row],[Order Date]])</f>
        <v>2026</v>
      </c>
      <c r="D2390" s="14" t="str">
        <f>"Q" &amp; ROUNDUP(MONTH(SalesDataTable[[#This Row],[Order Date]]) / 3,0)</f>
        <v>Q4</v>
      </c>
      <c r="E2390" s="12">
        <f>MONTH(SalesDataTable[[#This Row],[Order Date]])</f>
        <v>11</v>
      </c>
      <c r="F2390" s="12" t="str">
        <f>TEXT(SalesDataTable[[#This Row],[Order Date]], "MMM")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6">
      <c r="A2391" s="2">
        <v>554</v>
      </c>
      <c r="B2391" s="3">
        <v>46344</v>
      </c>
      <c r="C2391" s="12">
        <f>YEAR(SalesDataTable[[#This Row],[Order Date]])</f>
        <v>2026</v>
      </c>
      <c r="D2391" s="14" t="str">
        <f>"Q" &amp; ROUNDUP(MONTH(SalesDataTable[[#This Row],[Order Date]]) / 3,0)</f>
        <v>Q4</v>
      </c>
      <c r="E2391" s="12">
        <f>MONTH(SalesDataTable[[#This Row],[Order Date]])</f>
        <v>11</v>
      </c>
      <c r="F2391" s="12" t="str">
        <f>TEXT(SalesDataTable[[#This Row],[Order Date]], "MMM")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6">
      <c r="A2392" s="2">
        <v>1205</v>
      </c>
      <c r="B2392" s="3">
        <v>46344</v>
      </c>
      <c r="C2392" s="12">
        <f>YEAR(SalesDataTable[[#This Row],[Order Date]])</f>
        <v>2026</v>
      </c>
      <c r="D2392" s="14" t="str">
        <f>"Q" &amp; ROUNDUP(MONTH(SalesDataTable[[#This Row],[Order Date]]) / 3,0)</f>
        <v>Q4</v>
      </c>
      <c r="E2392" s="12">
        <f>MONTH(SalesDataTable[[#This Row],[Order Date]])</f>
        <v>11</v>
      </c>
      <c r="F2392" s="12" t="str">
        <f>TEXT(SalesDataTable[[#This Row],[Order Date]], "MMM")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6">
      <c r="A2393" s="2">
        <v>1979</v>
      </c>
      <c r="B2393" s="3">
        <v>46344</v>
      </c>
      <c r="C2393" s="12">
        <f>YEAR(SalesDataTable[[#This Row],[Order Date]])</f>
        <v>2026</v>
      </c>
      <c r="D2393" s="14" t="str">
        <f>"Q" &amp; ROUNDUP(MONTH(SalesDataTable[[#This Row],[Order Date]]) / 3,0)</f>
        <v>Q4</v>
      </c>
      <c r="E2393" s="12">
        <f>MONTH(SalesDataTable[[#This Row],[Order Date]])</f>
        <v>11</v>
      </c>
      <c r="F2393" s="12" t="str">
        <f>TEXT(SalesDataTable[[#This Row],[Order Date]], "MMM")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6">
      <c r="A2394" s="2">
        <v>2151</v>
      </c>
      <c r="B2394" s="3">
        <v>46344</v>
      </c>
      <c r="C2394" s="12">
        <f>YEAR(SalesDataTable[[#This Row],[Order Date]])</f>
        <v>2026</v>
      </c>
      <c r="D2394" s="14" t="str">
        <f>"Q" &amp; ROUNDUP(MONTH(SalesDataTable[[#This Row],[Order Date]]) / 3,0)</f>
        <v>Q4</v>
      </c>
      <c r="E2394" s="12">
        <f>MONTH(SalesDataTable[[#This Row],[Order Date]])</f>
        <v>11</v>
      </c>
      <c r="F2394" s="12" t="str">
        <f>TEXT(SalesDataTable[[#This Row],[Order Date]], "MMM")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6">
      <c r="A2395" s="2">
        <v>2730</v>
      </c>
      <c r="B2395" s="3">
        <v>46344</v>
      </c>
      <c r="C2395" s="12">
        <f>YEAR(SalesDataTable[[#This Row],[Order Date]])</f>
        <v>2026</v>
      </c>
      <c r="D2395" s="14" t="str">
        <f>"Q" &amp; ROUNDUP(MONTH(SalesDataTable[[#This Row],[Order Date]]) / 3,0)</f>
        <v>Q4</v>
      </c>
      <c r="E2395" s="12">
        <f>MONTH(SalesDataTable[[#This Row],[Order Date]])</f>
        <v>11</v>
      </c>
      <c r="F2395" s="12" t="str">
        <f>TEXT(SalesDataTable[[#This Row],[Order Date]], "MMM")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6">
      <c r="A2396" s="2">
        <v>2779</v>
      </c>
      <c r="B2396" s="3">
        <v>46344</v>
      </c>
      <c r="C2396" s="12">
        <f>YEAR(SalesDataTable[[#This Row],[Order Date]])</f>
        <v>2026</v>
      </c>
      <c r="D2396" s="14" t="str">
        <f>"Q" &amp; ROUNDUP(MONTH(SalesDataTable[[#This Row],[Order Date]]) / 3,0)</f>
        <v>Q4</v>
      </c>
      <c r="E2396" s="12">
        <f>MONTH(SalesDataTable[[#This Row],[Order Date]])</f>
        <v>11</v>
      </c>
      <c r="F2396" s="12" t="str">
        <f>TEXT(SalesDataTable[[#This Row],[Order Date]], "MMM")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6">
      <c r="A2397" s="2">
        <v>2853</v>
      </c>
      <c r="B2397" s="3">
        <v>46344</v>
      </c>
      <c r="C2397" s="12">
        <f>YEAR(SalesDataTable[[#This Row],[Order Date]])</f>
        <v>2026</v>
      </c>
      <c r="D2397" s="14" t="str">
        <f>"Q" &amp; ROUNDUP(MONTH(SalesDataTable[[#This Row],[Order Date]]) / 3,0)</f>
        <v>Q4</v>
      </c>
      <c r="E2397" s="12">
        <f>MONTH(SalesDataTable[[#This Row],[Order Date]])</f>
        <v>11</v>
      </c>
      <c r="F2397" s="12" t="str">
        <f>TEXT(SalesDataTable[[#This Row],[Order Date]], "MMM")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6">
      <c r="A2398" s="2">
        <v>3825</v>
      </c>
      <c r="B2398" s="3">
        <v>46344</v>
      </c>
      <c r="C2398" s="12">
        <f>YEAR(SalesDataTable[[#This Row],[Order Date]])</f>
        <v>2026</v>
      </c>
      <c r="D2398" s="14" t="str">
        <f>"Q" &amp; ROUNDUP(MONTH(SalesDataTable[[#This Row],[Order Date]]) / 3,0)</f>
        <v>Q4</v>
      </c>
      <c r="E2398" s="12">
        <f>MONTH(SalesDataTable[[#This Row],[Order Date]])</f>
        <v>11</v>
      </c>
      <c r="F2398" s="12" t="str">
        <f>TEXT(SalesDataTable[[#This Row],[Order Date]], "MMM")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6">
      <c r="A2399" s="2">
        <v>4808</v>
      </c>
      <c r="B2399" s="3">
        <v>46344</v>
      </c>
      <c r="C2399" s="12">
        <f>YEAR(SalesDataTable[[#This Row],[Order Date]])</f>
        <v>2026</v>
      </c>
      <c r="D2399" s="14" t="str">
        <f>"Q" &amp; ROUNDUP(MONTH(SalesDataTable[[#This Row],[Order Date]]) / 3,0)</f>
        <v>Q4</v>
      </c>
      <c r="E2399" s="12">
        <f>MONTH(SalesDataTable[[#This Row],[Order Date]])</f>
        <v>11</v>
      </c>
      <c r="F2399" s="12" t="str">
        <f>TEXT(SalesDataTable[[#This Row],[Order Date]], "MMM")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6">
      <c r="A2400" s="2">
        <v>5131</v>
      </c>
      <c r="B2400" s="3">
        <v>46344</v>
      </c>
      <c r="C2400" s="12">
        <f>YEAR(SalesDataTable[[#This Row],[Order Date]])</f>
        <v>2026</v>
      </c>
      <c r="D2400" s="14" t="str">
        <f>"Q" &amp; ROUNDUP(MONTH(SalesDataTable[[#This Row],[Order Date]]) / 3,0)</f>
        <v>Q4</v>
      </c>
      <c r="E2400" s="12">
        <f>MONTH(SalesDataTable[[#This Row],[Order Date]])</f>
        <v>11</v>
      </c>
      <c r="F2400" s="12" t="str">
        <f>TEXT(SalesDataTable[[#This Row],[Order Date]], "MMM")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6">
      <c r="A2401" s="2">
        <v>1502</v>
      </c>
      <c r="B2401" s="3">
        <v>46345</v>
      </c>
      <c r="C2401" s="12">
        <f>YEAR(SalesDataTable[[#This Row],[Order Date]])</f>
        <v>2026</v>
      </c>
      <c r="D2401" s="14" t="str">
        <f>"Q" &amp; ROUNDUP(MONTH(SalesDataTable[[#This Row],[Order Date]]) / 3,0)</f>
        <v>Q4</v>
      </c>
      <c r="E2401" s="12">
        <f>MONTH(SalesDataTable[[#This Row],[Order Date]])</f>
        <v>11</v>
      </c>
      <c r="F2401" s="12" t="str">
        <f>TEXT(SalesDataTable[[#This Row],[Order Date]], "MMM")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6">
      <c r="A2402" s="2">
        <v>2470</v>
      </c>
      <c r="B2402" s="3">
        <v>46345</v>
      </c>
      <c r="C2402" s="12">
        <f>YEAR(SalesDataTable[[#This Row],[Order Date]])</f>
        <v>2026</v>
      </c>
      <c r="D2402" s="14" t="str">
        <f>"Q" &amp; ROUNDUP(MONTH(SalesDataTable[[#This Row],[Order Date]]) / 3,0)</f>
        <v>Q4</v>
      </c>
      <c r="E2402" s="12">
        <f>MONTH(SalesDataTable[[#This Row],[Order Date]])</f>
        <v>11</v>
      </c>
      <c r="F2402" s="12" t="str">
        <f>TEXT(SalesDataTable[[#This Row],[Order Date]], "MMM")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6">
      <c r="A2403" s="2">
        <v>3452</v>
      </c>
      <c r="B2403" s="3">
        <v>46345</v>
      </c>
      <c r="C2403" s="12">
        <f>YEAR(SalesDataTable[[#This Row],[Order Date]])</f>
        <v>2026</v>
      </c>
      <c r="D2403" s="14" t="str">
        <f>"Q" &amp; ROUNDUP(MONTH(SalesDataTable[[#This Row],[Order Date]]) / 3,0)</f>
        <v>Q4</v>
      </c>
      <c r="E2403" s="12">
        <f>MONTH(SalesDataTable[[#This Row],[Order Date]])</f>
        <v>11</v>
      </c>
      <c r="F2403" s="12" t="str">
        <f>TEXT(SalesDataTable[[#This Row],[Order Date]], "MMM")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6">
      <c r="A2404" s="2">
        <v>4207</v>
      </c>
      <c r="B2404" s="3">
        <v>46345</v>
      </c>
      <c r="C2404" s="12">
        <f>YEAR(SalesDataTable[[#This Row],[Order Date]])</f>
        <v>2026</v>
      </c>
      <c r="D2404" s="14" t="str">
        <f>"Q" &amp; ROUNDUP(MONTH(SalesDataTable[[#This Row],[Order Date]]) / 3,0)</f>
        <v>Q4</v>
      </c>
      <c r="E2404" s="12">
        <f>MONTH(SalesDataTable[[#This Row],[Order Date]])</f>
        <v>11</v>
      </c>
      <c r="F2404" s="12" t="str">
        <f>TEXT(SalesDataTable[[#This Row],[Order Date]], "MMM")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6">
      <c r="A2405" s="2">
        <v>695</v>
      </c>
      <c r="B2405" s="3">
        <v>46346</v>
      </c>
      <c r="C2405" s="12">
        <f>YEAR(SalesDataTable[[#This Row],[Order Date]])</f>
        <v>2026</v>
      </c>
      <c r="D2405" s="14" t="str">
        <f>"Q" &amp; ROUNDUP(MONTH(SalesDataTable[[#This Row],[Order Date]]) / 3,0)</f>
        <v>Q4</v>
      </c>
      <c r="E2405" s="12">
        <f>MONTH(SalesDataTable[[#This Row],[Order Date]])</f>
        <v>11</v>
      </c>
      <c r="F2405" s="12" t="str">
        <f>TEXT(SalesDataTable[[#This Row],[Order Date]], "MMM")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6">
      <c r="A2406" s="2">
        <v>1127</v>
      </c>
      <c r="B2406" s="3">
        <v>46346</v>
      </c>
      <c r="C2406" s="12">
        <f>YEAR(SalesDataTable[[#This Row],[Order Date]])</f>
        <v>2026</v>
      </c>
      <c r="D2406" s="14" t="str">
        <f>"Q" &amp; ROUNDUP(MONTH(SalesDataTable[[#This Row],[Order Date]]) / 3,0)</f>
        <v>Q4</v>
      </c>
      <c r="E2406" s="12">
        <f>MONTH(SalesDataTable[[#This Row],[Order Date]])</f>
        <v>11</v>
      </c>
      <c r="F2406" s="12" t="str">
        <f>TEXT(SalesDataTable[[#This Row],[Order Date]], "MMM")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6">
      <c r="A2407" s="2">
        <v>1174</v>
      </c>
      <c r="B2407" s="3">
        <v>46346</v>
      </c>
      <c r="C2407" s="12">
        <f>YEAR(SalesDataTable[[#This Row],[Order Date]])</f>
        <v>2026</v>
      </c>
      <c r="D2407" s="14" t="str">
        <f>"Q" &amp; ROUNDUP(MONTH(SalesDataTable[[#This Row],[Order Date]]) / 3,0)</f>
        <v>Q4</v>
      </c>
      <c r="E2407" s="12">
        <f>MONTH(SalesDataTable[[#This Row],[Order Date]])</f>
        <v>11</v>
      </c>
      <c r="F2407" s="12" t="str">
        <f>TEXT(SalesDataTable[[#This Row],[Order Date]], "MMM")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6">
      <c r="A2408" s="2">
        <v>3968</v>
      </c>
      <c r="B2408" s="3">
        <v>46346</v>
      </c>
      <c r="C2408" s="12">
        <f>YEAR(SalesDataTable[[#This Row],[Order Date]])</f>
        <v>2026</v>
      </c>
      <c r="D2408" s="14" t="str">
        <f>"Q" &amp; ROUNDUP(MONTH(SalesDataTable[[#This Row],[Order Date]]) / 3,0)</f>
        <v>Q4</v>
      </c>
      <c r="E2408" s="12">
        <f>MONTH(SalesDataTable[[#This Row],[Order Date]])</f>
        <v>11</v>
      </c>
      <c r="F2408" s="12" t="str">
        <f>TEXT(SalesDataTable[[#This Row],[Order Date]], "MMM")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6">
      <c r="A2409" s="2">
        <v>4049</v>
      </c>
      <c r="B2409" s="3">
        <v>46346</v>
      </c>
      <c r="C2409" s="12">
        <f>YEAR(SalesDataTable[[#This Row],[Order Date]])</f>
        <v>2026</v>
      </c>
      <c r="D2409" s="14" t="str">
        <f>"Q" &amp; ROUNDUP(MONTH(SalesDataTable[[#This Row],[Order Date]]) / 3,0)</f>
        <v>Q4</v>
      </c>
      <c r="E2409" s="12">
        <f>MONTH(SalesDataTable[[#This Row],[Order Date]])</f>
        <v>11</v>
      </c>
      <c r="F2409" s="12" t="str">
        <f>TEXT(SalesDataTable[[#This Row],[Order Date]], "MMM")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6">
      <c r="A2410" s="2">
        <v>3</v>
      </c>
      <c r="B2410" s="3">
        <v>46347</v>
      </c>
      <c r="C2410" s="12">
        <f>YEAR(SalesDataTable[[#This Row],[Order Date]])</f>
        <v>2026</v>
      </c>
      <c r="D2410" s="14" t="str">
        <f>"Q" &amp; ROUNDUP(MONTH(SalesDataTable[[#This Row],[Order Date]]) / 3,0)</f>
        <v>Q4</v>
      </c>
      <c r="E2410" s="12">
        <f>MONTH(SalesDataTable[[#This Row],[Order Date]])</f>
        <v>11</v>
      </c>
      <c r="F2410" s="12" t="str">
        <f>TEXT(SalesDataTable[[#This Row],[Order Date]], "MMM")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6">
      <c r="A2411" s="2">
        <v>1603</v>
      </c>
      <c r="B2411" s="3">
        <v>46347</v>
      </c>
      <c r="C2411" s="12">
        <f>YEAR(SalesDataTable[[#This Row],[Order Date]])</f>
        <v>2026</v>
      </c>
      <c r="D2411" s="14" t="str">
        <f>"Q" &amp; ROUNDUP(MONTH(SalesDataTable[[#This Row],[Order Date]]) / 3,0)</f>
        <v>Q4</v>
      </c>
      <c r="E2411" s="12">
        <f>MONTH(SalesDataTable[[#This Row],[Order Date]])</f>
        <v>11</v>
      </c>
      <c r="F2411" s="12" t="str">
        <f>TEXT(SalesDataTable[[#This Row],[Order Date]], "MMM")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6">
      <c r="A2412" s="2">
        <v>2073</v>
      </c>
      <c r="B2412" s="3">
        <v>46347</v>
      </c>
      <c r="C2412" s="12">
        <f>YEAR(SalesDataTable[[#This Row],[Order Date]])</f>
        <v>2026</v>
      </c>
      <c r="D2412" s="14" t="str">
        <f>"Q" &amp; ROUNDUP(MONTH(SalesDataTable[[#This Row],[Order Date]]) / 3,0)</f>
        <v>Q4</v>
      </c>
      <c r="E2412" s="12">
        <f>MONTH(SalesDataTable[[#This Row],[Order Date]])</f>
        <v>11</v>
      </c>
      <c r="F2412" s="12" t="str">
        <f>TEXT(SalesDataTable[[#This Row],[Order Date]], "MMM")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6">
      <c r="A2413" s="2">
        <v>2487</v>
      </c>
      <c r="B2413" s="3">
        <v>46347</v>
      </c>
      <c r="C2413" s="12">
        <f>YEAR(SalesDataTable[[#This Row],[Order Date]])</f>
        <v>2026</v>
      </c>
      <c r="D2413" s="14" t="str">
        <f>"Q" &amp; ROUNDUP(MONTH(SalesDataTable[[#This Row],[Order Date]]) / 3,0)</f>
        <v>Q4</v>
      </c>
      <c r="E2413" s="12">
        <f>MONTH(SalesDataTable[[#This Row],[Order Date]])</f>
        <v>11</v>
      </c>
      <c r="F2413" s="12" t="str">
        <f>TEXT(SalesDataTable[[#This Row],[Order Date]], "MMM")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6">
      <c r="A2414" s="2">
        <v>3407</v>
      </c>
      <c r="B2414" s="3">
        <v>46347</v>
      </c>
      <c r="C2414" s="12">
        <f>YEAR(SalesDataTable[[#This Row],[Order Date]])</f>
        <v>2026</v>
      </c>
      <c r="D2414" s="14" t="str">
        <f>"Q" &amp; ROUNDUP(MONTH(SalesDataTable[[#This Row],[Order Date]]) / 3,0)</f>
        <v>Q4</v>
      </c>
      <c r="E2414" s="12">
        <f>MONTH(SalesDataTable[[#This Row],[Order Date]])</f>
        <v>11</v>
      </c>
      <c r="F2414" s="12" t="str">
        <f>TEXT(SalesDataTable[[#This Row],[Order Date]], "MMM")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6">
      <c r="A2415" s="2">
        <v>4052</v>
      </c>
      <c r="B2415" s="3">
        <v>46347</v>
      </c>
      <c r="C2415" s="12">
        <f>YEAR(SalesDataTable[[#This Row],[Order Date]])</f>
        <v>2026</v>
      </c>
      <c r="D2415" s="14" t="str">
        <f>"Q" &amp; ROUNDUP(MONTH(SalesDataTable[[#This Row],[Order Date]]) / 3,0)</f>
        <v>Q4</v>
      </c>
      <c r="E2415" s="12">
        <f>MONTH(SalesDataTable[[#This Row],[Order Date]])</f>
        <v>11</v>
      </c>
      <c r="F2415" s="12" t="str">
        <f>TEXT(SalesDataTable[[#This Row],[Order Date]], "MMM")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6">
      <c r="A2416" s="2">
        <v>119</v>
      </c>
      <c r="B2416" s="3">
        <v>46348</v>
      </c>
      <c r="C2416" s="12">
        <f>YEAR(SalesDataTable[[#This Row],[Order Date]])</f>
        <v>2026</v>
      </c>
      <c r="D2416" s="14" t="str">
        <f>"Q" &amp; ROUNDUP(MONTH(SalesDataTable[[#This Row],[Order Date]]) / 3,0)</f>
        <v>Q4</v>
      </c>
      <c r="E2416" s="12">
        <f>MONTH(SalesDataTable[[#This Row],[Order Date]])</f>
        <v>11</v>
      </c>
      <c r="F2416" s="12" t="str">
        <f>TEXT(SalesDataTable[[#This Row],[Order Date]], "MMM")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6">
      <c r="A2417" s="2">
        <v>298</v>
      </c>
      <c r="B2417" s="3">
        <v>46348</v>
      </c>
      <c r="C2417" s="12">
        <f>YEAR(SalesDataTable[[#This Row],[Order Date]])</f>
        <v>2026</v>
      </c>
      <c r="D2417" s="14" t="str">
        <f>"Q" &amp; ROUNDUP(MONTH(SalesDataTable[[#This Row],[Order Date]]) / 3,0)</f>
        <v>Q4</v>
      </c>
      <c r="E2417" s="12">
        <f>MONTH(SalesDataTable[[#This Row],[Order Date]])</f>
        <v>11</v>
      </c>
      <c r="F2417" s="12" t="str">
        <f>TEXT(SalesDataTable[[#This Row],[Order Date]], "MMM")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6">
      <c r="A2418" s="2">
        <v>419</v>
      </c>
      <c r="B2418" s="3">
        <v>46348</v>
      </c>
      <c r="C2418" s="12">
        <f>YEAR(SalesDataTable[[#This Row],[Order Date]])</f>
        <v>2026</v>
      </c>
      <c r="D2418" s="14" t="str">
        <f>"Q" &amp; ROUNDUP(MONTH(SalesDataTable[[#This Row],[Order Date]]) / 3,0)</f>
        <v>Q4</v>
      </c>
      <c r="E2418" s="12">
        <f>MONTH(SalesDataTable[[#This Row],[Order Date]])</f>
        <v>11</v>
      </c>
      <c r="F2418" s="12" t="str">
        <f>TEXT(SalesDataTable[[#This Row],[Order Date]], "MMM")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6">
      <c r="A2419" s="2">
        <v>1181</v>
      </c>
      <c r="B2419" s="3">
        <v>46348</v>
      </c>
      <c r="C2419" s="12">
        <f>YEAR(SalesDataTable[[#This Row],[Order Date]])</f>
        <v>2026</v>
      </c>
      <c r="D2419" s="14" t="str">
        <f>"Q" &amp; ROUNDUP(MONTH(SalesDataTable[[#This Row],[Order Date]]) / 3,0)</f>
        <v>Q4</v>
      </c>
      <c r="E2419" s="12">
        <f>MONTH(SalesDataTable[[#This Row],[Order Date]])</f>
        <v>11</v>
      </c>
      <c r="F2419" s="12" t="str">
        <f>TEXT(SalesDataTable[[#This Row],[Order Date]], "MMM")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6">
      <c r="A2420" s="2">
        <v>1924</v>
      </c>
      <c r="B2420" s="3">
        <v>46348</v>
      </c>
      <c r="C2420" s="12">
        <f>YEAR(SalesDataTable[[#This Row],[Order Date]])</f>
        <v>2026</v>
      </c>
      <c r="D2420" s="14" t="str">
        <f>"Q" &amp; ROUNDUP(MONTH(SalesDataTable[[#This Row],[Order Date]]) / 3,0)</f>
        <v>Q4</v>
      </c>
      <c r="E2420" s="12">
        <f>MONTH(SalesDataTable[[#This Row],[Order Date]])</f>
        <v>11</v>
      </c>
      <c r="F2420" s="12" t="str">
        <f>TEXT(SalesDataTable[[#This Row],[Order Date]], "MMM")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6">
      <c r="A2421" s="2">
        <v>3829</v>
      </c>
      <c r="B2421" s="3">
        <v>46348</v>
      </c>
      <c r="C2421" s="12">
        <f>YEAR(SalesDataTable[[#This Row],[Order Date]])</f>
        <v>2026</v>
      </c>
      <c r="D2421" s="14" t="str">
        <f>"Q" &amp; ROUNDUP(MONTH(SalesDataTable[[#This Row],[Order Date]]) / 3,0)</f>
        <v>Q4</v>
      </c>
      <c r="E2421" s="12">
        <f>MONTH(SalesDataTable[[#This Row],[Order Date]])</f>
        <v>11</v>
      </c>
      <c r="F2421" s="12" t="str">
        <f>TEXT(SalesDataTable[[#This Row],[Order Date]], "MMM")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6">
      <c r="A2422" s="2">
        <v>5065</v>
      </c>
      <c r="B2422" s="3">
        <v>46348</v>
      </c>
      <c r="C2422" s="12">
        <f>YEAR(SalesDataTable[[#This Row],[Order Date]])</f>
        <v>2026</v>
      </c>
      <c r="D2422" s="14" t="str">
        <f>"Q" &amp; ROUNDUP(MONTH(SalesDataTable[[#This Row],[Order Date]]) / 3,0)</f>
        <v>Q4</v>
      </c>
      <c r="E2422" s="12">
        <f>MONTH(SalesDataTable[[#This Row],[Order Date]])</f>
        <v>11</v>
      </c>
      <c r="F2422" s="12" t="str">
        <f>TEXT(SalesDataTable[[#This Row],[Order Date]], "MMM")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6">
      <c r="A2423" s="2">
        <v>5146</v>
      </c>
      <c r="B2423" s="3">
        <v>46348</v>
      </c>
      <c r="C2423" s="12">
        <f>YEAR(SalesDataTable[[#This Row],[Order Date]])</f>
        <v>2026</v>
      </c>
      <c r="D2423" s="14" t="str">
        <f>"Q" &amp; ROUNDUP(MONTH(SalesDataTable[[#This Row],[Order Date]]) / 3,0)</f>
        <v>Q4</v>
      </c>
      <c r="E2423" s="12">
        <f>MONTH(SalesDataTable[[#This Row],[Order Date]])</f>
        <v>11</v>
      </c>
      <c r="F2423" s="12" t="str">
        <f>TEXT(SalesDataTable[[#This Row],[Order Date]], "MMM")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6">
      <c r="A2424" s="2">
        <v>320</v>
      </c>
      <c r="B2424" s="3">
        <v>46349</v>
      </c>
      <c r="C2424" s="12">
        <f>YEAR(SalesDataTable[[#This Row],[Order Date]])</f>
        <v>2026</v>
      </c>
      <c r="D2424" s="14" t="str">
        <f>"Q" &amp; ROUNDUP(MONTH(SalesDataTable[[#This Row],[Order Date]]) / 3,0)</f>
        <v>Q4</v>
      </c>
      <c r="E2424" s="12">
        <f>MONTH(SalesDataTable[[#This Row],[Order Date]])</f>
        <v>11</v>
      </c>
      <c r="F2424" s="12" t="str">
        <f>TEXT(SalesDataTable[[#This Row],[Order Date]], "MMM")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6">
      <c r="A2425" s="2">
        <v>1250</v>
      </c>
      <c r="B2425" s="3">
        <v>46349</v>
      </c>
      <c r="C2425" s="12">
        <f>YEAR(SalesDataTable[[#This Row],[Order Date]])</f>
        <v>2026</v>
      </c>
      <c r="D2425" s="14" t="str">
        <f>"Q" &amp; ROUNDUP(MONTH(SalesDataTable[[#This Row],[Order Date]]) / 3,0)</f>
        <v>Q4</v>
      </c>
      <c r="E2425" s="12">
        <f>MONTH(SalesDataTable[[#This Row],[Order Date]])</f>
        <v>11</v>
      </c>
      <c r="F2425" s="12" t="str">
        <f>TEXT(SalesDataTable[[#This Row],[Order Date]], "MMM")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6">
      <c r="A2426" s="2">
        <v>2584</v>
      </c>
      <c r="B2426" s="3">
        <v>46349</v>
      </c>
      <c r="C2426" s="12">
        <f>YEAR(SalesDataTable[[#This Row],[Order Date]])</f>
        <v>2026</v>
      </c>
      <c r="D2426" s="14" t="str">
        <f>"Q" &amp; ROUNDUP(MONTH(SalesDataTable[[#This Row],[Order Date]]) / 3,0)</f>
        <v>Q4</v>
      </c>
      <c r="E2426" s="12">
        <f>MONTH(SalesDataTable[[#This Row],[Order Date]])</f>
        <v>11</v>
      </c>
      <c r="F2426" s="12" t="str">
        <f>TEXT(SalesDataTable[[#This Row],[Order Date]], "MMM")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6">
      <c r="A2427" s="2">
        <v>2717</v>
      </c>
      <c r="B2427" s="3">
        <v>46349</v>
      </c>
      <c r="C2427" s="12">
        <f>YEAR(SalesDataTable[[#This Row],[Order Date]])</f>
        <v>2026</v>
      </c>
      <c r="D2427" s="14" t="str">
        <f>"Q" &amp; ROUNDUP(MONTH(SalesDataTable[[#This Row],[Order Date]]) / 3,0)</f>
        <v>Q4</v>
      </c>
      <c r="E2427" s="12">
        <f>MONTH(SalesDataTable[[#This Row],[Order Date]])</f>
        <v>11</v>
      </c>
      <c r="F2427" s="12" t="str">
        <f>TEXT(SalesDataTable[[#This Row],[Order Date]], "MMM")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6">
      <c r="A2428" s="2">
        <v>2737</v>
      </c>
      <c r="B2428" s="3">
        <v>46349</v>
      </c>
      <c r="C2428" s="12">
        <f>YEAR(SalesDataTable[[#This Row],[Order Date]])</f>
        <v>2026</v>
      </c>
      <c r="D2428" s="14" t="str">
        <f>"Q" &amp; ROUNDUP(MONTH(SalesDataTable[[#This Row],[Order Date]]) / 3,0)</f>
        <v>Q4</v>
      </c>
      <c r="E2428" s="12">
        <f>MONTH(SalesDataTable[[#This Row],[Order Date]])</f>
        <v>11</v>
      </c>
      <c r="F2428" s="12" t="str">
        <f>TEXT(SalesDataTable[[#This Row],[Order Date]], "MMM")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6">
      <c r="A2429" s="2">
        <v>3021</v>
      </c>
      <c r="B2429" s="3">
        <v>46349</v>
      </c>
      <c r="C2429" s="12">
        <f>YEAR(SalesDataTable[[#This Row],[Order Date]])</f>
        <v>2026</v>
      </c>
      <c r="D2429" s="14" t="str">
        <f>"Q" &amp; ROUNDUP(MONTH(SalesDataTable[[#This Row],[Order Date]]) / 3,0)</f>
        <v>Q4</v>
      </c>
      <c r="E2429" s="12">
        <f>MONTH(SalesDataTable[[#This Row],[Order Date]])</f>
        <v>11</v>
      </c>
      <c r="F2429" s="12" t="str">
        <f>TEXT(SalesDataTable[[#This Row],[Order Date]], "MMM")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6">
      <c r="A2430" s="2">
        <v>5199</v>
      </c>
      <c r="B2430" s="3">
        <v>46349</v>
      </c>
      <c r="C2430" s="12">
        <f>YEAR(SalesDataTable[[#This Row],[Order Date]])</f>
        <v>2026</v>
      </c>
      <c r="D2430" s="14" t="str">
        <f>"Q" &amp; ROUNDUP(MONTH(SalesDataTable[[#This Row],[Order Date]]) / 3,0)</f>
        <v>Q4</v>
      </c>
      <c r="E2430" s="12">
        <f>MONTH(SalesDataTable[[#This Row],[Order Date]])</f>
        <v>11</v>
      </c>
      <c r="F2430" s="12" t="str">
        <f>TEXT(SalesDataTable[[#This Row],[Order Date]], "MMM")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6">
      <c r="A2431" s="2">
        <v>1202</v>
      </c>
      <c r="B2431" s="3">
        <v>46350</v>
      </c>
      <c r="C2431" s="12">
        <f>YEAR(SalesDataTable[[#This Row],[Order Date]])</f>
        <v>2026</v>
      </c>
      <c r="D2431" s="14" t="str">
        <f>"Q" &amp; ROUNDUP(MONTH(SalesDataTable[[#This Row],[Order Date]]) / 3,0)</f>
        <v>Q4</v>
      </c>
      <c r="E2431" s="12">
        <f>MONTH(SalesDataTable[[#This Row],[Order Date]])</f>
        <v>11</v>
      </c>
      <c r="F2431" s="12" t="str">
        <f>TEXT(SalesDataTable[[#This Row],[Order Date]], "MMM")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6">
      <c r="A2432" s="2">
        <v>1365</v>
      </c>
      <c r="B2432" s="3">
        <v>46350</v>
      </c>
      <c r="C2432" s="12">
        <f>YEAR(SalesDataTable[[#This Row],[Order Date]])</f>
        <v>2026</v>
      </c>
      <c r="D2432" s="14" t="str">
        <f>"Q" &amp; ROUNDUP(MONTH(SalesDataTable[[#This Row],[Order Date]]) / 3,0)</f>
        <v>Q4</v>
      </c>
      <c r="E2432" s="12">
        <f>MONTH(SalesDataTable[[#This Row],[Order Date]])</f>
        <v>11</v>
      </c>
      <c r="F2432" s="12" t="str">
        <f>TEXT(SalesDataTable[[#This Row],[Order Date]], "MMM")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6">
      <c r="A2433" s="2">
        <v>2575</v>
      </c>
      <c r="B2433" s="3">
        <v>46350</v>
      </c>
      <c r="C2433" s="12">
        <f>YEAR(SalesDataTable[[#This Row],[Order Date]])</f>
        <v>2026</v>
      </c>
      <c r="D2433" s="14" t="str">
        <f>"Q" &amp; ROUNDUP(MONTH(SalesDataTable[[#This Row],[Order Date]]) / 3,0)</f>
        <v>Q4</v>
      </c>
      <c r="E2433" s="12">
        <f>MONTH(SalesDataTable[[#This Row],[Order Date]])</f>
        <v>11</v>
      </c>
      <c r="F2433" s="12" t="str">
        <f>TEXT(SalesDataTable[[#This Row],[Order Date]], "MMM")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6">
      <c r="A2434" s="2">
        <v>2673</v>
      </c>
      <c r="B2434" s="3">
        <v>46350</v>
      </c>
      <c r="C2434" s="12">
        <f>YEAR(SalesDataTable[[#This Row],[Order Date]])</f>
        <v>2026</v>
      </c>
      <c r="D2434" s="14" t="str">
        <f>"Q" &amp; ROUNDUP(MONTH(SalesDataTable[[#This Row],[Order Date]]) / 3,0)</f>
        <v>Q4</v>
      </c>
      <c r="E2434" s="12">
        <f>MONTH(SalesDataTable[[#This Row],[Order Date]])</f>
        <v>11</v>
      </c>
      <c r="F2434" s="12" t="str">
        <f>TEXT(SalesDataTable[[#This Row],[Order Date]], "MMM")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6">
      <c r="A2435" s="2">
        <v>4145</v>
      </c>
      <c r="B2435" s="3">
        <v>46350</v>
      </c>
      <c r="C2435" s="12">
        <f>YEAR(SalesDataTable[[#This Row],[Order Date]])</f>
        <v>2026</v>
      </c>
      <c r="D2435" s="14" t="str">
        <f>"Q" &amp; ROUNDUP(MONTH(SalesDataTable[[#This Row],[Order Date]]) / 3,0)</f>
        <v>Q4</v>
      </c>
      <c r="E2435" s="12">
        <f>MONTH(SalesDataTable[[#This Row],[Order Date]])</f>
        <v>11</v>
      </c>
      <c r="F2435" s="12" t="str">
        <f>TEXT(SalesDataTable[[#This Row],[Order Date]], "MMM")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6">
      <c r="A2436" s="2">
        <v>4610</v>
      </c>
      <c r="B2436" s="3">
        <v>46350</v>
      </c>
      <c r="C2436" s="12">
        <f>YEAR(SalesDataTable[[#This Row],[Order Date]])</f>
        <v>2026</v>
      </c>
      <c r="D2436" s="14" t="str">
        <f>"Q" &amp; ROUNDUP(MONTH(SalesDataTable[[#This Row],[Order Date]]) / 3,0)</f>
        <v>Q4</v>
      </c>
      <c r="E2436" s="12">
        <f>MONTH(SalesDataTable[[#This Row],[Order Date]])</f>
        <v>11</v>
      </c>
      <c r="F2436" s="12" t="str">
        <f>TEXT(SalesDataTable[[#This Row],[Order Date]], "MMM")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6">
      <c r="A2437" s="2">
        <v>4721</v>
      </c>
      <c r="B2437" s="3">
        <v>46350</v>
      </c>
      <c r="C2437" s="12">
        <f>YEAR(SalesDataTable[[#This Row],[Order Date]])</f>
        <v>2026</v>
      </c>
      <c r="D2437" s="14" t="str">
        <f>"Q" &amp; ROUNDUP(MONTH(SalesDataTable[[#This Row],[Order Date]]) / 3,0)</f>
        <v>Q4</v>
      </c>
      <c r="E2437" s="12">
        <f>MONTH(SalesDataTable[[#This Row],[Order Date]])</f>
        <v>11</v>
      </c>
      <c r="F2437" s="12" t="str">
        <f>TEXT(SalesDataTable[[#This Row],[Order Date]], "MMM")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6">
      <c r="A2438" s="2">
        <v>324</v>
      </c>
      <c r="B2438" s="3">
        <v>46351</v>
      </c>
      <c r="C2438" s="12">
        <f>YEAR(SalesDataTable[[#This Row],[Order Date]])</f>
        <v>2026</v>
      </c>
      <c r="D2438" s="14" t="str">
        <f>"Q" &amp; ROUNDUP(MONTH(SalesDataTable[[#This Row],[Order Date]]) / 3,0)</f>
        <v>Q4</v>
      </c>
      <c r="E2438" s="12">
        <f>MONTH(SalesDataTable[[#This Row],[Order Date]])</f>
        <v>11</v>
      </c>
      <c r="F2438" s="12" t="str">
        <f>TEXT(SalesDataTable[[#This Row],[Order Date]], "MMM")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6">
      <c r="A2439" s="2">
        <v>559</v>
      </c>
      <c r="B2439" s="3">
        <v>46351</v>
      </c>
      <c r="C2439" s="12">
        <f>YEAR(SalesDataTable[[#This Row],[Order Date]])</f>
        <v>2026</v>
      </c>
      <c r="D2439" s="14" t="str">
        <f>"Q" &amp; ROUNDUP(MONTH(SalesDataTable[[#This Row],[Order Date]]) / 3,0)</f>
        <v>Q4</v>
      </c>
      <c r="E2439" s="12">
        <f>MONTH(SalesDataTable[[#This Row],[Order Date]])</f>
        <v>11</v>
      </c>
      <c r="F2439" s="12" t="str">
        <f>TEXT(SalesDataTable[[#This Row],[Order Date]], "MMM")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6">
      <c r="A2440" s="2">
        <v>1108</v>
      </c>
      <c r="B2440" s="3">
        <v>46351</v>
      </c>
      <c r="C2440" s="12">
        <f>YEAR(SalesDataTable[[#This Row],[Order Date]])</f>
        <v>2026</v>
      </c>
      <c r="D2440" s="14" t="str">
        <f>"Q" &amp; ROUNDUP(MONTH(SalesDataTable[[#This Row],[Order Date]]) / 3,0)</f>
        <v>Q4</v>
      </c>
      <c r="E2440" s="12">
        <f>MONTH(SalesDataTable[[#This Row],[Order Date]])</f>
        <v>11</v>
      </c>
      <c r="F2440" s="12" t="str">
        <f>TEXT(SalesDataTable[[#This Row],[Order Date]], "MMM")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6">
      <c r="A2441" s="2">
        <v>1344</v>
      </c>
      <c r="B2441" s="3">
        <v>46351</v>
      </c>
      <c r="C2441" s="12">
        <f>YEAR(SalesDataTable[[#This Row],[Order Date]])</f>
        <v>2026</v>
      </c>
      <c r="D2441" s="14" t="str">
        <f>"Q" &amp; ROUNDUP(MONTH(SalesDataTable[[#This Row],[Order Date]]) / 3,0)</f>
        <v>Q4</v>
      </c>
      <c r="E2441" s="12">
        <f>MONTH(SalesDataTable[[#This Row],[Order Date]])</f>
        <v>11</v>
      </c>
      <c r="F2441" s="12" t="str">
        <f>TEXT(SalesDataTable[[#This Row],[Order Date]], "MMM")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6">
      <c r="A2442" s="2">
        <v>1922</v>
      </c>
      <c r="B2442" s="3">
        <v>46351</v>
      </c>
      <c r="C2442" s="12">
        <f>YEAR(SalesDataTable[[#This Row],[Order Date]])</f>
        <v>2026</v>
      </c>
      <c r="D2442" s="14" t="str">
        <f>"Q" &amp; ROUNDUP(MONTH(SalesDataTable[[#This Row],[Order Date]]) / 3,0)</f>
        <v>Q4</v>
      </c>
      <c r="E2442" s="12">
        <f>MONTH(SalesDataTable[[#This Row],[Order Date]])</f>
        <v>11</v>
      </c>
      <c r="F2442" s="12" t="str">
        <f>TEXT(SalesDataTable[[#This Row],[Order Date]], "MMM")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6">
      <c r="A2443" s="2">
        <v>2343</v>
      </c>
      <c r="B2443" s="3">
        <v>46351</v>
      </c>
      <c r="C2443" s="12">
        <f>YEAR(SalesDataTable[[#This Row],[Order Date]])</f>
        <v>2026</v>
      </c>
      <c r="D2443" s="14" t="str">
        <f>"Q" &amp; ROUNDUP(MONTH(SalesDataTable[[#This Row],[Order Date]]) / 3,0)</f>
        <v>Q4</v>
      </c>
      <c r="E2443" s="12">
        <f>MONTH(SalesDataTable[[#This Row],[Order Date]])</f>
        <v>11</v>
      </c>
      <c r="F2443" s="12" t="str">
        <f>TEXT(SalesDataTable[[#This Row],[Order Date]], "MMM")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6">
      <c r="A2444" s="2">
        <v>2466</v>
      </c>
      <c r="B2444" s="3">
        <v>46351</v>
      </c>
      <c r="C2444" s="12">
        <f>YEAR(SalesDataTable[[#This Row],[Order Date]])</f>
        <v>2026</v>
      </c>
      <c r="D2444" s="14" t="str">
        <f>"Q" &amp; ROUNDUP(MONTH(SalesDataTable[[#This Row],[Order Date]]) / 3,0)</f>
        <v>Q4</v>
      </c>
      <c r="E2444" s="12">
        <f>MONTH(SalesDataTable[[#This Row],[Order Date]])</f>
        <v>11</v>
      </c>
      <c r="F2444" s="12" t="str">
        <f>TEXT(SalesDataTable[[#This Row],[Order Date]], "MMM")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6">
      <c r="A2445" s="2">
        <v>2647</v>
      </c>
      <c r="B2445" s="3">
        <v>46351</v>
      </c>
      <c r="C2445" s="12">
        <f>YEAR(SalesDataTable[[#This Row],[Order Date]])</f>
        <v>2026</v>
      </c>
      <c r="D2445" s="14" t="str">
        <f>"Q" &amp; ROUNDUP(MONTH(SalesDataTable[[#This Row],[Order Date]]) / 3,0)</f>
        <v>Q4</v>
      </c>
      <c r="E2445" s="12">
        <f>MONTH(SalesDataTable[[#This Row],[Order Date]])</f>
        <v>11</v>
      </c>
      <c r="F2445" s="12" t="str">
        <f>TEXT(SalesDataTable[[#This Row],[Order Date]], "MMM")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6">
      <c r="A2446" s="2">
        <v>2958</v>
      </c>
      <c r="B2446" s="3">
        <v>46351</v>
      </c>
      <c r="C2446" s="12">
        <f>YEAR(SalesDataTable[[#This Row],[Order Date]])</f>
        <v>2026</v>
      </c>
      <c r="D2446" s="14" t="str">
        <f>"Q" &amp; ROUNDUP(MONTH(SalesDataTable[[#This Row],[Order Date]]) / 3,0)</f>
        <v>Q4</v>
      </c>
      <c r="E2446" s="12">
        <f>MONTH(SalesDataTable[[#This Row],[Order Date]])</f>
        <v>11</v>
      </c>
      <c r="F2446" s="12" t="str">
        <f>TEXT(SalesDataTable[[#This Row],[Order Date]], "MMM")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6">
      <c r="A2447" s="2">
        <v>3527</v>
      </c>
      <c r="B2447" s="3">
        <v>46351</v>
      </c>
      <c r="C2447" s="12">
        <f>YEAR(SalesDataTable[[#This Row],[Order Date]])</f>
        <v>2026</v>
      </c>
      <c r="D2447" s="14" t="str">
        <f>"Q" &amp; ROUNDUP(MONTH(SalesDataTable[[#This Row],[Order Date]]) / 3,0)</f>
        <v>Q4</v>
      </c>
      <c r="E2447" s="12">
        <f>MONTH(SalesDataTable[[#This Row],[Order Date]])</f>
        <v>11</v>
      </c>
      <c r="F2447" s="12" t="str">
        <f>TEXT(SalesDataTable[[#This Row],[Order Date]], "MMM")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6">
      <c r="A2448" s="2">
        <v>3729</v>
      </c>
      <c r="B2448" s="3">
        <v>46351</v>
      </c>
      <c r="C2448" s="12">
        <f>YEAR(SalesDataTable[[#This Row],[Order Date]])</f>
        <v>2026</v>
      </c>
      <c r="D2448" s="14" t="str">
        <f>"Q" &amp; ROUNDUP(MONTH(SalesDataTable[[#This Row],[Order Date]]) / 3,0)</f>
        <v>Q4</v>
      </c>
      <c r="E2448" s="12">
        <f>MONTH(SalesDataTable[[#This Row],[Order Date]])</f>
        <v>11</v>
      </c>
      <c r="F2448" s="12" t="str">
        <f>TEXT(SalesDataTable[[#This Row],[Order Date]], "MMM")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6">
      <c r="A2449" s="2">
        <v>4961</v>
      </c>
      <c r="B2449" s="3">
        <v>46351</v>
      </c>
      <c r="C2449" s="12">
        <f>YEAR(SalesDataTable[[#This Row],[Order Date]])</f>
        <v>2026</v>
      </c>
      <c r="D2449" s="14" t="str">
        <f>"Q" &amp; ROUNDUP(MONTH(SalesDataTable[[#This Row],[Order Date]]) / 3,0)</f>
        <v>Q4</v>
      </c>
      <c r="E2449" s="12">
        <f>MONTH(SalesDataTable[[#This Row],[Order Date]])</f>
        <v>11</v>
      </c>
      <c r="F2449" s="12" t="str">
        <f>TEXT(SalesDataTable[[#This Row],[Order Date]], "MMM")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6">
      <c r="A2450" s="2">
        <v>5034</v>
      </c>
      <c r="B2450" s="3">
        <v>46351</v>
      </c>
      <c r="C2450" s="12">
        <f>YEAR(SalesDataTable[[#This Row],[Order Date]])</f>
        <v>2026</v>
      </c>
      <c r="D2450" s="14" t="str">
        <f>"Q" &amp; ROUNDUP(MONTH(SalesDataTable[[#This Row],[Order Date]]) / 3,0)</f>
        <v>Q4</v>
      </c>
      <c r="E2450" s="12">
        <f>MONTH(SalesDataTable[[#This Row],[Order Date]])</f>
        <v>11</v>
      </c>
      <c r="F2450" s="12" t="str">
        <f>TEXT(SalesDataTable[[#This Row],[Order Date]], "MMM")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6">
      <c r="A2451" s="2">
        <v>343</v>
      </c>
      <c r="B2451" s="3">
        <v>46352</v>
      </c>
      <c r="C2451" s="12">
        <f>YEAR(SalesDataTable[[#This Row],[Order Date]])</f>
        <v>2026</v>
      </c>
      <c r="D2451" s="14" t="str">
        <f>"Q" &amp; ROUNDUP(MONTH(SalesDataTable[[#This Row],[Order Date]]) / 3,0)</f>
        <v>Q4</v>
      </c>
      <c r="E2451" s="12">
        <f>MONTH(SalesDataTable[[#This Row],[Order Date]])</f>
        <v>11</v>
      </c>
      <c r="F2451" s="12" t="str">
        <f>TEXT(SalesDataTable[[#This Row],[Order Date]], "MMM")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6">
      <c r="A2452" s="2">
        <v>405</v>
      </c>
      <c r="B2452" s="3">
        <v>46352</v>
      </c>
      <c r="C2452" s="12">
        <f>YEAR(SalesDataTable[[#This Row],[Order Date]])</f>
        <v>2026</v>
      </c>
      <c r="D2452" s="14" t="str">
        <f>"Q" &amp; ROUNDUP(MONTH(SalesDataTable[[#This Row],[Order Date]]) / 3,0)</f>
        <v>Q4</v>
      </c>
      <c r="E2452" s="12">
        <f>MONTH(SalesDataTable[[#This Row],[Order Date]])</f>
        <v>11</v>
      </c>
      <c r="F2452" s="12" t="str">
        <f>TEXT(SalesDataTable[[#This Row],[Order Date]], "MMM")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6">
      <c r="A2453" s="2">
        <v>485</v>
      </c>
      <c r="B2453" s="3">
        <v>46352</v>
      </c>
      <c r="C2453" s="12">
        <f>YEAR(SalesDataTable[[#This Row],[Order Date]])</f>
        <v>2026</v>
      </c>
      <c r="D2453" s="14" t="str">
        <f>"Q" &amp; ROUNDUP(MONTH(SalesDataTable[[#This Row],[Order Date]]) / 3,0)</f>
        <v>Q4</v>
      </c>
      <c r="E2453" s="12">
        <f>MONTH(SalesDataTable[[#This Row],[Order Date]])</f>
        <v>11</v>
      </c>
      <c r="F2453" s="12" t="str">
        <f>TEXT(SalesDataTable[[#This Row],[Order Date]], "MMM")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6">
      <c r="A2454" s="2">
        <v>807</v>
      </c>
      <c r="B2454" s="3">
        <v>46352</v>
      </c>
      <c r="C2454" s="12">
        <f>YEAR(SalesDataTable[[#This Row],[Order Date]])</f>
        <v>2026</v>
      </c>
      <c r="D2454" s="14" t="str">
        <f>"Q" &amp; ROUNDUP(MONTH(SalesDataTable[[#This Row],[Order Date]]) / 3,0)</f>
        <v>Q4</v>
      </c>
      <c r="E2454" s="12">
        <f>MONTH(SalesDataTable[[#This Row],[Order Date]])</f>
        <v>11</v>
      </c>
      <c r="F2454" s="12" t="str">
        <f>TEXT(SalesDataTable[[#This Row],[Order Date]], "MMM")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6">
      <c r="A2455" s="2">
        <v>1666</v>
      </c>
      <c r="B2455" s="3">
        <v>46352</v>
      </c>
      <c r="C2455" s="12">
        <f>YEAR(SalesDataTable[[#This Row],[Order Date]])</f>
        <v>2026</v>
      </c>
      <c r="D2455" s="14" t="str">
        <f>"Q" &amp; ROUNDUP(MONTH(SalesDataTable[[#This Row],[Order Date]]) / 3,0)</f>
        <v>Q4</v>
      </c>
      <c r="E2455" s="12">
        <f>MONTH(SalesDataTable[[#This Row],[Order Date]])</f>
        <v>11</v>
      </c>
      <c r="F2455" s="12" t="str">
        <f>TEXT(SalesDataTable[[#This Row],[Order Date]], "MMM")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6">
      <c r="A2456" s="2">
        <v>3442</v>
      </c>
      <c r="B2456" s="3">
        <v>46352</v>
      </c>
      <c r="C2456" s="12">
        <f>YEAR(SalesDataTable[[#This Row],[Order Date]])</f>
        <v>2026</v>
      </c>
      <c r="D2456" s="14" t="str">
        <f>"Q" &amp; ROUNDUP(MONTH(SalesDataTable[[#This Row],[Order Date]]) / 3,0)</f>
        <v>Q4</v>
      </c>
      <c r="E2456" s="12">
        <f>MONTH(SalesDataTable[[#This Row],[Order Date]])</f>
        <v>11</v>
      </c>
      <c r="F2456" s="12" t="str">
        <f>TEXT(SalesDataTable[[#This Row],[Order Date]], "MMM")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6">
      <c r="A2457" s="2">
        <v>4177</v>
      </c>
      <c r="B2457" s="3">
        <v>46352</v>
      </c>
      <c r="C2457" s="12">
        <f>YEAR(SalesDataTable[[#This Row],[Order Date]])</f>
        <v>2026</v>
      </c>
      <c r="D2457" s="14" t="str">
        <f>"Q" &amp; ROUNDUP(MONTH(SalesDataTable[[#This Row],[Order Date]]) / 3,0)</f>
        <v>Q4</v>
      </c>
      <c r="E2457" s="12">
        <f>MONTH(SalesDataTable[[#This Row],[Order Date]])</f>
        <v>11</v>
      </c>
      <c r="F2457" s="12" t="str">
        <f>TEXT(SalesDataTable[[#This Row],[Order Date]], "MMM")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6">
      <c r="A2458" s="2">
        <v>4659</v>
      </c>
      <c r="B2458" s="3">
        <v>46352</v>
      </c>
      <c r="C2458" s="12">
        <f>YEAR(SalesDataTable[[#This Row],[Order Date]])</f>
        <v>2026</v>
      </c>
      <c r="D2458" s="14" t="str">
        <f>"Q" &amp; ROUNDUP(MONTH(SalesDataTable[[#This Row],[Order Date]]) / 3,0)</f>
        <v>Q4</v>
      </c>
      <c r="E2458" s="12">
        <f>MONTH(SalesDataTable[[#This Row],[Order Date]])</f>
        <v>11</v>
      </c>
      <c r="F2458" s="12" t="str">
        <f>TEXT(SalesDataTable[[#This Row],[Order Date]], "MMM")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6">
      <c r="A2459" s="2">
        <v>4667</v>
      </c>
      <c r="B2459" s="3">
        <v>46352</v>
      </c>
      <c r="C2459" s="12">
        <f>YEAR(SalesDataTable[[#This Row],[Order Date]])</f>
        <v>2026</v>
      </c>
      <c r="D2459" s="14" t="str">
        <f>"Q" &amp; ROUNDUP(MONTH(SalesDataTable[[#This Row],[Order Date]]) / 3,0)</f>
        <v>Q4</v>
      </c>
      <c r="E2459" s="12">
        <f>MONTH(SalesDataTable[[#This Row],[Order Date]])</f>
        <v>11</v>
      </c>
      <c r="F2459" s="12" t="str">
        <f>TEXT(SalesDataTable[[#This Row],[Order Date]], "MMM")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6">
      <c r="A2460" s="2">
        <v>197</v>
      </c>
      <c r="B2460" s="3">
        <v>46353</v>
      </c>
      <c r="C2460" s="12">
        <f>YEAR(SalesDataTable[[#This Row],[Order Date]])</f>
        <v>2026</v>
      </c>
      <c r="D2460" s="14" t="str">
        <f>"Q" &amp; ROUNDUP(MONTH(SalesDataTable[[#This Row],[Order Date]]) / 3,0)</f>
        <v>Q4</v>
      </c>
      <c r="E2460" s="12">
        <f>MONTH(SalesDataTable[[#This Row],[Order Date]])</f>
        <v>11</v>
      </c>
      <c r="F2460" s="12" t="str">
        <f>TEXT(SalesDataTable[[#This Row],[Order Date]], "MMM")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6">
      <c r="A2461" s="2">
        <v>361</v>
      </c>
      <c r="B2461" s="3">
        <v>46353</v>
      </c>
      <c r="C2461" s="12">
        <f>YEAR(SalesDataTable[[#This Row],[Order Date]])</f>
        <v>2026</v>
      </c>
      <c r="D2461" s="14" t="str">
        <f>"Q" &amp; ROUNDUP(MONTH(SalesDataTable[[#This Row],[Order Date]]) / 3,0)</f>
        <v>Q4</v>
      </c>
      <c r="E2461" s="12">
        <f>MONTH(SalesDataTable[[#This Row],[Order Date]])</f>
        <v>11</v>
      </c>
      <c r="F2461" s="12" t="str">
        <f>TEXT(SalesDataTable[[#This Row],[Order Date]], "MMM")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6">
      <c r="A2462" s="2">
        <v>841</v>
      </c>
      <c r="B2462" s="3">
        <v>46353</v>
      </c>
      <c r="C2462" s="12">
        <f>YEAR(SalesDataTable[[#This Row],[Order Date]])</f>
        <v>2026</v>
      </c>
      <c r="D2462" s="14" t="str">
        <f>"Q" &amp; ROUNDUP(MONTH(SalesDataTable[[#This Row],[Order Date]]) / 3,0)</f>
        <v>Q4</v>
      </c>
      <c r="E2462" s="12">
        <f>MONTH(SalesDataTable[[#This Row],[Order Date]])</f>
        <v>11</v>
      </c>
      <c r="F2462" s="12" t="str">
        <f>TEXT(SalesDataTable[[#This Row],[Order Date]], "MMM")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6">
      <c r="A2463" s="2">
        <v>903</v>
      </c>
      <c r="B2463" s="3">
        <v>46353</v>
      </c>
      <c r="C2463" s="12">
        <f>YEAR(SalesDataTable[[#This Row],[Order Date]])</f>
        <v>2026</v>
      </c>
      <c r="D2463" s="14" t="str">
        <f>"Q" &amp; ROUNDUP(MONTH(SalesDataTable[[#This Row],[Order Date]]) / 3,0)</f>
        <v>Q4</v>
      </c>
      <c r="E2463" s="12">
        <f>MONTH(SalesDataTable[[#This Row],[Order Date]])</f>
        <v>11</v>
      </c>
      <c r="F2463" s="12" t="str">
        <f>TEXT(SalesDataTable[[#This Row],[Order Date]], "MMM")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6">
      <c r="A2464" s="2">
        <v>1278</v>
      </c>
      <c r="B2464" s="3">
        <v>46353</v>
      </c>
      <c r="C2464" s="12">
        <f>YEAR(SalesDataTable[[#This Row],[Order Date]])</f>
        <v>2026</v>
      </c>
      <c r="D2464" s="14" t="str">
        <f>"Q" &amp; ROUNDUP(MONTH(SalesDataTable[[#This Row],[Order Date]]) / 3,0)</f>
        <v>Q4</v>
      </c>
      <c r="E2464" s="12">
        <f>MONTH(SalesDataTable[[#This Row],[Order Date]])</f>
        <v>11</v>
      </c>
      <c r="F2464" s="12" t="str">
        <f>TEXT(SalesDataTable[[#This Row],[Order Date]], "MMM")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6">
      <c r="A2465" s="2">
        <v>2091</v>
      </c>
      <c r="B2465" s="3">
        <v>46353</v>
      </c>
      <c r="C2465" s="12">
        <f>YEAR(SalesDataTable[[#This Row],[Order Date]])</f>
        <v>2026</v>
      </c>
      <c r="D2465" s="14" t="str">
        <f>"Q" &amp; ROUNDUP(MONTH(SalesDataTable[[#This Row],[Order Date]]) / 3,0)</f>
        <v>Q4</v>
      </c>
      <c r="E2465" s="12">
        <f>MONTH(SalesDataTable[[#This Row],[Order Date]])</f>
        <v>11</v>
      </c>
      <c r="F2465" s="12" t="str">
        <f>TEXT(SalesDataTable[[#This Row],[Order Date]], "MMM")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6">
      <c r="A2466" s="2">
        <v>3070</v>
      </c>
      <c r="B2466" s="3">
        <v>46353</v>
      </c>
      <c r="C2466" s="12">
        <f>YEAR(SalesDataTable[[#This Row],[Order Date]])</f>
        <v>2026</v>
      </c>
      <c r="D2466" s="14" t="str">
        <f>"Q" &amp; ROUNDUP(MONTH(SalesDataTable[[#This Row],[Order Date]]) / 3,0)</f>
        <v>Q4</v>
      </c>
      <c r="E2466" s="12">
        <f>MONTH(SalesDataTable[[#This Row],[Order Date]])</f>
        <v>11</v>
      </c>
      <c r="F2466" s="12" t="str">
        <f>TEXT(SalesDataTable[[#This Row],[Order Date]], "MMM")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6">
      <c r="A2467" s="2">
        <v>4007</v>
      </c>
      <c r="B2467" s="3">
        <v>46353</v>
      </c>
      <c r="C2467" s="12">
        <f>YEAR(SalesDataTable[[#This Row],[Order Date]])</f>
        <v>2026</v>
      </c>
      <c r="D2467" s="14" t="str">
        <f>"Q" &amp; ROUNDUP(MONTH(SalesDataTable[[#This Row],[Order Date]]) / 3,0)</f>
        <v>Q4</v>
      </c>
      <c r="E2467" s="12">
        <f>MONTH(SalesDataTable[[#This Row],[Order Date]])</f>
        <v>11</v>
      </c>
      <c r="F2467" s="12" t="str">
        <f>TEXT(SalesDataTable[[#This Row],[Order Date]], "MMM")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6">
      <c r="A2468" s="2">
        <v>4488</v>
      </c>
      <c r="B2468" s="3">
        <v>46353</v>
      </c>
      <c r="C2468" s="12">
        <f>YEAR(SalesDataTable[[#This Row],[Order Date]])</f>
        <v>2026</v>
      </c>
      <c r="D2468" s="14" t="str">
        <f>"Q" &amp; ROUNDUP(MONTH(SalesDataTable[[#This Row],[Order Date]]) / 3,0)</f>
        <v>Q4</v>
      </c>
      <c r="E2468" s="12">
        <f>MONTH(SalesDataTable[[#This Row],[Order Date]])</f>
        <v>11</v>
      </c>
      <c r="F2468" s="12" t="str">
        <f>TEXT(SalesDataTable[[#This Row],[Order Date]], "MMM")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6">
      <c r="A2469" s="2">
        <v>5159</v>
      </c>
      <c r="B2469" s="3">
        <v>46353</v>
      </c>
      <c r="C2469" s="12">
        <f>YEAR(SalesDataTable[[#This Row],[Order Date]])</f>
        <v>2026</v>
      </c>
      <c r="D2469" s="14" t="str">
        <f>"Q" &amp; ROUNDUP(MONTH(SalesDataTable[[#This Row],[Order Date]]) / 3,0)</f>
        <v>Q4</v>
      </c>
      <c r="E2469" s="12">
        <f>MONTH(SalesDataTable[[#This Row],[Order Date]])</f>
        <v>11</v>
      </c>
      <c r="F2469" s="12" t="str">
        <f>TEXT(SalesDataTable[[#This Row],[Order Date]], "MMM")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6">
      <c r="A2470" s="2">
        <v>669</v>
      </c>
      <c r="B2470" s="3">
        <v>46354</v>
      </c>
      <c r="C2470" s="12">
        <f>YEAR(SalesDataTable[[#This Row],[Order Date]])</f>
        <v>2026</v>
      </c>
      <c r="D2470" s="14" t="str">
        <f>"Q" &amp; ROUNDUP(MONTH(SalesDataTable[[#This Row],[Order Date]]) / 3,0)</f>
        <v>Q4</v>
      </c>
      <c r="E2470" s="12">
        <f>MONTH(SalesDataTable[[#This Row],[Order Date]])</f>
        <v>11</v>
      </c>
      <c r="F2470" s="12" t="str">
        <f>TEXT(SalesDataTable[[#This Row],[Order Date]], "MMM")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6">
      <c r="A2471" s="2">
        <v>686</v>
      </c>
      <c r="B2471" s="3">
        <v>46354</v>
      </c>
      <c r="C2471" s="12">
        <f>YEAR(SalesDataTable[[#This Row],[Order Date]])</f>
        <v>2026</v>
      </c>
      <c r="D2471" s="14" t="str">
        <f>"Q" &amp; ROUNDUP(MONTH(SalesDataTable[[#This Row],[Order Date]]) / 3,0)</f>
        <v>Q4</v>
      </c>
      <c r="E2471" s="12">
        <f>MONTH(SalesDataTable[[#This Row],[Order Date]])</f>
        <v>11</v>
      </c>
      <c r="F2471" s="12" t="str">
        <f>TEXT(SalesDataTable[[#This Row],[Order Date]], "MMM")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6">
      <c r="A2472" s="2">
        <v>990</v>
      </c>
      <c r="B2472" s="3">
        <v>46354</v>
      </c>
      <c r="C2472" s="12">
        <f>YEAR(SalesDataTable[[#This Row],[Order Date]])</f>
        <v>2026</v>
      </c>
      <c r="D2472" s="14" t="str">
        <f>"Q" &amp; ROUNDUP(MONTH(SalesDataTable[[#This Row],[Order Date]]) / 3,0)</f>
        <v>Q4</v>
      </c>
      <c r="E2472" s="12">
        <f>MONTH(SalesDataTable[[#This Row],[Order Date]])</f>
        <v>11</v>
      </c>
      <c r="F2472" s="12" t="str">
        <f>TEXT(SalesDataTable[[#This Row],[Order Date]], "MMM")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6">
      <c r="A2473" s="2">
        <v>1134</v>
      </c>
      <c r="B2473" s="3">
        <v>46354</v>
      </c>
      <c r="C2473" s="12">
        <f>YEAR(SalesDataTable[[#This Row],[Order Date]])</f>
        <v>2026</v>
      </c>
      <c r="D2473" s="14" t="str">
        <f>"Q" &amp; ROUNDUP(MONTH(SalesDataTable[[#This Row],[Order Date]]) / 3,0)</f>
        <v>Q4</v>
      </c>
      <c r="E2473" s="12">
        <f>MONTH(SalesDataTable[[#This Row],[Order Date]])</f>
        <v>11</v>
      </c>
      <c r="F2473" s="12" t="str">
        <f>TEXT(SalesDataTable[[#This Row],[Order Date]], "MMM")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6">
      <c r="A2474" s="2">
        <v>1770</v>
      </c>
      <c r="B2474" s="3">
        <v>46354</v>
      </c>
      <c r="C2474" s="12">
        <f>YEAR(SalesDataTable[[#This Row],[Order Date]])</f>
        <v>2026</v>
      </c>
      <c r="D2474" s="14" t="str">
        <f>"Q" &amp; ROUNDUP(MONTH(SalesDataTable[[#This Row],[Order Date]]) / 3,0)</f>
        <v>Q4</v>
      </c>
      <c r="E2474" s="12">
        <f>MONTH(SalesDataTable[[#This Row],[Order Date]])</f>
        <v>11</v>
      </c>
      <c r="F2474" s="12" t="str">
        <f>TEXT(SalesDataTable[[#This Row],[Order Date]], "MMM")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6">
      <c r="A2475" s="2">
        <v>3396</v>
      </c>
      <c r="B2475" s="3">
        <v>46354</v>
      </c>
      <c r="C2475" s="12">
        <f>YEAR(SalesDataTable[[#This Row],[Order Date]])</f>
        <v>2026</v>
      </c>
      <c r="D2475" s="14" t="str">
        <f>"Q" &amp; ROUNDUP(MONTH(SalesDataTable[[#This Row],[Order Date]]) / 3,0)</f>
        <v>Q4</v>
      </c>
      <c r="E2475" s="12">
        <f>MONTH(SalesDataTable[[#This Row],[Order Date]])</f>
        <v>11</v>
      </c>
      <c r="F2475" s="12" t="str">
        <f>TEXT(SalesDataTable[[#This Row],[Order Date]], "MMM")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6">
      <c r="A2476" s="2">
        <v>4259</v>
      </c>
      <c r="B2476" s="3">
        <v>46354</v>
      </c>
      <c r="C2476" s="12">
        <f>YEAR(SalesDataTable[[#This Row],[Order Date]])</f>
        <v>2026</v>
      </c>
      <c r="D2476" s="14" t="str">
        <f>"Q" &amp; ROUNDUP(MONTH(SalesDataTable[[#This Row],[Order Date]]) / 3,0)</f>
        <v>Q4</v>
      </c>
      <c r="E2476" s="12">
        <f>MONTH(SalesDataTable[[#This Row],[Order Date]])</f>
        <v>11</v>
      </c>
      <c r="F2476" s="12" t="str">
        <f>TEXT(SalesDataTable[[#This Row],[Order Date]], "MMM")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6">
      <c r="A2477" s="2">
        <v>4440</v>
      </c>
      <c r="B2477" s="3">
        <v>46354</v>
      </c>
      <c r="C2477" s="12">
        <f>YEAR(SalesDataTable[[#This Row],[Order Date]])</f>
        <v>2026</v>
      </c>
      <c r="D2477" s="14" t="str">
        <f>"Q" &amp; ROUNDUP(MONTH(SalesDataTable[[#This Row],[Order Date]]) / 3,0)</f>
        <v>Q4</v>
      </c>
      <c r="E2477" s="12">
        <f>MONTH(SalesDataTable[[#This Row],[Order Date]])</f>
        <v>11</v>
      </c>
      <c r="F2477" s="12" t="str">
        <f>TEXT(SalesDataTable[[#This Row],[Order Date]], "MMM")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6">
      <c r="A2478" s="2">
        <v>5115</v>
      </c>
      <c r="B2478" s="3">
        <v>46354</v>
      </c>
      <c r="C2478" s="12">
        <f>YEAR(SalesDataTable[[#This Row],[Order Date]])</f>
        <v>2026</v>
      </c>
      <c r="D2478" s="14" t="str">
        <f>"Q" &amp; ROUNDUP(MONTH(SalesDataTable[[#This Row],[Order Date]]) / 3,0)</f>
        <v>Q4</v>
      </c>
      <c r="E2478" s="12">
        <f>MONTH(SalesDataTable[[#This Row],[Order Date]])</f>
        <v>11</v>
      </c>
      <c r="F2478" s="12" t="str">
        <f>TEXT(SalesDataTable[[#This Row],[Order Date]], "MMM")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6">
      <c r="A2479" s="2">
        <v>5136</v>
      </c>
      <c r="B2479" s="3">
        <v>46354</v>
      </c>
      <c r="C2479" s="12">
        <f>YEAR(SalesDataTable[[#This Row],[Order Date]])</f>
        <v>2026</v>
      </c>
      <c r="D2479" s="14" t="str">
        <f>"Q" &amp; ROUNDUP(MONTH(SalesDataTable[[#This Row],[Order Date]]) / 3,0)</f>
        <v>Q4</v>
      </c>
      <c r="E2479" s="12">
        <f>MONTH(SalesDataTable[[#This Row],[Order Date]])</f>
        <v>11</v>
      </c>
      <c r="F2479" s="12" t="str">
        <f>TEXT(SalesDataTable[[#This Row],[Order Date]], "MMM")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6">
      <c r="A2480" s="2">
        <v>562</v>
      </c>
      <c r="B2480" s="3">
        <v>46355</v>
      </c>
      <c r="C2480" s="12">
        <f>YEAR(SalesDataTable[[#This Row],[Order Date]])</f>
        <v>2026</v>
      </c>
      <c r="D2480" s="14" t="str">
        <f>"Q" &amp; ROUNDUP(MONTH(SalesDataTable[[#This Row],[Order Date]]) / 3,0)</f>
        <v>Q4</v>
      </c>
      <c r="E2480" s="12">
        <f>MONTH(SalesDataTable[[#This Row],[Order Date]])</f>
        <v>11</v>
      </c>
      <c r="F2480" s="12" t="str">
        <f>TEXT(SalesDataTable[[#This Row],[Order Date]], "MMM")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6">
      <c r="A2481" s="2">
        <v>806</v>
      </c>
      <c r="B2481" s="3">
        <v>46355</v>
      </c>
      <c r="C2481" s="12">
        <f>YEAR(SalesDataTable[[#This Row],[Order Date]])</f>
        <v>2026</v>
      </c>
      <c r="D2481" s="14" t="str">
        <f>"Q" &amp; ROUNDUP(MONTH(SalesDataTable[[#This Row],[Order Date]]) / 3,0)</f>
        <v>Q4</v>
      </c>
      <c r="E2481" s="12">
        <f>MONTH(SalesDataTable[[#This Row],[Order Date]])</f>
        <v>11</v>
      </c>
      <c r="F2481" s="12" t="str">
        <f>TEXT(SalesDataTable[[#This Row],[Order Date]], "MMM")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6">
      <c r="A2482" s="2">
        <v>3150</v>
      </c>
      <c r="B2482" s="3">
        <v>46355</v>
      </c>
      <c r="C2482" s="12">
        <f>YEAR(SalesDataTable[[#This Row],[Order Date]])</f>
        <v>2026</v>
      </c>
      <c r="D2482" s="14" t="str">
        <f>"Q" &amp; ROUNDUP(MONTH(SalesDataTable[[#This Row],[Order Date]]) / 3,0)</f>
        <v>Q4</v>
      </c>
      <c r="E2482" s="12">
        <f>MONTH(SalesDataTable[[#This Row],[Order Date]])</f>
        <v>11</v>
      </c>
      <c r="F2482" s="12" t="str">
        <f>TEXT(SalesDataTable[[#This Row],[Order Date]], "MMM")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6">
      <c r="A2483" s="2">
        <v>4847</v>
      </c>
      <c r="B2483" s="3">
        <v>46355</v>
      </c>
      <c r="C2483" s="12">
        <f>YEAR(SalesDataTable[[#This Row],[Order Date]])</f>
        <v>2026</v>
      </c>
      <c r="D2483" s="14" t="str">
        <f>"Q" &amp; ROUNDUP(MONTH(SalesDataTable[[#This Row],[Order Date]]) / 3,0)</f>
        <v>Q4</v>
      </c>
      <c r="E2483" s="12">
        <f>MONTH(SalesDataTable[[#This Row],[Order Date]])</f>
        <v>11</v>
      </c>
      <c r="F2483" s="12" t="str">
        <f>TEXT(SalesDataTable[[#This Row],[Order Date]], "MMM")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6">
      <c r="A2484" s="2">
        <v>221</v>
      </c>
      <c r="B2484" s="3">
        <v>46356</v>
      </c>
      <c r="C2484" s="12">
        <f>YEAR(SalesDataTable[[#This Row],[Order Date]])</f>
        <v>2026</v>
      </c>
      <c r="D2484" s="14" t="str">
        <f>"Q" &amp; ROUNDUP(MONTH(SalesDataTable[[#This Row],[Order Date]]) / 3,0)</f>
        <v>Q4</v>
      </c>
      <c r="E2484" s="12">
        <f>MONTH(SalesDataTable[[#This Row],[Order Date]])</f>
        <v>11</v>
      </c>
      <c r="F2484" s="12" t="str">
        <f>TEXT(SalesDataTable[[#This Row],[Order Date]], "MMM")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6">
      <c r="A2485" s="2">
        <v>630</v>
      </c>
      <c r="B2485" s="3">
        <v>46356</v>
      </c>
      <c r="C2485" s="12">
        <f>YEAR(SalesDataTable[[#This Row],[Order Date]])</f>
        <v>2026</v>
      </c>
      <c r="D2485" s="14" t="str">
        <f>"Q" &amp; ROUNDUP(MONTH(SalesDataTable[[#This Row],[Order Date]]) / 3,0)</f>
        <v>Q4</v>
      </c>
      <c r="E2485" s="12">
        <f>MONTH(SalesDataTable[[#This Row],[Order Date]])</f>
        <v>11</v>
      </c>
      <c r="F2485" s="12" t="str">
        <f>TEXT(SalesDataTable[[#This Row],[Order Date]], "MMM")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6">
      <c r="A2486" s="2">
        <v>1789</v>
      </c>
      <c r="B2486" s="3">
        <v>46356</v>
      </c>
      <c r="C2486" s="12">
        <f>YEAR(SalesDataTable[[#This Row],[Order Date]])</f>
        <v>2026</v>
      </c>
      <c r="D2486" s="14" t="str">
        <f>"Q" &amp; ROUNDUP(MONTH(SalesDataTable[[#This Row],[Order Date]]) / 3,0)</f>
        <v>Q4</v>
      </c>
      <c r="E2486" s="12">
        <f>MONTH(SalesDataTable[[#This Row],[Order Date]])</f>
        <v>11</v>
      </c>
      <c r="F2486" s="12" t="str">
        <f>TEXT(SalesDataTable[[#This Row],[Order Date]], "MMM")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6">
      <c r="A2487" s="2">
        <v>1947</v>
      </c>
      <c r="B2487" s="3">
        <v>46356</v>
      </c>
      <c r="C2487" s="12">
        <f>YEAR(SalesDataTable[[#This Row],[Order Date]])</f>
        <v>2026</v>
      </c>
      <c r="D2487" s="14" t="str">
        <f>"Q" &amp; ROUNDUP(MONTH(SalesDataTable[[#This Row],[Order Date]]) / 3,0)</f>
        <v>Q4</v>
      </c>
      <c r="E2487" s="12">
        <f>MONTH(SalesDataTable[[#This Row],[Order Date]])</f>
        <v>11</v>
      </c>
      <c r="F2487" s="12" t="str">
        <f>TEXT(SalesDataTable[[#This Row],[Order Date]], "MMM")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6">
      <c r="A2488" s="2">
        <v>2279</v>
      </c>
      <c r="B2488" s="3">
        <v>46356</v>
      </c>
      <c r="C2488" s="12">
        <f>YEAR(SalesDataTable[[#This Row],[Order Date]])</f>
        <v>2026</v>
      </c>
      <c r="D2488" s="14" t="str">
        <f>"Q" &amp; ROUNDUP(MONTH(SalesDataTable[[#This Row],[Order Date]]) / 3,0)</f>
        <v>Q4</v>
      </c>
      <c r="E2488" s="12">
        <f>MONTH(SalesDataTable[[#This Row],[Order Date]])</f>
        <v>11</v>
      </c>
      <c r="F2488" s="12" t="str">
        <f>TEXT(SalesDataTable[[#This Row],[Order Date]], "MMM")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6">
      <c r="A2489" s="2">
        <v>2439</v>
      </c>
      <c r="B2489" s="3">
        <v>46356</v>
      </c>
      <c r="C2489" s="12">
        <f>YEAR(SalesDataTable[[#This Row],[Order Date]])</f>
        <v>2026</v>
      </c>
      <c r="D2489" s="14" t="str">
        <f>"Q" &amp; ROUNDUP(MONTH(SalesDataTable[[#This Row],[Order Date]]) / 3,0)</f>
        <v>Q4</v>
      </c>
      <c r="E2489" s="12">
        <f>MONTH(SalesDataTable[[#This Row],[Order Date]])</f>
        <v>11</v>
      </c>
      <c r="F2489" s="12" t="str">
        <f>TEXT(SalesDataTable[[#This Row],[Order Date]], "MMM")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6">
      <c r="A2490" s="2">
        <v>2540</v>
      </c>
      <c r="B2490" s="3">
        <v>46356</v>
      </c>
      <c r="C2490" s="12">
        <f>YEAR(SalesDataTable[[#This Row],[Order Date]])</f>
        <v>2026</v>
      </c>
      <c r="D2490" s="14" t="str">
        <f>"Q" &amp; ROUNDUP(MONTH(SalesDataTable[[#This Row],[Order Date]]) / 3,0)</f>
        <v>Q4</v>
      </c>
      <c r="E2490" s="12">
        <f>MONTH(SalesDataTable[[#This Row],[Order Date]])</f>
        <v>11</v>
      </c>
      <c r="F2490" s="12" t="str">
        <f>TEXT(SalesDataTable[[#This Row],[Order Date]], "MMM")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6">
      <c r="A2491" s="2">
        <v>2747</v>
      </c>
      <c r="B2491" s="3">
        <v>46356</v>
      </c>
      <c r="C2491" s="12">
        <f>YEAR(SalesDataTable[[#This Row],[Order Date]])</f>
        <v>2026</v>
      </c>
      <c r="D2491" s="14" t="str">
        <f>"Q" &amp; ROUNDUP(MONTH(SalesDataTable[[#This Row],[Order Date]]) / 3,0)</f>
        <v>Q4</v>
      </c>
      <c r="E2491" s="12">
        <f>MONTH(SalesDataTable[[#This Row],[Order Date]])</f>
        <v>11</v>
      </c>
      <c r="F2491" s="12" t="str">
        <f>TEXT(SalesDataTable[[#This Row],[Order Date]], "MMM")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6">
      <c r="A2492" s="2">
        <v>3094</v>
      </c>
      <c r="B2492" s="3">
        <v>46356</v>
      </c>
      <c r="C2492" s="12">
        <f>YEAR(SalesDataTable[[#This Row],[Order Date]])</f>
        <v>2026</v>
      </c>
      <c r="D2492" s="14" t="str">
        <f>"Q" &amp; ROUNDUP(MONTH(SalesDataTable[[#This Row],[Order Date]]) / 3,0)</f>
        <v>Q4</v>
      </c>
      <c r="E2492" s="12">
        <f>MONTH(SalesDataTable[[#This Row],[Order Date]])</f>
        <v>11</v>
      </c>
      <c r="F2492" s="12" t="str">
        <f>TEXT(SalesDataTable[[#This Row],[Order Date]], "MMM")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6">
      <c r="A2493" s="2">
        <v>3359</v>
      </c>
      <c r="B2493" s="3">
        <v>46356</v>
      </c>
      <c r="C2493" s="12">
        <f>YEAR(SalesDataTable[[#This Row],[Order Date]])</f>
        <v>2026</v>
      </c>
      <c r="D2493" s="14" t="str">
        <f>"Q" &amp; ROUNDUP(MONTH(SalesDataTable[[#This Row],[Order Date]]) / 3,0)</f>
        <v>Q4</v>
      </c>
      <c r="E2493" s="12">
        <f>MONTH(SalesDataTable[[#This Row],[Order Date]])</f>
        <v>11</v>
      </c>
      <c r="F2493" s="12" t="str">
        <f>TEXT(SalesDataTable[[#This Row],[Order Date]], "MMM")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6">
      <c r="A2494" s="2">
        <v>3473</v>
      </c>
      <c r="B2494" s="3">
        <v>46356</v>
      </c>
      <c r="C2494" s="12">
        <f>YEAR(SalesDataTable[[#This Row],[Order Date]])</f>
        <v>2026</v>
      </c>
      <c r="D2494" s="14" t="str">
        <f>"Q" &amp; ROUNDUP(MONTH(SalesDataTable[[#This Row],[Order Date]]) / 3,0)</f>
        <v>Q4</v>
      </c>
      <c r="E2494" s="12">
        <f>MONTH(SalesDataTable[[#This Row],[Order Date]])</f>
        <v>11</v>
      </c>
      <c r="F2494" s="12" t="str">
        <f>TEXT(SalesDataTable[[#This Row],[Order Date]], "MMM")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6">
      <c r="A2495" s="2">
        <v>3589</v>
      </c>
      <c r="B2495" s="3">
        <v>46356</v>
      </c>
      <c r="C2495" s="12">
        <f>YEAR(SalesDataTable[[#This Row],[Order Date]])</f>
        <v>2026</v>
      </c>
      <c r="D2495" s="14" t="str">
        <f>"Q" &amp; ROUNDUP(MONTH(SalesDataTable[[#This Row],[Order Date]]) / 3,0)</f>
        <v>Q4</v>
      </c>
      <c r="E2495" s="12">
        <f>MONTH(SalesDataTable[[#This Row],[Order Date]])</f>
        <v>11</v>
      </c>
      <c r="F2495" s="12" t="str">
        <f>TEXT(SalesDataTable[[#This Row],[Order Date]], "MMM")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6">
      <c r="A2496" s="2">
        <v>4689</v>
      </c>
      <c r="B2496" s="3">
        <v>46356</v>
      </c>
      <c r="C2496" s="12">
        <f>YEAR(SalesDataTable[[#This Row],[Order Date]])</f>
        <v>2026</v>
      </c>
      <c r="D2496" s="14" t="str">
        <f>"Q" &amp; ROUNDUP(MONTH(SalesDataTable[[#This Row],[Order Date]]) / 3,0)</f>
        <v>Q4</v>
      </c>
      <c r="E2496" s="12">
        <f>MONTH(SalesDataTable[[#This Row],[Order Date]])</f>
        <v>11</v>
      </c>
      <c r="F2496" s="12" t="str">
        <f>TEXT(SalesDataTable[[#This Row],[Order Date]], "MMM")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6">
      <c r="A2497" s="2">
        <v>4819</v>
      </c>
      <c r="B2497" s="3">
        <v>46356</v>
      </c>
      <c r="C2497" s="12">
        <f>YEAR(SalesDataTable[[#This Row],[Order Date]])</f>
        <v>2026</v>
      </c>
      <c r="D2497" s="14" t="str">
        <f>"Q" &amp; ROUNDUP(MONTH(SalesDataTable[[#This Row],[Order Date]]) / 3,0)</f>
        <v>Q4</v>
      </c>
      <c r="E2497" s="12">
        <f>MONTH(SalesDataTable[[#This Row],[Order Date]])</f>
        <v>11</v>
      </c>
      <c r="F2497" s="12" t="str">
        <f>TEXT(SalesDataTable[[#This Row],[Order Date]], "MMM")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6">
      <c r="A2498" s="2">
        <v>5167</v>
      </c>
      <c r="B2498" s="3">
        <v>46356</v>
      </c>
      <c r="C2498" s="12">
        <f>YEAR(SalesDataTable[[#This Row],[Order Date]])</f>
        <v>2026</v>
      </c>
      <c r="D2498" s="14" t="str">
        <f>"Q" &amp; ROUNDUP(MONTH(SalesDataTable[[#This Row],[Order Date]]) / 3,0)</f>
        <v>Q4</v>
      </c>
      <c r="E2498" s="12">
        <f>MONTH(SalesDataTable[[#This Row],[Order Date]])</f>
        <v>11</v>
      </c>
      <c r="F2498" s="12" t="str">
        <f>TEXT(SalesDataTable[[#This Row],[Order Date]], "MMM")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6">
      <c r="A2499" s="2">
        <v>38</v>
      </c>
      <c r="B2499" s="3">
        <v>46357</v>
      </c>
      <c r="C2499" s="12">
        <f>YEAR(SalesDataTable[[#This Row],[Order Date]])</f>
        <v>2026</v>
      </c>
      <c r="D2499" s="14" t="str">
        <f>"Q" &amp; ROUNDUP(MONTH(SalesDataTable[[#This Row],[Order Date]]) / 3,0)</f>
        <v>Q4</v>
      </c>
      <c r="E2499" s="12">
        <f>MONTH(SalesDataTable[[#This Row],[Order Date]])</f>
        <v>12</v>
      </c>
      <c r="F2499" s="12" t="str">
        <f>TEXT(SalesDataTable[[#This Row],[Order Date]], "MMM")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6">
      <c r="A2500" s="2">
        <v>364</v>
      </c>
      <c r="B2500" s="3">
        <v>46357</v>
      </c>
      <c r="C2500" s="12">
        <f>YEAR(SalesDataTable[[#This Row],[Order Date]])</f>
        <v>2026</v>
      </c>
      <c r="D2500" s="14" t="str">
        <f>"Q" &amp; ROUNDUP(MONTH(SalesDataTable[[#This Row],[Order Date]]) / 3,0)</f>
        <v>Q4</v>
      </c>
      <c r="E2500" s="12">
        <f>MONTH(SalesDataTable[[#This Row],[Order Date]])</f>
        <v>12</v>
      </c>
      <c r="F2500" s="12" t="str">
        <f>TEXT(SalesDataTable[[#This Row],[Order Date]], "MMM")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6">
      <c r="A2501" s="2">
        <v>2040</v>
      </c>
      <c r="B2501" s="3">
        <v>46357</v>
      </c>
      <c r="C2501" s="12">
        <f>YEAR(SalesDataTable[[#This Row],[Order Date]])</f>
        <v>2026</v>
      </c>
      <c r="D2501" s="14" t="str">
        <f>"Q" &amp; ROUNDUP(MONTH(SalesDataTable[[#This Row],[Order Date]]) / 3,0)</f>
        <v>Q4</v>
      </c>
      <c r="E2501" s="12">
        <f>MONTH(SalesDataTable[[#This Row],[Order Date]])</f>
        <v>12</v>
      </c>
      <c r="F2501" s="12" t="str">
        <f>TEXT(SalesDataTable[[#This Row],[Order Date]], "MMM")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6">
      <c r="A2502" s="2">
        <v>2899</v>
      </c>
      <c r="B2502" s="3">
        <v>46357</v>
      </c>
      <c r="C2502" s="12">
        <f>YEAR(SalesDataTable[[#This Row],[Order Date]])</f>
        <v>2026</v>
      </c>
      <c r="D2502" s="14" t="str">
        <f>"Q" &amp; ROUNDUP(MONTH(SalesDataTable[[#This Row],[Order Date]]) / 3,0)</f>
        <v>Q4</v>
      </c>
      <c r="E2502" s="12">
        <f>MONTH(SalesDataTable[[#This Row],[Order Date]])</f>
        <v>12</v>
      </c>
      <c r="F2502" s="12" t="str">
        <f>TEXT(SalesDataTable[[#This Row],[Order Date]], "MMM")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6">
      <c r="A2503" s="2">
        <v>3199</v>
      </c>
      <c r="B2503" s="3">
        <v>46357</v>
      </c>
      <c r="C2503" s="12">
        <f>YEAR(SalesDataTable[[#This Row],[Order Date]])</f>
        <v>2026</v>
      </c>
      <c r="D2503" s="14" t="str">
        <f>"Q" &amp; ROUNDUP(MONTH(SalesDataTable[[#This Row],[Order Date]]) / 3,0)</f>
        <v>Q4</v>
      </c>
      <c r="E2503" s="12">
        <f>MONTH(SalesDataTable[[#This Row],[Order Date]])</f>
        <v>12</v>
      </c>
      <c r="F2503" s="12" t="str">
        <f>TEXT(SalesDataTable[[#This Row],[Order Date]], "MMM")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6">
      <c r="A2504" s="2">
        <v>4722</v>
      </c>
      <c r="B2504" s="3">
        <v>46357</v>
      </c>
      <c r="C2504" s="12">
        <f>YEAR(SalesDataTable[[#This Row],[Order Date]])</f>
        <v>2026</v>
      </c>
      <c r="D2504" s="14" t="str">
        <f>"Q" &amp; ROUNDUP(MONTH(SalesDataTable[[#This Row],[Order Date]]) / 3,0)</f>
        <v>Q4</v>
      </c>
      <c r="E2504" s="12">
        <f>MONTH(SalesDataTable[[#This Row],[Order Date]])</f>
        <v>12</v>
      </c>
      <c r="F2504" s="12" t="str">
        <f>TEXT(SalesDataTable[[#This Row],[Order Date]], "MMM")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6">
      <c r="A2505" s="2">
        <v>1423</v>
      </c>
      <c r="B2505" s="3">
        <v>46358</v>
      </c>
      <c r="C2505" s="12">
        <f>YEAR(SalesDataTable[[#This Row],[Order Date]])</f>
        <v>2026</v>
      </c>
      <c r="D2505" s="14" t="str">
        <f>"Q" &amp; ROUNDUP(MONTH(SalesDataTable[[#This Row],[Order Date]]) / 3,0)</f>
        <v>Q4</v>
      </c>
      <c r="E2505" s="12">
        <f>MONTH(SalesDataTable[[#This Row],[Order Date]])</f>
        <v>12</v>
      </c>
      <c r="F2505" s="12" t="str">
        <f>TEXT(SalesDataTable[[#This Row],[Order Date]], "MMM")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6">
      <c r="A2506" s="2">
        <v>1505</v>
      </c>
      <c r="B2506" s="3">
        <v>46358</v>
      </c>
      <c r="C2506" s="12">
        <f>YEAR(SalesDataTable[[#This Row],[Order Date]])</f>
        <v>2026</v>
      </c>
      <c r="D2506" s="14" t="str">
        <f>"Q" &amp; ROUNDUP(MONTH(SalesDataTable[[#This Row],[Order Date]]) / 3,0)</f>
        <v>Q4</v>
      </c>
      <c r="E2506" s="12">
        <f>MONTH(SalesDataTable[[#This Row],[Order Date]])</f>
        <v>12</v>
      </c>
      <c r="F2506" s="12" t="str">
        <f>TEXT(SalesDataTable[[#This Row],[Order Date]], "MMM")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6">
      <c r="A2507" s="2">
        <v>1664</v>
      </c>
      <c r="B2507" s="3">
        <v>46358</v>
      </c>
      <c r="C2507" s="12">
        <f>YEAR(SalesDataTable[[#This Row],[Order Date]])</f>
        <v>2026</v>
      </c>
      <c r="D2507" s="14" t="str">
        <f>"Q" &amp; ROUNDUP(MONTH(SalesDataTable[[#This Row],[Order Date]]) / 3,0)</f>
        <v>Q4</v>
      </c>
      <c r="E2507" s="12">
        <f>MONTH(SalesDataTable[[#This Row],[Order Date]])</f>
        <v>12</v>
      </c>
      <c r="F2507" s="12" t="str">
        <f>TEXT(SalesDataTable[[#This Row],[Order Date]], "MMM")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6">
      <c r="A2508" s="2">
        <v>2035</v>
      </c>
      <c r="B2508" s="3">
        <v>46358</v>
      </c>
      <c r="C2508" s="12">
        <f>YEAR(SalesDataTable[[#This Row],[Order Date]])</f>
        <v>2026</v>
      </c>
      <c r="D2508" s="14" t="str">
        <f>"Q" &amp; ROUNDUP(MONTH(SalesDataTable[[#This Row],[Order Date]]) / 3,0)</f>
        <v>Q4</v>
      </c>
      <c r="E2508" s="12">
        <f>MONTH(SalesDataTable[[#This Row],[Order Date]])</f>
        <v>12</v>
      </c>
      <c r="F2508" s="12" t="str">
        <f>TEXT(SalesDataTable[[#This Row],[Order Date]], "MMM")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6">
      <c r="A2509" s="2">
        <v>2094</v>
      </c>
      <c r="B2509" s="3">
        <v>46358</v>
      </c>
      <c r="C2509" s="12">
        <f>YEAR(SalesDataTable[[#This Row],[Order Date]])</f>
        <v>2026</v>
      </c>
      <c r="D2509" s="14" t="str">
        <f>"Q" &amp; ROUNDUP(MONTH(SalesDataTable[[#This Row],[Order Date]]) / 3,0)</f>
        <v>Q4</v>
      </c>
      <c r="E2509" s="12">
        <f>MONTH(SalesDataTable[[#This Row],[Order Date]])</f>
        <v>12</v>
      </c>
      <c r="F2509" s="12" t="str">
        <f>TEXT(SalesDataTable[[#This Row],[Order Date]], "MMM")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6">
      <c r="A2510" s="2">
        <v>2204</v>
      </c>
      <c r="B2510" s="3">
        <v>46358</v>
      </c>
      <c r="C2510" s="12">
        <f>YEAR(SalesDataTable[[#This Row],[Order Date]])</f>
        <v>2026</v>
      </c>
      <c r="D2510" s="14" t="str">
        <f>"Q" &amp; ROUNDUP(MONTH(SalesDataTable[[#This Row],[Order Date]]) / 3,0)</f>
        <v>Q4</v>
      </c>
      <c r="E2510" s="12">
        <f>MONTH(SalesDataTable[[#This Row],[Order Date]])</f>
        <v>12</v>
      </c>
      <c r="F2510" s="12" t="str">
        <f>TEXT(SalesDataTable[[#This Row],[Order Date]], "MMM")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6">
      <c r="A2511" s="2">
        <v>3921</v>
      </c>
      <c r="B2511" s="3">
        <v>46358</v>
      </c>
      <c r="C2511" s="12">
        <f>YEAR(SalesDataTable[[#This Row],[Order Date]])</f>
        <v>2026</v>
      </c>
      <c r="D2511" s="14" t="str">
        <f>"Q" &amp; ROUNDUP(MONTH(SalesDataTable[[#This Row],[Order Date]]) / 3,0)</f>
        <v>Q4</v>
      </c>
      <c r="E2511" s="12">
        <f>MONTH(SalesDataTable[[#This Row],[Order Date]])</f>
        <v>12</v>
      </c>
      <c r="F2511" s="12" t="str">
        <f>TEXT(SalesDataTable[[#This Row],[Order Date]], "MMM")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6">
      <c r="A2512" s="2">
        <v>3999</v>
      </c>
      <c r="B2512" s="3">
        <v>46358</v>
      </c>
      <c r="C2512" s="12">
        <f>YEAR(SalesDataTable[[#This Row],[Order Date]])</f>
        <v>2026</v>
      </c>
      <c r="D2512" s="14" t="str">
        <f>"Q" &amp; ROUNDUP(MONTH(SalesDataTable[[#This Row],[Order Date]]) / 3,0)</f>
        <v>Q4</v>
      </c>
      <c r="E2512" s="12">
        <f>MONTH(SalesDataTable[[#This Row],[Order Date]])</f>
        <v>12</v>
      </c>
      <c r="F2512" s="12" t="str">
        <f>TEXT(SalesDataTable[[#This Row],[Order Date]], "MMM")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6">
      <c r="A2513" s="2">
        <v>4546</v>
      </c>
      <c r="B2513" s="3">
        <v>46358</v>
      </c>
      <c r="C2513" s="12">
        <f>YEAR(SalesDataTable[[#This Row],[Order Date]])</f>
        <v>2026</v>
      </c>
      <c r="D2513" s="14" t="str">
        <f>"Q" &amp; ROUNDUP(MONTH(SalesDataTable[[#This Row],[Order Date]]) / 3,0)</f>
        <v>Q4</v>
      </c>
      <c r="E2513" s="12">
        <f>MONTH(SalesDataTable[[#This Row],[Order Date]])</f>
        <v>12</v>
      </c>
      <c r="F2513" s="12" t="str">
        <f>TEXT(SalesDataTable[[#This Row],[Order Date]], "MMM")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6">
      <c r="A2514" s="2">
        <v>158</v>
      </c>
      <c r="B2514" s="3">
        <v>46359</v>
      </c>
      <c r="C2514" s="12">
        <f>YEAR(SalesDataTable[[#This Row],[Order Date]])</f>
        <v>2026</v>
      </c>
      <c r="D2514" s="14" t="str">
        <f>"Q" &amp; ROUNDUP(MONTH(SalesDataTable[[#This Row],[Order Date]]) / 3,0)</f>
        <v>Q4</v>
      </c>
      <c r="E2514" s="12">
        <f>MONTH(SalesDataTable[[#This Row],[Order Date]])</f>
        <v>12</v>
      </c>
      <c r="F2514" s="12" t="str">
        <f>TEXT(SalesDataTable[[#This Row],[Order Date]], "MMM")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6">
      <c r="A2515" s="2">
        <v>1972</v>
      </c>
      <c r="B2515" s="3">
        <v>46359</v>
      </c>
      <c r="C2515" s="12">
        <f>YEAR(SalesDataTable[[#This Row],[Order Date]])</f>
        <v>2026</v>
      </c>
      <c r="D2515" s="14" t="str">
        <f>"Q" &amp; ROUNDUP(MONTH(SalesDataTable[[#This Row],[Order Date]]) / 3,0)</f>
        <v>Q4</v>
      </c>
      <c r="E2515" s="12">
        <f>MONTH(SalesDataTable[[#This Row],[Order Date]])</f>
        <v>12</v>
      </c>
      <c r="F2515" s="12" t="str">
        <f>TEXT(SalesDataTable[[#This Row],[Order Date]], "MMM")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6">
      <c r="A2516" s="2">
        <v>3196</v>
      </c>
      <c r="B2516" s="3">
        <v>46359</v>
      </c>
      <c r="C2516" s="12">
        <f>YEAR(SalesDataTable[[#This Row],[Order Date]])</f>
        <v>2026</v>
      </c>
      <c r="D2516" s="14" t="str">
        <f>"Q" &amp; ROUNDUP(MONTH(SalesDataTable[[#This Row],[Order Date]]) / 3,0)</f>
        <v>Q4</v>
      </c>
      <c r="E2516" s="12">
        <f>MONTH(SalesDataTable[[#This Row],[Order Date]])</f>
        <v>12</v>
      </c>
      <c r="F2516" s="12" t="str">
        <f>TEXT(SalesDataTable[[#This Row],[Order Date]], "MMM")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6">
      <c r="A2517" s="2">
        <v>3722</v>
      </c>
      <c r="B2517" s="3">
        <v>46359</v>
      </c>
      <c r="C2517" s="12">
        <f>YEAR(SalesDataTable[[#This Row],[Order Date]])</f>
        <v>2026</v>
      </c>
      <c r="D2517" s="14" t="str">
        <f>"Q" &amp; ROUNDUP(MONTH(SalesDataTable[[#This Row],[Order Date]]) / 3,0)</f>
        <v>Q4</v>
      </c>
      <c r="E2517" s="12">
        <f>MONTH(SalesDataTable[[#This Row],[Order Date]])</f>
        <v>12</v>
      </c>
      <c r="F2517" s="12" t="str">
        <f>TEXT(SalesDataTable[[#This Row],[Order Date]], "MMM")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6">
      <c r="A2518" s="2">
        <v>4201</v>
      </c>
      <c r="B2518" s="3">
        <v>46359</v>
      </c>
      <c r="C2518" s="12">
        <f>YEAR(SalesDataTable[[#This Row],[Order Date]])</f>
        <v>2026</v>
      </c>
      <c r="D2518" s="14" t="str">
        <f>"Q" &amp; ROUNDUP(MONTH(SalesDataTable[[#This Row],[Order Date]]) / 3,0)</f>
        <v>Q4</v>
      </c>
      <c r="E2518" s="12">
        <f>MONTH(SalesDataTable[[#This Row],[Order Date]])</f>
        <v>12</v>
      </c>
      <c r="F2518" s="12" t="str">
        <f>TEXT(SalesDataTable[[#This Row],[Order Date]], "MMM")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6">
      <c r="A2519" s="2">
        <v>4498</v>
      </c>
      <c r="B2519" s="3">
        <v>46359</v>
      </c>
      <c r="C2519" s="12">
        <f>YEAR(SalesDataTable[[#This Row],[Order Date]])</f>
        <v>2026</v>
      </c>
      <c r="D2519" s="14" t="str">
        <f>"Q" &amp; ROUNDUP(MONTH(SalesDataTable[[#This Row],[Order Date]]) / 3,0)</f>
        <v>Q4</v>
      </c>
      <c r="E2519" s="12">
        <f>MONTH(SalesDataTable[[#This Row],[Order Date]])</f>
        <v>12</v>
      </c>
      <c r="F2519" s="12" t="str">
        <f>TEXT(SalesDataTable[[#This Row],[Order Date]], "MMM")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6">
      <c r="A2520" s="2">
        <v>4791</v>
      </c>
      <c r="B2520" s="3">
        <v>46359</v>
      </c>
      <c r="C2520" s="12">
        <f>YEAR(SalesDataTable[[#This Row],[Order Date]])</f>
        <v>2026</v>
      </c>
      <c r="D2520" s="14" t="str">
        <f>"Q" &amp; ROUNDUP(MONTH(SalesDataTable[[#This Row],[Order Date]]) / 3,0)</f>
        <v>Q4</v>
      </c>
      <c r="E2520" s="12">
        <f>MONTH(SalesDataTable[[#This Row],[Order Date]])</f>
        <v>12</v>
      </c>
      <c r="F2520" s="12" t="str">
        <f>TEXT(SalesDataTable[[#This Row],[Order Date]], "MMM")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6">
      <c r="A2521" s="2">
        <v>614</v>
      </c>
      <c r="B2521" s="3">
        <v>46360</v>
      </c>
      <c r="C2521" s="12">
        <f>YEAR(SalesDataTable[[#This Row],[Order Date]])</f>
        <v>2026</v>
      </c>
      <c r="D2521" s="14" t="str">
        <f>"Q" &amp; ROUNDUP(MONTH(SalesDataTable[[#This Row],[Order Date]]) / 3,0)</f>
        <v>Q4</v>
      </c>
      <c r="E2521" s="12">
        <f>MONTH(SalesDataTable[[#This Row],[Order Date]])</f>
        <v>12</v>
      </c>
      <c r="F2521" s="12" t="str">
        <f>TEXT(SalesDataTable[[#This Row],[Order Date]], "MMM")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6">
      <c r="A2522" s="2">
        <v>2301</v>
      </c>
      <c r="B2522" s="3">
        <v>46360</v>
      </c>
      <c r="C2522" s="12">
        <f>YEAR(SalesDataTable[[#This Row],[Order Date]])</f>
        <v>2026</v>
      </c>
      <c r="D2522" s="14" t="str">
        <f>"Q" &amp; ROUNDUP(MONTH(SalesDataTable[[#This Row],[Order Date]]) / 3,0)</f>
        <v>Q4</v>
      </c>
      <c r="E2522" s="12">
        <f>MONTH(SalesDataTable[[#This Row],[Order Date]])</f>
        <v>12</v>
      </c>
      <c r="F2522" s="12" t="str">
        <f>TEXT(SalesDataTable[[#This Row],[Order Date]], "MMM")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6">
      <c r="A2523" s="2">
        <v>4430</v>
      </c>
      <c r="B2523" s="3">
        <v>46360</v>
      </c>
      <c r="C2523" s="12">
        <f>YEAR(SalesDataTable[[#This Row],[Order Date]])</f>
        <v>2026</v>
      </c>
      <c r="D2523" s="14" t="str">
        <f>"Q" &amp; ROUNDUP(MONTH(SalesDataTable[[#This Row],[Order Date]]) / 3,0)</f>
        <v>Q4</v>
      </c>
      <c r="E2523" s="12">
        <f>MONTH(SalesDataTable[[#This Row],[Order Date]])</f>
        <v>12</v>
      </c>
      <c r="F2523" s="12" t="str">
        <f>TEXT(SalesDataTable[[#This Row],[Order Date]], "MMM")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6">
      <c r="A2524" s="2">
        <v>318</v>
      </c>
      <c r="B2524" s="3">
        <v>46361</v>
      </c>
      <c r="C2524" s="12">
        <f>YEAR(SalesDataTable[[#This Row],[Order Date]])</f>
        <v>2026</v>
      </c>
      <c r="D2524" s="14" t="str">
        <f>"Q" &amp; ROUNDUP(MONTH(SalesDataTable[[#This Row],[Order Date]]) / 3,0)</f>
        <v>Q4</v>
      </c>
      <c r="E2524" s="12">
        <f>MONTH(SalesDataTable[[#This Row],[Order Date]])</f>
        <v>12</v>
      </c>
      <c r="F2524" s="12" t="str">
        <f>TEXT(SalesDataTable[[#This Row],[Order Date]], "MMM")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6">
      <c r="A2525" s="2">
        <v>782</v>
      </c>
      <c r="B2525" s="3">
        <v>46361</v>
      </c>
      <c r="C2525" s="12">
        <f>YEAR(SalesDataTable[[#This Row],[Order Date]])</f>
        <v>2026</v>
      </c>
      <c r="D2525" s="14" t="str">
        <f>"Q" &amp; ROUNDUP(MONTH(SalesDataTable[[#This Row],[Order Date]]) / 3,0)</f>
        <v>Q4</v>
      </c>
      <c r="E2525" s="12">
        <f>MONTH(SalesDataTable[[#This Row],[Order Date]])</f>
        <v>12</v>
      </c>
      <c r="F2525" s="12" t="str">
        <f>TEXT(SalesDataTable[[#This Row],[Order Date]], "MMM")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6">
      <c r="A2526" s="2">
        <v>1402</v>
      </c>
      <c r="B2526" s="3">
        <v>46361</v>
      </c>
      <c r="C2526" s="12">
        <f>YEAR(SalesDataTable[[#This Row],[Order Date]])</f>
        <v>2026</v>
      </c>
      <c r="D2526" s="14" t="str">
        <f>"Q" &amp; ROUNDUP(MONTH(SalesDataTable[[#This Row],[Order Date]]) / 3,0)</f>
        <v>Q4</v>
      </c>
      <c r="E2526" s="12">
        <f>MONTH(SalesDataTable[[#This Row],[Order Date]])</f>
        <v>12</v>
      </c>
      <c r="F2526" s="12" t="str">
        <f>TEXT(SalesDataTable[[#This Row],[Order Date]], "MMM")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6">
      <c r="A2527" s="2">
        <v>1824</v>
      </c>
      <c r="B2527" s="3">
        <v>46361</v>
      </c>
      <c r="C2527" s="12">
        <f>YEAR(SalesDataTable[[#This Row],[Order Date]])</f>
        <v>2026</v>
      </c>
      <c r="D2527" s="14" t="str">
        <f>"Q" &amp; ROUNDUP(MONTH(SalesDataTable[[#This Row],[Order Date]]) / 3,0)</f>
        <v>Q4</v>
      </c>
      <c r="E2527" s="12">
        <f>MONTH(SalesDataTable[[#This Row],[Order Date]])</f>
        <v>12</v>
      </c>
      <c r="F2527" s="12" t="str">
        <f>TEXT(SalesDataTable[[#This Row],[Order Date]], "MMM")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6">
      <c r="A2528" s="2">
        <v>2141</v>
      </c>
      <c r="B2528" s="3">
        <v>46361</v>
      </c>
      <c r="C2528" s="12">
        <f>YEAR(SalesDataTable[[#This Row],[Order Date]])</f>
        <v>2026</v>
      </c>
      <c r="D2528" s="14" t="str">
        <f>"Q" &amp; ROUNDUP(MONTH(SalesDataTable[[#This Row],[Order Date]]) / 3,0)</f>
        <v>Q4</v>
      </c>
      <c r="E2528" s="12">
        <f>MONTH(SalesDataTable[[#This Row],[Order Date]])</f>
        <v>12</v>
      </c>
      <c r="F2528" s="12" t="str">
        <f>TEXT(SalesDataTable[[#This Row],[Order Date]], "MMM")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6">
      <c r="A2529" s="2">
        <v>3517</v>
      </c>
      <c r="B2529" s="3">
        <v>46361</v>
      </c>
      <c r="C2529" s="12">
        <f>YEAR(SalesDataTable[[#This Row],[Order Date]])</f>
        <v>2026</v>
      </c>
      <c r="D2529" s="14" t="str">
        <f>"Q" &amp; ROUNDUP(MONTH(SalesDataTable[[#This Row],[Order Date]]) / 3,0)</f>
        <v>Q4</v>
      </c>
      <c r="E2529" s="12">
        <f>MONTH(SalesDataTable[[#This Row],[Order Date]])</f>
        <v>12</v>
      </c>
      <c r="F2529" s="12" t="str">
        <f>TEXT(SalesDataTable[[#This Row],[Order Date]], "MMM")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6">
      <c r="A2530" s="2">
        <v>4055</v>
      </c>
      <c r="B2530" s="3">
        <v>46361</v>
      </c>
      <c r="C2530" s="12">
        <f>YEAR(SalesDataTable[[#This Row],[Order Date]])</f>
        <v>2026</v>
      </c>
      <c r="D2530" s="14" t="str">
        <f>"Q" &amp; ROUNDUP(MONTH(SalesDataTable[[#This Row],[Order Date]]) / 3,0)</f>
        <v>Q4</v>
      </c>
      <c r="E2530" s="12">
        <f>MONTH(SalesDataTable[[#This Row],[Order Date]])</f>
        <v>12</v>
      </c>
      <c r="F2530" s="12" t="str">
        <f>TEXT(SalesDataTable[[#This Row],[Order Date]], "MMM")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6">
      <c r="A2531" s="2">
        <v>4168</v>
      </c>
      <c r="B2531" s="3">
        <v>46361</v>
      </c>
      <c r="C2531" s="12">
        <f>YEAR(SalesDataTable[[#This Row],[Order Date]])</f>
        <v>2026</v>
      </c>
      <c r="D2531" s="14" t="str">
        <f>"Q" &amp; ROUNDUP(MONTH(SalesDataTable[[#This Row],[Order Date]]) / 3,0)</f>
        <v>Q4</v>
      </c>
      <c r="E2531" s="12">
        <f>MONTH(SalesDataTable[[#This Row],[Order Date]])</f>
        <v>12</v>
      </c>
      <c r="F2531" s="12" t="str">
        <f>TEXT(SalesDataTable[[#This Row],[Order Date]], "MMM")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6">
      <c r="A2532" s="2">
        <v>4317</v>
      </c>
      <c r="B2532" s="3">
        <v>46361</v>
      </c>
      <c r="C2532" s="12">
        <f>YEAR(SalesDataTable[[#This Row],[Order Date]])</f>
        <v>2026</v>
      </c>
      <c r="D2532" s="14" t="str">
        <f>"Q" &amp; ROUNDUP(MONTH(SalesDataTable[[#This Row],[Order Date]]) / 3,0)</f>
        <v>Q4</v>
      </c>
      <c r="E2532" s="12">
        <f>MONTH(SalesDataTable[[#This Row],[Order Date]])</f>
        <v>12</v>
      </c>
      <c r="F2532" s="12" t="str">
        <f>TEXT(SalesDataTable[[#This Row],[Order Date]], "MMM")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6">
      <c r="A2533" s="2">
        <v>4879</v>
      </c>
      <c r="B2533" s="3">
        <v>46361</v>
      </c>
      <c r="C2533" s="12">
        <f>YEAR(SalesDataTable[[#This Row],[Order Date]])</f>
        <v>2026</v>
      </c>
      <c r="D2533" s="14" t="str">
        <f>"Q" &amp; ROUNDUP(MONTH(SalesDataTable[[#This Row],[Order Date]]) / 3,0)</f>
        <v>Q4</v>
      </c>
      <c r="E2533" s="12">
        <f>MONTH(SalesDataTable[[#This Row],[Order Date]])</f>
        <v>12</v>
      </c>
      <c r="F2533" s="12" t="str">
        <f>TEXT(SalesDataTable[[#This Row],[Order Date]], "MMM")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6">
      <c r="A2534" s="2">
        <v>467</v>
      </c>
      <c r="B2534" s="3">
        <v>46362</v>
      </c>
      <c r="C2534" s="12">
        <f>YEAR(SalesDataTable[[#This Row],[Order Date]])</f>
        <v>2026</v>
      </c>
      <c r="D2534" s="14" t="str">
        <f>"Q" &amp; ROUNDUP(MONTH(SalesDataTable[[#This Row],[Order Date]]) / 3,0)</f>
        <v>Q4</v>
      </c>
      <c r="E2534" s="12">
        <f>MONTH(SalesDataTable[[#This Row],[Order Date]])</f>
        <v>12</v>
      </c>
      <c r="F2534" s="12" t="str">
        <f>TEXT(SalesDataTable[[#This Row],[Order Date]], "MMM")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6">
      <c r="A2535" s="2">
        <v>825</v>
      </c>
      <c r="B2535" s="3">
        <v>46362</v>
      </c>
      <c r="C2535" s="12">
        <f>YEAR(SalesDataTable[[#This Row],[Order Date]])</f>
        <v>2026</v>
      </c>
      <c r="D2535" s="14" t="str">
        <f>"Q" &amp; ROUNDUP(MONTH(SalesDataTable[[#This Row],[Order Date]]) / 3,0)</f>
        <v>Q4</v>
      </c>
      <c r="E2535" s="12">
        <f>MONTH(SalesDataTable[[#This Row],[Order Date]])</f>
        <v>12</v>
      </c>
      <c r="F2535" s="12" t="str">
        <f>TEXT(SalesDataTable[[#This Row],[Order Date]], "MMM")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6">
      <c r="A2536" s="2">
        <v>2346</v>
      </c>
      <c r="B2536" s="3">
        <v>46362</v>
      </c>
      <c r="C2536" s="12">
        <f>YEAR(SalesDataTable[[#This Row],[Order Date]])</f>
        <v>2026</v>
      </c>
      <c r="D2536" s="14" t="str">
        <f>"Q" &amp; ROUNDUP(MONTH(SalesDataTable[[#This Row],[Order Date]]) / 3,0)</f>
        <v>Q4</v>
      </c>
      <c r="E2536" s="12">
        <f>MONTH(SalesDataTable[[#This Row],[Order Date]])</f>
        <v>12</v>
      </c>
      <c r="F2536" s="12" t="str">
        <f>TEXT(SalesDataTable[[#This Row],[Order Date]], "MMM")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6">
      <c r="A2537" s="2">
        <v>3095</v>
      </c>
      <c r="B2537" s="3">
        <v>46362</v>
      </c>
      <c r="C2537" s="12">
        <f>YEAR(SalesDataTable[[#This Row],[Order Date]])</f>
        <v>2026</v>
      </c>
      <c r="D2537" s="14" t="str">
        <f>"Q" &amp; ROUNDUP(MONTH(SalesDataTable[[#This Row],[Order Date]]) / 3,0)</f>
        <v>Q4</v>
      </c>
      <c r="E2537" s="12">
        <f>MONTH(SalesDataTable[[#This Row],[Order Date]])</f>
        <v>12</v>
      </c>
      <c r="F2537" s="12" t="str">
        <f>TEXT(SalesDataTable[[#This Row],[Order Date]], "MMM")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6">
      <c r="A2538" s="2">
        <v>3580</v>
      </c>
      <c r="B2538" s="3">
        <v>46362</v>
      </c>
      <c r="C2538" s="12">
        <f>YEAR(SalesDataTable[[#This Row],[Order Date]])</f>
        <v>2026</v>
      </c>
      <c r="D2538" s="14" t="str">
        <f>"Q" &amp; ROUNDUP(MONTH(SalesDataTable[[#This Row],[Order Date]]) / 3,0)</f>
        <v>Q4</v>
      </c>
      <c r="E2538" s="12">
        <f>MONTH(SalesDataTable[[#This Row],[Order Date]])</f>
        <v>12</v>
      </c>
      <c r="F2538" s="12" t="str">
        <f>TEXT(SalesDataTable[[#This Row],[Order Date]], "MMM")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6">
      <c r="A2539" s="2">
        <v>4672</v>
      </c>
      <c r="B2539" s="3">
        <v>46362</v>
      </c>
      <c r="C2539" s="12">
        <f>YEAR(SalesDataTable[[#This Row],[Order Date]])</f>
        <v>2026</v>
      </c>
      <c r="D2539" s="14" t="str">
        <f>"Q" &amp; ROUNDUP(MONTH(SalesDataTable[[#This Row],[Order Date]]) / 3,0)</f>
        <v>Q4</v>
      </c>
      <c r="E2539" s="12">
        <f>MONTH(SalesDataTable[[#This Row],[Order Date]])</f>
        <v>12</v>
      </c>
      <c r="F2539" s="12" t="str">
        <f>TEXT(SalesDataTable[[#This Row],[Order Date]], "MMM")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6">
      <c r="A2540" s="2">
        <v>533</v>
      </c>
      <c r="B2540" s="3">
        <v>46363</v>
      </c>
      <c r="C2540" s="12">
        <f>YEAR(SalesDataTable[[#This Row],[Order Date]])</f>
        <v>2026</v>
      </c>
      <c r="D2540" s="14" t="str">
        <f>"Q" &amp; ROUNDUP(MONTH(SalesDataTable[[#This Row],[Order Date]]) / 3,0)</f>
        <v>Q4</v>
      </c>
      <c r="E2540" s="12">
        <f>MONTH(SalesDataTable[[#This Row],[Order Date]])</f>
        <v>12</v>
      </c>
      <c r="F2540" s="12" t="str">
        <f>TEXT(SalesDataTable[[#This Row],[Order Date]], "MMM")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6">
      <c r="A2541" s="2">
        <v>2160</v>
      </c>
      <c r="B2541" s="3">
        <v>46363</v>
      </c>
      <c r="C2541" s="12">
        <f>YEAR(SalesDataTable[[#This Row],[Order Date]])</f>
        <v>2026</v>
      </c>
      <c r="D2541" s="14" t="str">
        <f>"Q" &amp; ROUNDUP(MONTH(SalesDataTable[[#This Row],[Order Date]]) / 3,0)</f>
        <v>Q4</v>
      </c>
      <c r="E2541" s="12">
        <f>MONTH(SalesDataTable[[#This Row],[Order Date]])</f>
        <v>12</v>
      </c>
      <c r="F2541" s="12" t="str">
        <f>TEXT(SalesDataTable[[#This Row],[Order Date]], "MMM")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6">
      <c r="A2542" s="2">
        <v>2841</v>
      </c>
      <c r="B2542" s="3">
        <v>46363</v>
      </c>
      <c r="C2542" s="12">
        <f>YEAR(SalesDataTable[[#This Row],[Order Date]])</f>
        <v>2026</v>
      </c>
      <c r="D2542" s="14" t="str">
        <f>"Q" &amp; ROUNDUP(MONTH(SalesDataTable[[#This Row],[Order Date]]) / 3,0)</f>
        <v>Q4</v>
      </c>
      <c r="E2542" s="12">
        <f>MONTH(SalesDataTable[[#This Row],[Order Date]])</f>
        <v>12</v>
      </c>
      <c r="F2542" s="12" t="str">
        <f>TEXT(SalesDataTable[[#This Row],[Order Date]], "MMM")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6">
      <c r="A2543" s="2">
        <v>3433</v>
      </c>
      <c r="B2543" s="3">
        <v>46363</v>
      </c>
      <c r="C2543" s="12">
        <f>YEAR(SalesDataTable[[#This Row],[Order Date]])</f>
        <v>2026</v>
      </c>
      <c r="D2543" s="14" t="str">
        <f>"Q" &amp; ROUNDUP(MONTH(SalesDataTable[[#This Row],[Order Date]]) / 3,0)</f>
        <v>Q4</v>
      </c>
      <c r="E2543" s="12">
        <f>MONTH(SalesDataTable[[#This Row],[Order Date]])</f>
        <v>12</v>
      </c>
      <c r="F2543" s="12" t="str">
        <f>TEXT(SalesDataTable[[#This Row],[Order Date]], "MMM")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6">
      <c r="A2544" s="2">
        <v>3763</v>
      </c>
      <c r="B2544" s="3">
        <v>46363</v>
      </c>
      <c r="C2544" s="12">
        <f>YEAR(SalesDataTable[[#This Row],[Order Date]])</f>
        <v>2026</v>
      </c>
      <c r="D2544" s="14" t="str">
        <f>"Q" &amp; ROUNDUP(MONTH(SalesDataTable[[#This Row],[Order Date]]) / 3,0)</f>
        <v>Q4</v>
      </c>
      <c r="E2544" s="12">
        <f>MONTH(SalesDataTable[[#This Row],[Order Date]])</f>
        <v>12</v>
      </c>
      <c r="F2544" s="12" t="str">
        <f>TEXT(SalesDataTable[[#This Row],[Order Date]], "MMM")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6">
      <c r="A2545" s="2">
        <v>706</v>
      </c>
      <c r="B2545" s="3">
        <v>46364</v>
      </c>
      <c r="C2545" s="12">
        <f>YEAR(SalesDataTable[[#This Row],[Order Date]])</f>
        <v>2026</v>
      </c>
      <c r="D2545" s="14" t="str">
        <f>"Q" &amp; ROUNDUP(MONTH(SalesDataTable[[#This Row],[Order Date]]) / 3,0)</f>
        <v>Q4</v>
      </c>
      <c r="E2545" s="12">
        <f>MONTH(SalesDataTable[[#This Row],[Order Date]])</f>
        <v>12</v>
      </c>
      <c r="F2545" s="12" t="str">
        <f>TEXT(SalesDataTable[[#This Row],[Order Date]], "MMM")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6">
      <c r="A2546" s="2">
        <v>1086</v>
      </c>
      <c r="B2546" s="3">
        <v>46364</v>
      </c>
      <c r="C2546" s="12">
        <f>YEAR(SalesDataTable[[#This Row],[Order Date]])</f>
        <v>2026</v>
      </c>
      <c r="D2546" s="14" t="str">
        <f>"Q" &amp; ROUNDUP(MONTH(SalesDataTable[[#This Row],[Order Date]]) / 3,0)</f>
        <v>Q4</v>
      </c>
      <c r="E2546" s="12">
        <f>MONTH(SalesDataTable[[#This Row],[Order Date]])</f>
        <v>12</v>
      </c>
      <c r="F2546" s="12" t="str">
        <f>TEXT(SalesDataTable[[#This Row],[Order Date]], "MMM")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6">
      <c r="A2547" s="2">
        <v>1204</v>
      </c>
      <c r="B2547" s="3">
        <v>46364</v>
      </c>
      <c r="C2547" s="12">
        <f>YEAR(SalesDataTable[[#This Row],[Order Date]])</f>
        <v>2026</v>
      </c>
      <c r="D2547" s="14" t="str">
        <f>"Q" &amp; ROUNDUP(MONTH(SalesDataTable[[#This Row],[Order Date]]) / 3,0)</f>
        <v>Q4</v>
      </c>
      <c r="E2547" s="12">
        <f>MONTH(SalesDataTable[[#This Row],[Order Date]])</f>
        <v>12</v>
      </c>
      <c r="F2547" s="12" t="str">
        <f>TEXT(SalesDataTable[[#This Row],[Order Date]], "MMM")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6">
      <c r="A2548" s="2">
        <v>1451</v>
      </c>
      <c r="B2548" s="3">
        <v>46364</v>
      </c>
      <c r="C2548" s="12">
        <f>YEAR(SalesDataTable[[#This Row],[Order Date]])</f>
        <v>2026</v>
      </c>
      <c r="D2548" s="14" t="str">
        <f>"Q" &amp; ROUNDUP(MONTH(SalesDataTable[[#This Row],[Order Date]]) / 3,0)</f>
        <v>Q4</v>
      </c>
      <c r="E2548" s="12">
        <f>MONTH(SalesDataTable[[#This Row],[Order Date]])</f>
        <v>12</v>
      </c>
      <c r="F2548" s="12" t="str">
        <f>TEXT(SalesDataTable[[#This Row],[Order Date]], "MMM")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6">
      <c r="A2549" s="2">
        <v>1650</v>
      </c>
      <c r="B2549" s="3">
        <v>46364</v>
      </c>
      <c r="C2549" s="12">
        <f>YEAR(SalesDataTable[[#This Row],[Order Date]])</f>
        <v>2026</v>
      </c>
      <c r="D2549" s="14" t="str">
        <f>"Q" &amp; ROUNDUP(MONTH(SalesDataTable[[#This Row],[Order Date]]) / 3,0)</f>
        <v>Q4</v>
      </c>
      <c r="E2549" s="12">
        <f>MONTH(SalesDataTable[[#This Row],[Order Date]])</f>
        <v>12</v>
      </c>
      <c r="F2549" s="12" t="str">
        <f>TEXT(SalesDataTable[[#This Row],[Order Date]], "MMM")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6">
      <c r="A2550" s="2">
        <v>1740</v>
      </c>
      <c r="B2550" s="3">
        <v>46364</v>
      </c>
      <c r="C2550" s="12">
        <f>YEAR(SalesDataTable[[#This Row],[Order Date]])</f>
        <v>2026</v>
      </c>
      <c r="D2550" s="14" t="str">
        <f>"Q" &amp; ROUNDUP(MONTH(SalesDataTable[[#This Row],[Order Date]]) / 3,0)</f>
        <v>Q4</v>
      </c>
      <c r="E2550" s="12">
        <f>MONTH(SalesDataTable[[#This Row],[Order Date]])</f>
        <v>12</v>
      </c>
      <c r="F2550" s="12" t="str">
        <f>TEXT(SalesDataTable[[#This Row],[Order Date]], "MMM")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6">
      <c r="A2551" s="2">
        <v>3191</v>
      </c>
      <c r="B2551" s="3">
        <v>46364</v>
      </c>
      <c r="C2551" s="12">
        <f>YEAR(SalesDataTable[[#This Row],[Order Date]])</f>
        <v>2026</v>
      </c>
      <c r="D2551" s="14" t="str">
        <f>"Q" &amp; ROUNDUP(MONTH(SalesDataTable[[#This Row],[Order Date]]) / 3,0)</f>
        <v>Q4</v>
      </c>
      <c r="E2551" s="12">
        <f>MONTH(SalesDataTable[[#This Row],[Order Date]])</f>
        <v>12</v>
      </c>
      <c r="F2551" s="12" t="str">
        <f>TEXT(SalesDataTable[[#This Row],[Order Date]], "MMM")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6">
      <c r="A2552" s="2">
        <v>3662</v>
      </c>
      <c r="B2552" s="3">
        <v>46364</v>
      </c>
      <c r="C2552" s="12">
        <f>YEAR(SalesDataTable[[#This Row],[Order Date]])</f>
        <v>2026</v>
      </c>
      <c r="D2552" s="14" t="str">
        <f>"Q" &amp; ROUNDUP(MONTH(SalesDataTable[[#This Row],[Order Date]]) / 3,0)</f>
        <v>Q4</v>
      </c>
      <c r="E2552" s="12">
        <f>MONTH(SalesDataTable[[#This Row],[Order Date]])</f>
        <v>12</v>
      </c>
      <c r="F2552" s="12" t="str">
        <f>TEXT(SalesDataTable[[#This Row],[Order Date]], "MMM")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6">
      <c r="A2553" s="2">
        <v>3922</v>
      </c>
      <c r="B2553" s="3">
        <v>46364</v>
      </c>
      <c r="C2553" s="12">
        <f>YEAR(SalesDataTable[[#This Row],[Order Date]])</f>
        <v>2026</v>
      </c>
      <c r="D2553" s="14" t="str">
        <f>"Q" &amp; ROUNDUP(MONTH(SalesDataTable[[#This Row],[Order Date]]) / 3,0)</f>
        <v>Q4</v>
      </c>
      <c r="E2553" s="12">
        <f>MONTH(SalesDataTable[[#This Row],[Order Date]])</f>
        <v>12</v>
      </c>
      <c r="F2553" s="12" t="str">
        <f>TEXT(SalesDataTable[[#This Row],[Order Date]], "MMM")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6">
      <c r="A2554" s="2">
        <v>4022</v>
      </c>
      <c r="B2554" s="3">
        <v>46364</v>
      </c>
      <c r="C2554" s="12">
        <f>YEAR(SalesDataTable[[#This Row],[Order Date]])</f>
        <v>2026</v>
      </c>
      <c r="D2554" s="14" t="str">
        <f>"Q" &amp; ROUNDUP(MONTH(SalesDataTable[[#This Row],[Order Date]]) / 3,0)</f>
        <v>Q4</v>
      </c>
      <c r="E2554" s="12">
        <f>MONTH(SalesDataTable[[#This Row],[Order Date]])</f>
        <v>12</v>
      </c>
      <c r="F2554" s="12" t="str">
        <f>TEXT(SalesDataTable[[#This Row],[Order Date]], "MMM")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6">
      <c r="A2555" s="2">
        <v>4366</v>
      </c>
      <c r="B2555" s="3">
        <v>46364</v>
      </c>
      <c r="C2555" s="12">
        <f>YEAR(SalesDataTable[[#This Row],[Order Date]])</f>
        <v>2026</v>
      </c>
      <c r="D2555" s="14" t="str">
        <f>"Q" &amp; ROUNDUP(MONTH(SalesDataTable[[#This Row],[Order Date]]) / 3,0)</f>
        <v>Q4</v>
      </c>
      <c r="E2555" s="12">
        <f>MONTH(SalesDataTable[[#This Row],[Order Date]])</f>
        <v>12</v>
      </c>
      <c r="F2555" s="12" t="str">
        <f>TEXT(SalesDataTable[[#This Row],[Order Date]], "MMM")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6">
      <c r="A2556" s="2">
        <v>4880</v>
      </c>
      <c r="B2556" s="3">
        <v>46364</v>
      </c>
      <c r="C2556" s="12">
        <f>YEAR(SalesDataTable[[#This Row],[Order Date]])</f>
        <v>2026</v>
      </c>
      <c r="D2556" s="14" t="str">
        <f>"Q" &amp; ROUNDUP(MONTH(SalesDataTable[[#This Row],[Order Date]]) / 3,0)</f>
        <v>Q4</v>
      </c>
      <c r="E2556" s="12">
        <f>MONTH(SalesDataTable[[#This Row],[Order Date]])</f>
        <v>12</v>
      </c>
      <c r="F2556" s="12" t="str">
        <f>TEXT(SalesDataTable[[#This Row],[Order Date]], "MMM")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6">
      <c r="A2557" s="2">
        <v>5127</v>
      </c>
      <c r="B2557" s="3">
        <v>46364</v>
      </c>
      <c r="C2557" s="12">
        <f>YEAR(SalesDataTable[[#This Row],[Order Date]])</f>
        <v>2026</v>
      </c>
      <c r="D2557" s="14" t="str">
        <f>"Q" &amp; ROUNDUP(MONTH(SalesDataTable[[#This Row],[Order Date]]) / 3,0)</f>
        <v>Q4</v>
      </c>
      <c r="E2557" s="12">
        <f>MONTH(SalesDataTable[[#This Row],[Order Date]])</f>
        <v>12</v>
      </c>
      <c r="F2557" s="12" t="str">
        <f>TEXT(SalesDataTable[[#This Row],[Order Date]], "MMM")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6">
      <c r="A2558" s="2">
        <v>13</v>
      </c>
      <c r="B2558" s="3">
        <v>46365</v>
      </c>
      <c r="C2558" s="12">
        <f>YEAR(SalesDataTable[[#This Row],[Order Date]])</f>
        <v>2026</v>
      </c>
      <c r="D2558" s="14" t="str">
        <f>"Q" &amp; ROUNDUP(MONTH(SalesDataTable[[#This Row],[Order Date]]) / 3,0)</f>
        <v>Q4</v>
      </c>
      <c r="E2558" s="12">
        <f>MONTH(SalesDataTable[[#This Row],[Order Date]])</f>
        <v>12</v>
      </c>
      <c r="F2558" s="12" t="str">
        <f>TEXT(SalesDataTable[[#This Row],[Order Date]], "MMM")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6">
      <c r="A2559" s="2">
        <v>102</v>
      </c>
      <c r="B2559" s="3">
        <v>46365</v>
      </c>
      <c r="C2559" s="12">
        <f>YEAR(SalesDataTable[[#This Row],[Order Date]])</f>
        <v>2026</v>
      </c>
      <c r="D2559" s="14" t="str">
        <f>"Q" &amp; ROUNDUP(MONTH(SalesDataTable[[#This Row],[Order Date]]) / 3,0)</f>
        <v>Q4</v>
      </c>
      <c r="E2559" s="12">
        <f>MONTH(SalesDataTable[[#This Row],[Order Date]])</f>
        <v>12</v>
      </c>
      <c r="F2559" s="12" t="str">
        <f>TEXT(SalesDataTable[[#This Row],[Order Date]], "MMM")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6">
      <c r="A2560" s="2">
        <v>519</v>
      </c>
      <c r="B2560" s="3">
        <v>46365</v>
      </c>
      <c r="C2560" s="12">
        <f>YEAR(SalesDataTable[[#This Row],[Order Date]])</f>
        <v>2026</v>
      </c>
      <c r="D2560" s="14" t="str">
        <f>"Q" &amp; ROUNDUP(MONTH(SalesDataTable[[#This Row],[Order Date]]) / 3,0)</f>
        <v>Q4</v>
      </c>
      <c r="E2560" s="12">
        <f>MONTH(SalesDataTable[[#This Row],[Order Date]])</f>
        <v>12</v>
      </c>
      <c r="F2560" s="12" t="str">
        <f>TEXT(SalesDataTable[[#This Row],[Order Date]], "MMM")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6">
      <c r="A2561" s="2">
        <v>522</v>
      </c>
      <c r="B2561" s="3">
        <v>46365</v>
      </c>
      <c r="C2561" s="12">
        <f>YEAR(SalesDataTable[[#This Row],[Order Date]])</f>
        <v>2026</v>
      </c>
      <c r="D2561" s="14" t="str">
        <f>"Q" &amp; ROUNDUP(MONTH(SalesDataTable[[#This Row],[Order Date]]) / 3,0)</f>
        <v>Q4</v>
      </c>
      <c r="E2561" s="12">
        <f>MONTH(SalesDataTable[[#This Row],[Order Date]])</f>
        <v>12</v>
      </c>
      <c r="F2561" s="12" t="str">
        <f>TEXT(SalesDataTable[[#This Row],[Order Date]], "MMM")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6">
      <c r="A2562" s="2">
        <v>798</v>
      </c>
      <c r="B2562" s="3">
        <v>46365</v>
      </c>
      <c r="C2562" s="12">
        <f>YEAR(SalesDataTable[[#This Row],[Order Date]])</f>
        <v>2026</v>
      </c>
      <c r="D2562" s="14" t="str">
        <f>"Q" &amp; ROUNDUP(MONTH(SalesDataTable[[#This Row],[Order Date]]) / 3,0)</f>
        <v>Q4</v>
      </c>
      <c r="E2562" s="12">
        <f>MONTH(SalesDataTable[[#This Row],[Order Date]])</f>
        <v>12</v>
      </c>
      <c r="F2562" s="12" t="str">
        <f>TEXT(SalesDataTable[[#This Row],[Order Date]], "MMM")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6">
      <c r="A2563" s="2">
        <v>1746</v>
      </c>
      <c r="B2563" s="3">
        <v>46365</v>
      </c>
      <c r="C2563" s="12">
        <f>YEAR(SalesDataTable[[#This Row],[Order Date]])</f>
        <v>2026</v>
      </c>
      <c r="D2563" s="14" t="str">
        <f>"Q" &amp; ROUNDUP(MONTH(SalesDataTable[[#This Row],[Order Date]]) / 3,0)</f>
        <v>Q4</v>
      </c>
      <c r="E2563" s="12">
        <f>MONTH(SalesDataTable[[#This Row],[Order Date]])</f>
        <v>12</v>
      </c>
      <c r="F2563" s="12" t="str">
        <f>TEXT(SalesDataTable[[#This Row],[Order Date]], "MMM")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6">
      <c r="A2564" s="2">
        <v>3412</v>
      </c>
      <c r="B2564" s="3">
        <v>46365</v>
      </c>
      <c r="C2564" s="12">
        <f>YEAR(SalesDataTable[[#This Row],[Order Date]])</f>
        <v>2026</v>
      </c>
      <c r="D2564" s="14" t="str">
        <f>"Q" &amp; ROUNDUP(MONTH(SalesDataTable[[#This Row],[Order Date]]) / 3,0)</f>
        <v>Q4</v>
      </c>
      <c r="E2564" s="12">
        <f>MONTH(SalesDataTable[[#This Row],[Order Date]])</f>
        <v>12</v>
      </c>
      <c r="F2564" s="12" t="str">
        <f>TEXT(SalesDataTable[[#This Row],[Order Date]], "MMM")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6">
      <c r="A2565" s="2">
        <v>175</v>
      </c>
      <c r="B2565" s="3">
        <v>46366</v>
      </c>
      <c r="C2565" s="12">
        <f>YEAR(SalesDataTable[[#This Row],[Order Date]])</f>
        <v>2026</v>
      </c>
      <c r="D2565" s="14" t="str">
        <f>"Q" &amp; ROUNDUP(MONTH(SalesDataTable[[#This Row],[Order Date]]) / 3,0)</f>
        <v>Q4</v>
      </c>
      <c r="E2565" s="12">
        <f>MONTH(SalesDataTable[[#This Row],[Order Date]])</f>
        <v>12</v>
      </c>
      <c r="F2565" s="12" t="str">
        <f>TEXT(SalesDataTable[[#This Row],[Order Date]], "MMM")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6">
      <c r="A2566" s="2">
        <v>1014</v>
      </c>
      <c r="B2566" s="3">
        <v>46366</v>
      </c>
      <c r="C2566" s="12">
        <f>YEAR(SalesDataTable[[#This Row],[Order Date]])</f>
        <v>2026</v>
      </c>
      <c r="D2566" s="14" t="str">
        <f>"Q" &amp; ROUNDUP(MONTH(SalesDataTable[[#This Row],[Order Date]]) / 3,0)</f>
        <v>Q4</v>
      </c>
      <c r="E2566" s="12">
        <f>MONTH(SalesDataTable[[#This Row],[Order Date]])</f>
        <v>12</v>
      </c>
      <c r="F2566" s="12" t="str">
        <f>TEXT(SalesDataTable[[#This Row],[Order Date]], "MMM")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6">
      <c r="A2567" s="2">
        <v>1763</v>
      </c>
      <c r="B2567" s="3">
        <v>46366</v>
      </c>
      <c r="C2567" s="12">
        <f>YEAR(SalesDataTable[[#This Row],[Order Date]])</f>
        <v>2026</v>
      </c>
      <c r="D2567" s="14" t="str">
        <f>"Q" &amp; ROUNDUP(MONTH(SalesDataTable[[#This Row],[Order Date]]) / 3,0)</f>
        <v>Q4</v>
      </c>
      <c r="E2567" s="12">
        <f>MONTH(SalesDataTable[[#This Row],[Order Date]])</f>
        <v>12</v>
      </c>
      <c r="F2567" s="12" t="str">
        <f>TEXT(SalesDataTable[[#This Row],[Order Date]], "MMM")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6">
      <c r="A2568" s="2">
        <v>1863</v>
      </c>
      <c r="B2568" s="3">
        <v>46366</v>
      </c>
      <c r="C2568" s="12">
        <f>YEAR(SalesDataTable[[#This Row],[Order Date]])</f>
        <v>2026</v>
      </c>
      <c r="D2568" s="14" t="str">
        <f>"Q" &amp; ROUNDUP(MONTH(SalesDataTable[[#This Row],[Order Date]]) / 3,0)</f>
        <v>Q4</v>
      </c>
      <c r="E2568" s="12">
        <f>MONTH(SalesDataTable[[#This Row],[Order Date]])</f>
        <v>12</v>
      </c>
      <c r="F2568" s="12" t="str">
        <f>TEXT(SalesDataTable[[#This Row],[Order Date]], "MMM")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6">
      <c r="A2569" s="2">
        <v>3466</v>
      </c>
      <c r="B2569" s="3">
        <v>46366</v>
      </c>
      <c r="C2569" s="12">
        <f>YEAR(SalesDataTable[[#This Row],[Order Date]])</f>
        <v>2026</v>
      </c>
      <c r="D2569" s="14" t="str">
        <f>"Q" &amp; ROUNDUP(MONTH(SalesDataTable[[#This Row],[Order Date]]) / 3,0)</f>
        <v>Q4</v>
      </c>
      <c r="E2569" s="12">
        <f>MONTH(SalesDataTable[[#This Row],[Order Date]])</f>
        <v>12</v>
      </c>
      <c r="F2569" s="12" t="str">
        <f>TEXT(SalesDataTable[[#This Row],[Order Date]], "MMM")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6">
      <c r="A2570" s="2">
        <v>3630</v>
      </c>
      <c r="B2570" s="3">
        <v>46366</v>
      </c>
      <c r="C2570" s="12">
        <f>YEAR(SalesDataTable[[#This Row],[Order Date]])</f>
        <v>2026</v>
      </c>
      <c r="D2570" s="14" t="str">
        <f>"Q" &amp; ROUNDUP(MONTH(SalesDataTable[[#This Row],[Order Date]]) / 3,0)</f>
        <v>Q4</v>
      </c>
      <c r="E2570" s="12">
        <f>MONTH(SalesDataTable[[#This Row],[Order Date]])</f>
        <v>12</v>
      </c>
      <c r="F2570" s="12" t="str">
        <f>TEXT(SalesDataTable[[#This Row],[Order Date]], "MMM")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6">
      <c r="A2571" s="2">
        <v>3633</v>
      </c>
      <c r="B2571" s="3">
        <v>46366</v>
      </c>
      <c r="C2571" s="12">
        <f>YEAR(SalesDataTable[[#This Row],[Order Date]])</f>
        <v>2026</v>
      </c>
      <c r="D2571" s="14" t="str">
        <f>"Q" &amp; ROUNDUP(MONTH(SalesDataTable[[#This Row],[Order Date]]) / 3,0)</f>
        <v>Q4</v>
      </c>
      <c r="E2571" s="12">
        <f>MONTH(SalesDataTable[[#This Row],[Order Date]])</f>
        <v>12</v>
      </c>
      <c r="F2571" s="12" t="str">
        <f>TEXT(SalesDataTable[[#This Row],[Order Date]], "MMM")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6">
      <c r="A2572" s="2">
        <v>4</v>
      </c>
      <c r="B2572" s="3">
        <v>46367</v>
      </c>
      <c r="C2572" s="12">
        <f>YEAR(SalesDataTable[[#This Row],[Order Date]])</f>
        <v>2026</v>
      </c>
      <c r="D2572" s="14" t="str">
        <f>"Q" &amp; ROUNDUP(MONTH(SalesDataTable[[#This Row],[Order Date]]) / 3,0)</f>
        <v>Q4</v>
      </c>
      <c r="E2572" s="12">
        <f>MONTH(SalesDataTable[[#This Row],[Order Date]])</f>
        <v>12</v>
      </c>
      <c r="F2572" s="12" t="str">
        <f>TEXT(SalesDataTable[[#This Row],[Order Date]], "MMM")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6">
      <c r="A2573" s="2">
        <v>70</v>
      </c>
      <c r="B2573" s="3">
        <v>46367</v>
      </c>
      <c r="C2573" s="12">
        <f>YEAR(SalesDataTable[[#This Row],[Order Date]])</f>
        <v>2026</v>
      </c>
      <c r="D2573" s="14" t="str">
        <f>"Q" &amp; ROUNDUP(MONTH(SalesDataTable[[#This Row],[Order Date]]) / 3,0)</f>
        <v>Q4</v>
      </c>
      <c r="E2573" s="12">
        <f>MONTH(SalesDataTable[[#This Row],[Order Date]])</f>
        <v>12</v>
      </c>
      <c r="F2573" s="12" t="str">
        <f>TEXT(SalesDataTable[[#This Row],[Order Date]], "MMM")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6">
      <c r="A2574" s="2">
        <v>948</v>
      </c>
      <c r="B2574" s="3">
        <v>46367</v>
      </c>
      <c r="C2574" s="12">
        <f>YEAR(SalesDataTable[[#This Row],[Order Date]])</f>
        <v>2026</v>
      </c>
      <c r="D2574" s="14" t="str">
        <f>"Q" &amp; ROUNDUP(MONTH(SalesDataTable[[#This Row],[Order Date]]) / 3,0)</f>
        <v>Q4</v>
      </c>
      <c r="E2574" s="12">
        <f>MONTH(SalesDataTable[[#This Row],[Order Date]])</f>
        <v>12</v>
      </c>
      <c r="F2574" s="12" t="str">
        <f>TEXT(SalesDataTable[[#This Row],[Order Date]], "MMM")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6">
      <c r="A2575" s="2">
        <v>1957</v>
      </c>
      <c r="B2575" s="3">
        <v>46367</v>
      </c>
      <c r="C2575" s="12">
        <f>YEAR(SalesDataTable[[#This Row],[Order Date]])</f>
        <v>2026</v>
      </c>
      <c r="D2575" s="14" t="str">
        <f>"Q" &amp; ROUNDUP(MONTH(SalesDataTable[[#This Row],[Order Date]]) / 3,0)</f>
        <v>Q4</v>
      </c>
      <c r="E2575" s="12">
        <f>MONTH(SalesDataTable[[#This Row],[Order Date]])</f>
        <v>12</v>
      </c>
      <c r="F2575" s="12" t="str">
        <f>TEXT(SalesDataTable[[#This Row],[Order Date]], "MMM")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6">
      <c r="A2576" s="2">
        <v>3097</v>
      </c>
      <c r="B2576" s="3">
        <v>46367</v>
      </c>
      <c r="C2576" s="12">
        <f>YEAR(SalesDataTable[[#This Row],[Order Date]])</f>
        <v>2026</v>
      </c>
      <c r="D2576" s="14" t="str">
        <f>"Q" &amp; ROUNDUP(MONTH(SalesDataTable[[#This Row],[Order Date]]) / 3,0)</f>
        <v>Q4</v>
      </c>
      <c r="E2576" s="12">
        <f>MONTH(SalesDataTable[[#This Row],[Order Date]])</f>
        <v>12</v>
      </c>
      <c r="F2576" s="12" t="str">
        <f>TEXT(SalesDataTable[[#This Row],[Order Date]], "MMM")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6">
      <c r="A2577" s="2">
        <v>3649</v>
      </c>
      <c r="B2577" s="3">
        <v>46367</v>
      </c>
      <c r="C2577" s="12">
        <f>YEAR(SalesDataTable[[#This Row],[Order Date]])</f>
        <v>2026</v>
      </c>
      <c r="D2577" s="14" t="str">
        <f>"Q" &amp; ROUNDUP(MONTH(SalesDataTable[[#This Row],[Order Date]]) / 3,0)</f>
        <v>Q4</v>
      </c>
      <c r="E2577" s="12">
        <f>MONTH(SalesDataTable[[#This Row],[Order Date]])</f>
        <v>12</v>
      </c>
      <c r="F2577" s="12" t="str">
        <f>TEXT(SalesDataTable[[#This Row],[Order Date]], "MMM")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6">
      <c r="A2578" s="2">
        <v>3963</v>
      </c>
      <c r="B2578" s="3">
        <v>46367</v>
      </c>
      <c r="C2578" s="12">
        <f>YEAR(SalesDataTable[[#This Row],[Order Date]])</f>
        <v>2026</v>
      </c>
      <c r="D2578" s="14" t="str">
        <f>"Q" &amp; ROUNDUP(MONTH(SalesDataTable[[#This Row],[Order Date]]) / 3,0)</f>
        <v>Q4</v>
      </c>
      <c r="E2578" s="12">
        <f>MONTH(SalesDataTable[[#This Row],[Order Date]])</f>
        <v>12</v>
      </c>
      <c r="F2578" s="12" t="str">
        <f>TEXT(SalesDataTable[[#This Row],[Order Date]], "MMM")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6">
      <c r="A2579" s="2">
        <v>4305</v>
      </c>
      <c r="B2579" s="3">
        <v>46367</v>
      </c>
      <c r="C2579" s="12">
        <f>YEAR(SalesDataTable[[#This Row],[Order Date]])</f>
        <v>2026</v>
      </c>
      <c r="D2579" s="14" t="str">
        <f>"Q" &amp; ROUNDUP(MONTH(SalesDataTable[[#This Row],[Order Date]]) / 3,0)</f>
        <v>Q4</v>
      </c>
      <c r="E2579" s="12">
        <f>MONTH(SalesDataTable[[#This Row],[Order Date]])</f>
        <v>12</v>
      </c>
      <c r="F2579" s="12" t="str">
        <f>TEXT(SalesDataTable[[#This Row],[Order Date]], "MMM")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6">
      <c r="A2580" s="2">
        <v>4942</v>
      </c>
      <c r="B2580" s="3">
        <v>46367</v>
      </c>
      <c r="C2580" s="12">
        <f>YEAR(SalesDataTable[[#This Row],[Order Date]])</f>
        <v>2026</v>
      </c>
      <c r="D2580" s="14" t="str">
        <f>"Q" &amp; ROUNDUP(MONTH(SalesDataTable[[#This Row],[Order Date]]) / 3,0)</f>
        <v>Q4</v>
      </c>
      <c r="E2580" s="12">
        <f>MONTH(SalesDataTable[[#This Row],[Order Date]])</f>
        <v>12</v>
      </c>
      <c r="F2580" s="12" t="str">
        <f>TEXT(SalesDataTable[[#This Row],[Order Date]], "MMM")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6">
      <c r="A2581" s="2">
        <v>19</v>
      </c>
      <c r="B2581" s="3">
        <v>46368</v>
      </c>
      <c r="C2581" s="12">
        <f>YEAR(SalesDataTable[[#This Row],[Order Date]])</f>
        <v>2026</v>
      </c>
      <c r="D2581" s="14" t="str">
        <f>"Q" &amp; ROUNDUP(MONTH(SalesDataTable[[#This Row],[Order Date]]) / 3,0)</f>
        <v>Q4</v>
      </c>
      <c r="E2581" s="12">
        <f>MONTH(SalesDataTable[[#This Row],[Order Date]])</f>
        <v>12</v>
      </c>
      <c r="F2581" s="12" t="str">
        <f>TEXT(SalesDataTable[[#This Row],[Order Date]], "MMM")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6">
      <c r="A2582" s="2">
        <v>4963</v>
      </c>
      <c r="B2582" s="3">
        <v>46368</v>
      </c>
      <c r="C2582" s="12">
        <f>YEAR(SalesDataTable[[#This Row],[Order Date]])</f>
        <v>2026</v>
      </c>
      <c r="D2582" s="14" t="str">
        <f>"Q" &amp; ROUNDUP(MONTH(SalesDataTable[[#This Row],[Order Date]]) / 3,0)</f>
        <v>Q4</v>
      </c>
      <c r="E2582" s="12">
        <f>MONTH(SalesDataTable[[#This Row],[Order Date]])</f>
        <v>12</v>
      </c>
      <c r="F2582" s="12" t="str">
        <f>TEXT(SalesDataTable[[#This Row],[Order Date]], "MMM")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6">
      <c r="A2583" s="2">
        <v>5110</v>
      </c>
      <c r="B2583" s="3">
        <v>46368</v>
      </c>
      <c r="C2583" s="12">
        <f>YEAR(SalesDataTable[[#This Row],[Order Date]])</f>
        <v>2026</v>
      </c>
      <c r="D2583" s="14" t="str">
        <f>"Q" &amp; ROUNDUP(MONTH(SalesDataTable[[#This Row],[Order Date]]) / 3,0)</f>
        <v>Q4</v>
      </c>
      <c r="E2583" s="12">
        <f>MONTH(SalesDataTable[[#This Row],[Order Date]])</f>
        <v>12</v>
      </c>
      <c r="F2583" s="12" t="str">
        <f>TEXT(SalesDataTable[[#This Row],[Order Date]], "MMM")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6">
      <c r="A2584" s="2">
        <v>10</v>
      </c>
      <c r="B2584" s="3">
        <v>46369</v>
      </c>
      <c r="C2584" s="12">
        <f>YEAR(SalesDataTable[[#This Row],[Order Date]])</f>
        <v>2026</v>
      </c>
      <c r="D2584" s="14" t="str">
        <f>"Q" &amp; ROUNDUP(MONTH(SalesDataTable[[#This Row],[Order Date]]) / 3,0)</f>
        <v>Q4</v>
      </c>
      <c r="E2584" s="12">
        <f>MONTH(SalesDataTable[[#This Row],[Order Date]])</f>
        <v>12</v>
      </c>
      <c r="F2584" s="12" t="str">
        <f>TEXT(SalesDataTable[[#This Row],[Order Date]], "MMM")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6">
      <c r="A2585" s="2">
        <v>216</v>
      </c>
      <c r="B2585" s="3">
        <v>46369</v>
      </c>
      <c r="C2585" s="12">
        <f>YEAR(SalesDataTable[[#This Row],[Order Date]])</f>
        <v>2026</v>
      </c>
      <c r="D2585" s="14" t="str">
        <f>"Q" &amp; ROUNDUP(MONTH(SalesDataTable[[#This Row],[Order Date]]) / 3,0)</f>
        <v>Q4</v>
      </c>
      <c r="E2585" s="12">
        <f>MONTH(SalesDataTable[[#This Row],[Order Date]])</f>
        <v>12</v>
      </c>
      <c r="F2585" s="12" t="str">
        <f>TEXT(SalesDataTable[[#This Row],[Order Date]], "MMM")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6">
      <c r="A2586" s="2">
        <v>1937</v>
      </c>
      <c r="B2586" s="3">
        <v>46369</v>
      </c>
      <c r="C2586" s="12">
        <f>YEAR(SalesDataTable[[#This Row],[Order Date]])</f>
        <v>2026</v>
      </c>
      <c r="D2586" s="14" t="str">
        <f>"Q" &amp; ROUNDUP(MONTH(SalesDataTable[[#This Row],[Order Date]]) / 3,0)</f>
        <v>Q4</v>
      </c>
      <c r="E2586" s="12">
        <f>MONTH(SalesDataTable[[#This Row],[Order Date]])</f>
        <v>12</v>
      </c>
      <c r="F2586" s="12" t="str">
        <f>TEXT(SalesDataTable[[#This Row],[Order Date]], "MMM")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6">
      <c r="A2587" s="2">
        <v>4720</v>
      </c>
      <c r="B2587" s="3">
        <v>46369</v>
      </c>
      <c r="C2587" s="12">
        <f>YEAR(SalesDataTable[[#This Row],[Order Date]])</f>
        <v>2026</v>
      </c>
      <c r="D2587" s="14" t="str">
        <f>"Q" &amp; ROUNDUP(MONTH(SalesDataTable[[#This Row],[Order Date]]) / 3,0)</f>
        <v>Q4</v>
      </c>
      <c r="E2587" s="12">
        <f>MONTH(SalesDataTable[[#This Row],[Order Date]])</f>
        <v>12</v>
      </c>
      <c r="F2587" s="12" t="str">
        <f>TEXT(SalesDataTable[[#This Row],[Order Date]], "MMM")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6">
      <c r="A2588" s="2">
        <v>91</v>
      </c>
      <c r="B2588" s="3">
        <v>46370</v>
      </c>
      <c r="C2588" s="12">
        <f>YEAR(SalesDataTable[[#This Row],[Order Date]])</f>
        <v>2026</v>
      </c>
      <c r="D2588" s="14" t="str">
        <f>"Q" &amp; ROUNDUP(MONTH(SalesDataTable[[#This Row],[Order Date]]) / 3,0)</f>
        <v>Q4</v>
      </c>
      <c r="E2588" s="12">
        <f>MONTH(SalesDataTable[[#This Row],[Order Date]])</f>
        <v>12</v>
      </c>
      <c r="F2588" s="12" t="str">
        <f>TEXT(SalesDataTable[[#This Row],[Order Date]], "MMM")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6">
      <c r="A2589" s="2">
        <v>505</v>
      </c>
      <c r="B2589" s="3">
        <v>46370</v>
      </c>
      <c r="C2589" s="12">
        <f>YEAR(SalesDataTable[[#This Row],[Order Date]])</f>
        <v>2026</v>
      </c>
      <c r="D2589" s="14" t="str">
        <f>"Q" &amp; ROUNDUP(MONTH(SalesDataTable[[#This Row],[Order Date]]) / 3,0)</f>
        <v>Q4</v>
      </c>
      <c r="E2589" s="12">
        <f>MONTH(SalesDataTable[[#This Row],[Order Date]])</f>
        <v>12</v>
      </c>
      <c r="F2589" s="12" t="str">
        <f>TEXT(SalesDataTable[[#This Row],[Order Date]], "MMM")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6">
      <c r="A2590" s="2">
        <v>640</v>
      </c>
      <c r="B2590" s="3">
        <v>46370</v>
      </c>
      <c r="C2590" s="12">
        <f>YEAR(SalesDataTable[[#This Row],[Order Date]])</f>
        <v>2026</v>
      </c>
      <c r="D2590" s="14" t="str">
        <f>"Q" &amp; ROUNDUP(MONTH(SalesDataTable[[#This Row],[Order Date]]) / 3,0)</f>
        <v>Q4</v>
      </c>
      <c r="E2590" s="12">
        <f>MONTH(SalesDataTable[[#This Row],[Order Date]])</f>
        <v>12</v>
      </c>
      <c r="F2590" s="12" t="str">
        <f>TEXT(SalesDataTable[[#This Row],[Order Date]], "MMM")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6">
      <c r="A2591" s="2">
        <v>1408</v>
      </c>
      <c r="B2591" s="3">
        <v>46370</v>
      </c>
      <c r="C2591" s="12">
        <f>YEAR(SalesDataTable[[#This Row],[Order Date]])</f>
        <v>2026</v>
      </c>
      <c r="D2591" s="14" t="str">
        <f>"Q" &amp; ROUNDUP(MONTH(SalesDataTable[[#This Row],[Order Date]]) / 3,0)</f>
        <v>Q4</v>
      </c>
      <c r="E2591" s="12">
        <f>MONTH(SalesDataTable[[#This Row],[Order Date]])</f>
        <v>12</v>
      </c>
      <c r="F2591" s="12" t="str">
        <f>TEXT(SalesDataTable[[#This Row],[Order Date]], "MMM")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6">
      <c r="A2592" s="2">
        <v>2074</v>
      </c>
      <c r="B2592" s="3">
        <v>46370</v>
      </c>
      <c r="C2592" s="12">
        <f>YEAR(SalesDataTable[[#This Row],[Order Date]])</f>
        <v>2026</v>
      </c>
      <c r="D2592" s="14" t="str">
        <f>"Q" &amp; ROUNDUP(MONTH(SalesDataTable[[#This Row],[Order Date]]) / 3,0)</f>
        <v>Q4</v>
      </c>
      <c r="E2592" s="12">
        <f>MONTH(SalesDataTable[[#This Row],[Order Date]])</f>
        <v>12</v>
      </c>
      <c r="F2592" s="12" t="str">
        <f>TEXT(SalesDataTable[[#This Row],[Order Date]], "MMM")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6">
      <c r="A2593" s="2">
        <v>2639</v>
      </c>
      <c r="B2593" s="3">
        <v>46370</v>
      </c>
      <c r="C2593" s="12">
        <f>YEAR(SalesDataTable[[#This Row],[Order Date]])</f>
        <v>2026</v>
      </c>
      <c r="D2593" s="14" t="str">
        <f>"Q" &amp; ROUNDUP(MONTH(SalesDataTable[[#This Row],[Order Date]]) / 3,0)</f>
        <v>Q4</v>
      </c>
      <c r="E2593" s="12">
        <f>MONTH(SalesDataTable[[#This Row],[Order Date]])</f>
        <v>12</v>
      </c>
      <c r="F2593" s="12" t="str">
        <f>TEXT(SalesDataTable[[#This Row],[Order Date]], "MMM")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6">
      <c r="A2594" s="2">
        <v>2694</v>
      </c>
      <c r="B2594" s="3">
        <v>46370</v>
      </c>
      <c r="C2594" s="12">
        <f>YEAR(SalesDataTable[[#This Row],[Order Date]])</f>
        <v>2026</v>
      </c>
      <c r="D2594" s="14" t="str">
        <f>"Q" &amp; ROUNDUP(MONTH(SalesDataTable[[#This Row],[Order Date]]) / 3,0)</f>
        <v>Q4</v>
      </c>
      <c r="E2594" s="12">
        <f>MONTH(SalesDataTable[[#This Row],[Order Date]])</f>
        <v>12</v>
      </c>
      <c r="F2594" s="12" t="str">
        <f>TEXT(SalesDataTable[[#This Row],[Order Date]], "MMM")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6">
      <c r="A2595" s="2">
        <v>2797</v>
      </c>
      <c r="B2595" s="3">
        <v>46370</v>
      </c>
      <c r="C2595" s="12">
        <f>YEAR(SalesDataTable[[#This Row],[Order Date]])</f>
        <v>2026</v>
      </c>
      <c r="D2595" s="14" t="str">
        <f>"Q" &amp; ROUNDUP(MONTH(SalesDataTable[[#This Row],[Order Date]]) / 3,0)</f>
        <v>Q4</v>
      </c>
      <c r="E2595" s="12">
        <f>MONTH(SalesDataTable[[#This Row],[Order Date]])</f>
        <v>12</v>
      </c>
      <c r="F2595" s="12" t="str">
        <f>TEXT(SalesDataTable[[#This Row],[Order Date]], "MMM")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6">
      <c r="A2596" s="2">
        <v>2811</v>
      </c>
      <c r="B2596" s="3">
        <v>46370</v>
      </c>
      <c r="C2596" s="12">
        <f>YEAR(SalesDataTable[[#This Row],[Order Date]])</f>
        <v>2026</v>
      </c>
      <c r="D2596" s="14" t="str">
        <f>"Q" &amp; ROUNDUP(MONTH(SalesDataTable[[#This Row],[Order Date]]) / 3,0)</f>
        <v>Q4</v>
      </c>
      <c r="E2596" s="12">
        <f>MONTH(SalesDataTable[[#This Row],[Order Date]])</f>
        <v>12</v>
      </c>
      <c r="F2596" s="12" t="str">
        <f>TEXT(SalesDataTable[[#This Row],[Order Date]], "MMM")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6">
      <c r="A2597" s="2">
        <v>4037</v>
      </c>
      <c r="B2597" s="3">
        <v>46370</v>
      </c>
      <c r="C2597" s="12">
        <f>YEAR(SalesDataTable[[#This Row],[Order Date]])</f>
        <v>2026</v>
      </c>
      <c r="D2597" s="14" t="str">
        <f>"Q" &amp; ROUNDUP(MONTH(SalesDataTable[[#This Row],[Order Date]]) / 3,0)</f>
        <v>Q4</v>
      </c>
      <c r="E2597" s="12">
        <f>MONTH(SalesDataTable[[#This Row],[Order Date]])</f>
        <v>12</v>
      </c>
      <c r="F2597" s="12" t="str">
        <f>TEXT(SalesDataTable[[#This Row],[Order Date]], "MMM")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6">
      <c r="A2598" s="2">
        <v>4629</v>
      </c>
      <c r="B2598" s="3">
        <v>46370</v>
      </c>
      <c r="C2598" s="12">
        <f>YEAR(SalesDataTable[[#This Row],[Order Date]])</f>
        <v>2026</v>
      </c>
      <c r="D2598" s="14" t="str">
        <f>"Q" &amp; ROUNDUP(MONTH(SalesDataTable[[#This Row],[Order Date]]) / 3,0)</f>
        <v>Q4</v>
      </c>
      <c r="E2598" s="12">
        <f>MONTH(SalesDataTable[[#This Row],[Order Date]])</f>
        <v>12</v>
      </c>
      <c r="F2598" s="12" t="str">
        <f>TEXT(SalesDataTable[[#This Row],[Order Date]], "MMM")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6">
      <c r="A2599" s="2">
        <v>2455</v>
      </c>
      <c r="B2599" s="3">
        <v>46371</v>
      </c>
      <c r="C2599" s="12">
        <f>YEAR(SalesDataTable[[#This Row],[Order Date]])</f>
        <v>2026</v>
      </c>
      <c r="D2599" s="14" t="str">
        <f>"Q" &amp; ROUNDUP(MONTH(SalesDataTable[[#This Row],[Order Date]]) / 3,0)</f>
        <v>Q4</v>
      </c>
      <c r="E2599" s="12">
        <f>MONTH(SalesDataTable[[#This Row],[Order Date]])</f>
        <v>12</v>
      </c>
      <c r="F2599" s="12" t="str">
        <f>TEXT(SalesDataTable[[#This Row],[Order Date]], "MMM")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6">
      <c r="A2600" s="2">
        <v>3184</v>
      </c>
      <c r="B2600" s="3">
        <v>46371</v>
      </c>
      <c r="C2600" s="12">
        <f>YEAR(SalesDataTable[[#This Row],[Order Date]])</f>
        <v>2026</v>
      </c>
      <c r="D2600" s="14" t="str">
        <f>"Q" &amp; ROUNDUP(MONTH(SalesDataTable[[#This Row],[Order Date]]) / 3,0)</f>
        <v>Q4</v>
      </c>
      <c r="E2600" s="12">
        <f>MONTH(SalesDataTable[[#This Row],[Order Date]])</f>
        <v>12</v>
      </c>
      <c r="F2600" s="12" t="str">
        <f>TEXT(SalesDataTable[[#This Row],[Order Date]], "MMM")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6">
      <c r="A2601" s="2">
        <v>3363</v>
      </c>
      <c r="B2601" s="3">
        <v>46371</v>
      </c>
      <c r="C2601" s="12">
        <f>YEAR(SalesDataTable[[#This Row],[Order Date]])</f>
        <v>2026</v>
      </c>
      <c r="D2601" s="14" t="str">
        <f>"Q" &amp; ROUNDUP(MONTH(SalesDataTable[[#This Row],[Order Date]]) / 3,0)</f>
        <v>Q4</v>
      </c>
      <c r="E2601" s="12">
        <f>MONTH(SalesDataTable[[#This Row],[Order Date]])</f>
        <v>12</v>
      </c>
      <c r="F2601" s="12" t="str">
        <f>TEXT(SalesDataTable[[#This Row],[Order Date]], "MMM")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6">
      <c r="A2602" s="2">
        <v>3373</v>
      </c>
      <c r="B2602" s="3">
        <v>46371</v>
      </c>
      <c r="C2602" s="12">
        <f>YEAR(SalesDataTable[[#This Row],[Order Date]])</f>
        <v>2026</v>
      </c>
      <c r="D2602" s="14" t="str">
        <f>"Q" &amp; ROUNDUP(MONTH(SalesDataTable[[#This Row],[Order Date]]) / 3,0)</f>
        <v>Q4</v>
      </c>
      <c r="E2602" s="12">
        <f>MONTH(SalesDataTable[[#This Row],[Order Date]])</f>
        <v>12</v>
      </c>
      <c r="F2602" s="12" t="str">
        <f>TEXT(SalesDataTable[[#This Row],[Order Date]], "MMM")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6">
      <c r="A2603" s="2">
        <v>3799</v>
      </c>
      <c r="B2603" s="3">
        <v>46371</v>
      </c>
      <c r="C2603" s="12">
        <f>YEAR(SalesDataTable[[#This Row],[Order Date]])</f>
        <v>2026</v>
      </c>
      <c r="D2603" s="14" t="str">
        <f>"Q" &amp; ROUNDUP(MONTH(SalesDataTable[[#This Row],[Order Date]]) / 3,0)</f>
        <v>Q4</v>
      </c>
      <c r="E2603" s="12">
        <f>MONTH(SalesDataTable[[#This Row],[Order Date]])</f>
        <v>12</v>
      </c>
      <c r="F2603" s="12" t="str">
        <f>TEXT(SalesDataTable[[#This Row],[Order Date]], "MMM")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6">
      <c r="A2604" s="2">
        <v>5002</v>
      </c>
      <c r="B2604" s="3">
        <v>46371</v>
      </c>
      <c r="C2604" s="12">
        <f>YEAR(SalesDataTable[[#This Row],[Order Date]])</f>
        <v>2026</v>
      </c>
      <c r="D2604" s="14" t="str">
        <f>"Q" &amp; ROUNDUP(MONTH(SalesDataTable[[#This Row],[Order Date]]) / 3,0)</f>
        <v>Q4</v>
      </c>
      <c r="E2604" s="12">
        <f>MONTH(SalesDataTable[[#This Row],[Order Date]])</f>
        <v>12</v>
      </c>
      <c r="F2604" s="12" t="str">
        <f>TEXT(SalesDataTable[[#This Row],[Order Date]], "MMM")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6">
      <c r="A2605" s="2">
        <v>2896</v>
      </c>
      <c r="B2605" s="3">
        <v>46372</v>
      </c>
      <c r="C2605" s="12">
        <f>YEAR(SalesDataTable[[#This Row],[Order Date]])</f>
        <v>2026</v>
      </c>
      <c r="D2605" s="14" t="str">
        <f>"Q" &amp; ROUNDUP(MONTH(SalesDataTable[[#This Row],[Order Date]]) / 3,0)</f>
        <v>Q4</v>
      </c>
      <c r="E2605" s="12">
        <f>MONTH(SalesDataTable[[#This Row],[Order Date]])</f>
        <v>12</v>
      </c>
      <c r="F2605" s="12" t="str">
        <f>TEXT(SalesDataTable[[#This Row],[Order Date]], "MMM")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6">
      <c r="A2606" s="2">
        <v>3334</v>
      </c>
      <c r="B2606" s="3">
        <v>46372</v>
      </c>
      <c r="C2606" s="12">
        <f>YEAR(SalesDataTable[[#This Row],[Order Date]])</f>
        <v>2026</v>
      </c>
      <c r="D2606" s="14" t="str">
        <f>"Q" &amp; ROUNDUP(MONTH(SalesDataTable[[#This Row],[Order Date]]) / 3,0)</f>
        <v>Q4</v>
      </c>
      <c r="E2606" s="12">
        <f>MONTH(SalesDataTable[[#This Row],[Order Date]])</f>
        <v>12</v>
      </c>
      <c r="F2606" s="12" t="str">
        <f>TEXT(SalesDataTable[[#This Row],[Order Date]], "MMM")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6">
      <c r="A2607" s="2">
        <v>3469</v>
      </c>
      <c r="B2607" s="3">
        <v>46372</v>
      </c>
      <c r="C2607" s="12">
        <f>YEAR(SalesDataTable[[#This Row],[Order Date]])</f>
        <v>2026</v>
      </c>
      <c r="D2607" s="14" t="str">
        <f>"Q" &amp; ROUNDUP(MONTH(SalesDataTable[[#This Row],[Order Date]]) / 3,0)</f>
        <v>Q4</v>
      </c>
      <c r="E2607" s="12">
        <f>MONTH(SalesDataTable[[#This Row],[Order Date]])</f>
        <v>12</v>
      </c>
      <c r="F2607" s="12" t="str">
        <f>TEXT(SalesDataTable[[#This Row],[Order Date]], "MMM")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6">
      <c r="A2608" s="2">
        <v>569</v>
      </c>
      <c r="B2608" s="3">
        <v>46373</v>
      </c>
      <c r="C2608" s="12">
        <f>YEAR(SalesDataTable[[#This Row],[Order Date]])</f>
        <v>2026</v>
      </c>
      <c r="D2608" s="14" t="str">
        <f>"Q" &amp; ROUNDUP(MONTH(SalesDataTable[[#This Row],[Order Date]]) / 3,0)</f>
        <v>Q4</v>
      </c>
      <c r="E2608" s="12">
        <f>MONTH(SalesDataTable[[#This Row],[Order Date]])</f>
        <v>12</v>
      </c>
      <c r="F2608" s="12" t="str">
        <f>TEXT(SalesDataTable[[#This Row],[Order Date]], "MMM")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6">
      <c r="A2609" s="2">
        <v>2404</v>
      </c>
      <c r="B2609" s="3">
        <v>46373</v>
      </c>
      <c r="C2609" s="12">
        <f>YEAR(SalesDataTable[[#This Row],[Order Date]])</f>
        <v>2026</v>
      </c>
      <c r="D2609" s="14" t="str">
        <f>"Q" &amp; ROUNDUP(MONTH(SalesDataTable[[#This Row],[Order Date]]) / 3,0)</f>
        <v>Q4</v>
      </c>
      <c r="E2609" s="12">
        <f>MONTH(SalesDataTable[[#This Row],[Order Date]])</f>
        <v>12</v>
      </c>
      <c r="F2609" s="12" t="str">
        <f>TEXT(SalesDataTable[[#This Row],[Order Date]], "MMM")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6">
      <c r="A2610" s="2">
        <v>4682</v>
      </c>
      <c r="B2610" s="3">
        <v>46373</v>
      </c>
      <c r="C2610" s="12">
        <f>YEAR(SalesDataTable[[#This Row],[Order Date]])</f>
        <v>2026</v>
      </c>
      <c r="D2610" s="14" t="str">
        <f>"Q" &amp; ROUNDUP(MONTH(SalesDataTable[[#This Row],[Order Date]]) / 3,0)</f>
        <v>Q4</v>
      </c>
      <c r="E2610" s="12">
        <f>MONTH(SalesDataTable[[#This Row],[Order Date]])</f>
        <v>12</v>
      </c>
      <c r="F2610" s="12" t="str">
        <f>TEXT(SalesDataTable[[#This Row],[Order Date]], "MMM")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6">
      <c r="A2611" s="2">
        <v>4888</v>
      </c>
      <c r="B2611" s="3">
        <v>46373</v>
      </c>
      <c r="C2611" s="12">
        <f>YEAR(SalesDataTable[[#This Row],[Order Date]])</f>
        <v>2026</v>
      </c>
      <c r="D2611" s="14" t="str">
        <f>"Q" &amp; ROUNDUP(MONTH(SalesDataTable[[#This Row],[Order Date]]) / 3,0)</f>
        <v>Q4</v>
      </c>
      <c r="E2611" s="12">
        <f>MONTH(SalesDataTable[[#This Row],[Order Date]])</f>
        <v>12</v>
      </c>
      <c r="F2611" s="12" t="str">
        <f>TEXT(SalesDataTable[[#This Row],[Order Date]], "MMM")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6">
      <c r="A2612" s="2">
        <v>4923</v>
      </c>
      <c r="B2612" s="3">
        <v>46373</v>
      </c>
      <c r="C2612" s="12">
        <f>YEAR(SalesDataTable[[#This Row],[Order Date]])</f>
        <v>2026</v>
      </c>
      <c r="D2612" s="14" t="str">
        <f>"Q" &amp; ROUNDUP(MONTH(SalesDataTable[[#This Row],[Order Date]]) / 3,0)</f>
        <v>Q4</v>
      </c>
      <c r="E2612" s="12">
        <f>MONTH(SalesDataTable[[#This Row],[Order Date]])</f>
        <v>12</v>
      </c>
      <c r="F2612" s="12" t="str">
        <f>TEXT(SalesDataTable[[#This Row],[Order Date]], "MMM")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6">
      <c r="A2613" s="2">
        <v>131</v>
      </c>
      <c r="B2613" s="3">
        <v>46374</v>
      </c>
      <c r="C2613" s="12">
        <f>YEAR(SalesDataTable[[#This Row],[Order Date]])</f>
        <v>2026</v>
      </c>
      <c r="D2613" s="14" t="str">
        <f>"Q" &amp; ROUNDUP(MONTH(SalesDataTable[[#This Row],[Order Date]]) / 3,0)</f>
        <v>Q4</v>
      </c>
      <c r="E2613" s="12">
        <f>MONTH(SalesDataTable[[#This Row],[Order Date]])</f>
        <v>12</v>
      </c>
      <c r="F2613" s="12" t="str">
        <f>TEXT(SalesDataTable[[#This Row],[Order Date]], "MMM")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6">
      <c r="A2614" s="2">
        <v>349</v>
      </c>
      <c r="B2614" s="3">
        <v>46374</v>
      </c>
      <c r="C2614" s="12">
        <f>YEAR(SalesDataTable[[#This Row],[Order Date]])</f>
        <v>2026</v>
      </c>
      <c r="D2614" s="14" t="str">
        <f>"Q" &amp; ROUNDUP(MONTH(SalesDataTable[[#This Row],[Order Date]]) / 3,0)</f>
        <v>Q4</v>
      </c>
      <c r="E2614" s="12">
        <f>MONTH(SalesDataTable[[#This Row],[Order Date]])</f>
        <v>12</v>
      </c>
      <c r="F2614" s="12" t="str">
        <f>TEXT(SalesDataTable[[#This Row],[Order Date]], "MMM")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6">
      <c r="A2615" s="2">
        <v>1131</v>
      </c>
      <c r="B2615" s="3">
        <v>46374</v>
      </c>
      <c r="C2615" s="12">
        <f>YEAR(SalesDataTable[[#This Row],[Order Date]])</f>
        <v>2026</v>
      </c>
      <c r="D2615" s="14" t="str">
        <f>"Q" &amp; ROUNDUP(MONTH(SalesDataTable[[#This Row],[Order Date]]) / 3,0)</f>
        <v>Q4</v>
      </c>
      <c r="E2615" s="12">
        <f>MONTH(SalesDataTable[[#This Row],[Order Date]])</f>
        <v>12</v>
      </c>
      <c r="F2615" s="12" t="str">
        <f>TEXT(SalesDataTable[[#This Row],[Order Date]], "MMM")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6">
      <c r="A2616" s="2">
        <v>2738</v>
      </c>
      <c r="B2616" s="3">
        <v>46374</v>
      </c>
      <c r="C2616" s="12">
        <f>YEAR(SalesDataTable[[#This Row],[Order Date]])</f>
        <v>2026</v>
      </c>
      <c r="D2616" s="14" t="str">
        <f>"Q" &amp; ROUNDUP(MONTH(SalesDataTable[[#This Row],[Order Date]]) / 3,0)</f>
        <v>Q4</v>
      </c>
      <c r="E2616" s="12">
        <f>MONTH(SalesDataTable[[#This Row],[Order Date]])</f>
        <v>12</v>
      </c>
      <c r="F2616" s="12" t="str">
        <f>TEXT(SalesDataTable[[#This Row],[Order Date]], "MMM")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6">
      <c r="A2617" s="2">
        <v>4400</v>
      </c>
      <c r="B2617" s="3">
        <v>46374</v>
      </c>
      <c r="C2617" s="12">
        <f>YEAR(SalesDataTable[[#This Row],[Order Date]])</f>
        <v>2026</v>
      </c>
      <c r="D2617" s="14" t="str">
        <f>"Q" &amp; ROUNDUP(MONTH(SalesDataTable[[#This Row],[Order Date]]) / 3,0)</f>
        <v>Q4</v>
      </c>
      <c r="E2617" s="12">
        <f>MONTH(SalesDataTable[[#This Row],[Order Date]])</f>
        <v>12</v>
      </c>
      <c r="F2617" s="12" t="str">
        <f>TEXT(SalesDataTable[[#This Row],[Order Date]], "MMM")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6">
      <c r="A2618" s="2">
        <v>3122</v>
      </c>
      <c r="B2618" s="3">
        <v>46375</v>
      </c>
      <c r="C2618" s="12">
        <f>YEAR(SalesDataTable[[#This Row],[Order Date]])</f>
        <v>2026</v>
      </c>
      <c r="D2618" s="14" t="str">
        <f>"Q" &amp; ROUNDUP(MONTH(SalesDataTable[[#This Row],[Order Date]]) / 3,0)</f>
        <v>Q4</v>
      </c>
      <c r="E2618" s="12">
        <f>MONTH(SalesDataTable[[#This Row],[Order Date]])</f>
        <v>12</v>
      </c>
      <c r="F2618" s="12" t="str">
        <f>TEXT(SalesDataTable[[#This Row],[Order Date]], "MMM")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6">
      <c r="A2619" s="2">
        <v>4572</v>
      </c>
      <c r="B2619" s="3">
        <v>46375</v>
      </c>
      <c r="C2619" s="12">
        <f>YEAR(SalesDataTable[[#This Row],[Order Date]])</f>
        <v>2026</v>
      </c>
      <c r="D2619" s="14" t="str">
        <f>"Q" &amp; ROUNDUP(MONTH(SalesDataTable[[#This Row],[Order Date]]) / 3,0)</f>
        <v>Q4</v>
      </c>
      <c r="E2619" s="12">
        <f>MONTH(SalesDataTable[[#This Row],[Order Date]])</f>
        <v>12</v>
      </c>
      <c r="F2619" s="12" t="str">
        <f>TEXT(SalesDataTable[[#This Row],[Order Date]], "MMM")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6">
      <c r="A2620" s="2">
        <v>4783</v>
      </c>
      <c r="B2620" s="3">
        <v>46375</v>
      </c>
      <c r="C2620" s="12">
        <f>YEAR(SalesDataTable[[#This Row],[Order Date]])</f>
        <v>2026</v>
      </c>
      <c r="D2620" s="14" t="str">
        <f>"Q" &amp; ROUNDUP(MONTH(SalesDataTable[[#This Row],[Order Date]]) / 3,0)</f>
        <v>Q4</v>
      </c>
      <c r="E2620" s="12">
        <f>MONTH(SalesDataTable[[#This Row],[Order Date]])</f>
        <v>12</v>
      </c>
      <c r="F2620" s="12" t="str">
        <f>TEXT(SalesDataTable[[#This Row],[Order Date]], "MMM")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6">
      <c r="A2621" s="2">
        <v>5055</v>
      </c>
      <c r="B2621" s="3">
        <v>46375</v>
      </c>
      <c r="C2621" s="12">
        <f>YEAR(SalesDataTable[[#This Row],[Order Date]])</f>
        <v>2026</v>
      </c>
      <c r="D2621" s="14" t="str">
        <f>"Q" &amp; ROUNDUP(MONTH(SalesDataTable[[#This Row],[Order Date]]) / 3,0)</f>
        <v>Q4</v>
      </c>
      <c r="E2621" s="12">
        <f>MONTH(SalesDataTable[[#This Row],[Order Date]])</f>
        <v>12</v>
      </c>
      <c r="F2621" s="12" t="str">
        <f>TEXT(SalesDataTable[[#This Row],[Order Date]], "MMM")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6">
      <c r="A2622" s="2">
        <v>5100</v>
      </c>
      <c r="B2622" s="3">
        <v>46375</v>
      </c>
      <c r="C2622" s="12">
        <f>YEAR(SalesDataTable[[#This Row],[Order Date]])</f>
        <v>2026</v>
      </c>
      <c r="D2622" s="14" t="str">
        <f>"Q" &amp; ROUNDUP(MONTH(SalesDataTable[[#This Row],[Order Date]]) / 3,0)</f>
        <v>Q4</v>
      </c>
      <c r="E2622" s="12">
        <f>MONTH(SalesDataTable[[#This Row],[Order Date]])</f>
        <v>12</v>
      </c>
      <c r="F2622" s="12" t="str">
        <f>TEXT(SalesDataTable[[#This Row],[Order Date]], "MMM")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6">
      <c r="A2623" s="2">
        <v>488</v>
      </c>
      <c r="B2623" s="3">
        <v>46376</v>
      </c>
      <c r="C2623" s="12">
        <f>YEAR(SalesDataTable[[#This Row],[Order Date]])</f>
        <v>2026</v>
      </c>
      <c r="D2623" s="14" t="str">
        <f>"Q" &amp; ROUNDUP(MONTH(SalesDataTable[[#This Row],[Order Date]]) / 3,0)</f>
        <v>Q4</v>
      </c>
      <c r="E2623" s="12">
        <f>MONTH(SalesDataTable[[#This Row],[Order Date]])</f>
        <v>12</v>
      </c>
      <c r="F2623" s="12" t="str">
        <f>TEXT(SalesDataTable[[#This Row],[Order Date]], "MMM")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6">
      <c r="A2624" s="2">
        <v>710</v>
      </c>
      <c r="B2624" s="3">
        <v>46376</v>
      </c>
      <c r="C2624" s="12">
        <f>YEAR(SalesDataTable[[#This Row],[Order Date]])</f>
        <v>2026</v>
      </c>
      <c r="D2624" s="14" t="str">
        <f>"Q" &amp; ROUNDUP(MONTH(SalesDataTable[[#This Row],[Order Date]]) / 3,0)</f>
        <v>Q4</v>
      </c>
      <c r="E2624" s="12">
        <f>MONTH(SalesDataTable[[#This Row],[Order Date]])</f>
        <v>12</v>
      </c>
      <c r="F2624" s="12" t="str">
        <f>TEXT(SalesDataTable[[#This Row],[Order Date]], "MMM")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6">
      <c r="A2625" s="2">
        <v>1009</v>
      </c>
      <c r="B2625" s="3">
        <v>46376</v>
      </c>
      <c r="C2625" s="12">
        <f>YEAR(SalesDataTable[[#This Row],[Order Date]])</f>
        <v>2026</v>
      </c>
      <c r="D2625" s="14" t="str">
        <f>"Q" &amp; ROUNDUP(MONTH(SalesDataTable[[#This Row],[Order Date]]) / 3,0)</f>
        <v>Q4</v>
      </c>
      <c r="E2625" s="12">
        <f>MONTH(SalesDataTable[[#This Row],[Order Date]])</f>
        <v>12</v>
      </c>
      <c r="F2625" s="12" t="str">
        <f>TEXT(SalesDataTable[[#This Row],[Order Date]], "MMM")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6">
      <c r="A2626" s="2">
        <v>1231</v>
      </c>
      <c r="B2626" s="3">
        <v>46376</v>
      </c>
      <c r="C2626" s="12">
        <f>YEAR(SalesDataTable[[#This Row],[Order Date]])</f>
        <v>2026</v>
      </c>
      <c r="D2626" s="14" t="str">
        <f>"Q" &amp; ROUNDUP(MONTH(SalesDataTable[[#This Row],[Order Date]]) / 3,0)</f>
        <v>Q4</v>
      </c>
      <c r="E2626" s="12">
        <f>MONTH(SalesDataTable[[#This Row],[Order Date]])</f>
        <v>12</v>
      </c>
      <c r="F2626" s="12" t="str">
        <f>TEXT(SalesDataTable[[#This Row],[Order Date]], "MMM")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6">
      <c r="A2627" s="2">
        <v>1445</v>
      </c>
      <c r="B2627" s="3">
        <v>46376</v>
      </c>
      <c r="C2627" s="12">
        <f>YEAR(SalesDataTable[[#This Row],[Order Date]])</f>
        <v>2026</v>
      </c>
      <c r="D2627" s="14" t="str">
        <f>"Q" &amp; ROUNDUP(MONTH(SalesDataTable[[#This Row],[Order Date]]) / 3,0)</f>
        <v>Q4</v>
      </c>
      <c r="E2627" s="12">
        <f>MONTH(SalesDataTable[[#This Row],[Order Date]])</f>
        <v>12</v>
      </c>
      <c r="F2627" s="12" t="str">
        <f>TEXT(SalesDataTable[[#This Row],[Order Date]], "MMM")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6">
      <c r="A2628" s="2">
        <v>2842</v>
      </c>
      <c r="B2628" s="3">
        <v>46376</v>
      </c>
      <c r="C2628" s="12">
        <f>YEAR(SalesDataTable[[#This Row],[Order Date]])</f>
        <v>2026</v>
      </c>
      <c r="D2628" s="14" t="str">
        <f>"Q" &amp; ROUNDUP(MONTH(SalesDataTable[[#This Row],[Order Date]]) / 3,0)</f>
        <v>Q4</v>
      </c>
      <c r="E2628" s="12">
        <f>MONTH(SalesDataTable[[#This Row],[Order Date]])</f>
        <v>12</v>
      </c>
      <c r="F2628" s="12" t="str">
        <f>TEXT(SalesDataTable[[#This Row],[Order Date]], "MMM")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6">
      <c r="A2629" s="2">
        <v>3783</v>
      </c>
      <c r="B2629" s="3">
        <v>46376</v>
      </c>
      <c r="C2629" s="12">
        <f>YEAR(SalesDataTable[[#This Row],[Order Date]])</f>
        <v>2026</v>
      </c>
      <c r="D2629" s="14" t="str">
        <f>"Q" &amp; ROUNDUP(MONTH(SalesDataTable[[#This Row],[Order Date]]) / 3,0)</f>
        <v>Q4</v>
      </c>
      <c r="E2629" s="12">
        <f>MONTH(SalesDataTable[[#This Row],[Order Date]])</f>
        <v>12</v>
      </c>
      <c r="F2629" s="12" t="str">
        <f>TEXT(SalesDataTable[[#This Row],[Order Date]], "MMM")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6">
      <c r="A2630" s="2">
        <v>4484</v>
      </c>
      <c r="B2630" s="3">
        <v>46376</v>
      </c>
      <c r="C2630" s="12">
        <f>YEAR(SalesDataTable[[#This Row],[Order Date]])</f>
        <v>2026</v>
      </c>
      <c r="D2630" s="14" t="str">
        <f>"Q" &amp; ROUNDUP(MONTH(SalesDataTable[[#This Row],[Order Date]]) / 3,0)</f>
        <v>Q4</v>
      </c>
      <c r="E2630" s="12">
        <f>MONTH(SalesDataTable[[#This Row],[Order Date]])</f>
        <v>12</v>
      </c>
      <c r="F2630" s="12" t="str">
        <f>TEXT(SalesDataTable[[#This Row],[Order Date]], "MMM")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6">
      <c r="A2631" s="2">
        <v>4597</v>
      </c>
      <c r="B2631" s="3">
        <v>46376</v>
      </c>
      <c r="C2631" s="12">
        <f>YEAR(SalesDataTable[[#This Row],[Order Date]])</f>
        <v>2026</v>
      </c>
      <c r="D2631" s="14" t="str">
        <f>"Q" &amp; ROUNDUP(MONTH(SalesDataTable[[#This Row],[Order Date]]) / 3,0)</f>
        <v>Q4</v>
      </c>
      <c r="E2631" s="12">
        <f>MONTH(SalesDataTable[[#This Row],[Order Date]])</f>
        <v>12</v>
      </c>
      <c r="F2631" s="12" t="str">
        <f>TEXT(SalesDataTable[[#This Row],[Order Date]], "MMM")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6">
      <c r="A2632" s="2">
        <v>4917</v>
      </c>
      <c r="B2632" s="3">
        <v>46376</v>
      </c>
      <c r="C2632" s="12">
        <f>YEAR(SalesDataTable[[#This Row],[Order Date]])</f>
        <v>2026</v>
      </c>
      <c r="D2632" s="14" t="str">
        <f>"Q" &amp; ROUNDUP(MONTH(SalesDataTable[[#This Row],[Order Date]]) / 3,0)</f>
        <v>Q4</v>
      </c>
      <c r="E2632" s="12">
        <f>MONTH(SalesDataTable[[#This Row],[Order Date]])</f>
        <v>12</v>
      </c>
      <c r="F2632" s="12" t="str">
        <f>TEXT(SalesDataTable[[#This Row],[Order Date]], "MMM")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6">
      <c r="A2633" s="2">
        <v>629</v>
      </c>
      <c r="B2633" s="3">
        <v>46377</v>
      </c>
      <c r="C2633" s="12">
        <f>YEAR(SalesDataTable[[#This Row],[Order Date]])</f>
        <v>2026</v>
      </c>
      <c r="D2633" s="14" t="str">
        <f>"Q" &amp; ROUNDUP(MONTH(SalesDataTable[[#This Row],[Order Date]]) / 3,0)</f>
        <v>Q4</v>
      </c>
      <c r="E2633" s="12">
        <f>MONTH(SalesDataTable[[#This Row],[Order Date]])</f>
        <v>12</v>
      </c>
      <c r="F2633" s="12" t="str">
        <f>TEXT(SalesDataTable[[#This Row],[Order Date]], "MMM")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6">
      <c r="A2634" s="2">
        <v>1373</v>
      </c>
      <c r="B2634" s="3">
        <v>46377</v>
      </c>
      <c r="C2634" s="12">
        <f>YEAR(SalesDataTable[[#This Row],[Order Date]])</f>
        <v>2026</v>
      </c>
      <c r="D2634" s="14" t="str">
        <f>"Q" &amp; ROUNDUP(MONTH(SalesDataTable[[#This Row],[Order Date]]) / 3,0)</f>
        <v>Q4</v>
      </c>
      <c r="E2634" s="12">
        <f>MONTH(SalesDataTable[[#This Row],[Order Date]])</f>
        <v>12</v>
      </c>
      <c r="F2634" s="12" t="str">
        <f>TEXT(SalesDataTable[[#This Row],[Order Date]], "MMM")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6">
      <c r="A2635" s="2">
        <v>1668</v>
      </c>
      <c r="B2635" s="3">
        <v>46377</v>
      </c>
      <c r="C2635" s="12">
        <f>YEAR(SalesDataTable[[#This Row],[Order Date]])</f>
        <v>2026</v>
      </c>
      <c r="D2635" s="14" t="str">
        <f>"Q" &amp; ROUNDUP(MONTH(SalesDataTable[[#This Row],[Order Date]]) / 3,0)</f>
        <v>Q4</v>
      </c>
      <c r="E2635" s="12">
        <f>MONTH(SalesDataTable[[#This Row],[Order Date]])</f>
        <v>12</v>
      </c>
      <c r="F2635" s="12" t="str">
        <f>TEXT(SalesDataTable[[#This Row],[Order Date]], "MMM")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6">
      <c r="A2636" s="2">
        <v>2646</v>
      </c>
      <c r="B2636" s="3">
        <v>46377</v>
      </c>
      <c r="C2636" s="12">
        <f>YEAR(SalesDataTable[[#This Row],[Order Date]])</f>
        <v>2026</v>
      </c>
      <c r="D2636" s="14" t="str">
        <f>"Q" &amp; ROUNDUP(MONTH(SalesDataTable[[#This Row],[Order Date]]) / 3,0)</f>
        <v>Q4</v>
      </c>
      <c r="E2636" s="12">
        <f>MONTH(SalesDataTable[[#This Row],[Order Date]])</f>
        <v>12</v>
      </c>
      <c r="F2636" s="12" t="str">
        <f>TEXT(SalesDataTable[[#This Row],[Order Date]], "MMM")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6">
      <c r="A2637" s="2">
        <v>3044</v>
      </c>
      <c r="B2637" s="3">
        <v>46377</v>
      </c>
      <c r="C2637" s="12">
        <f>YEAR(SalesDataTable[[#This Row],[Order Date]])</f>
        <v>2026</v>
      </c>
      <c r="D2637" s="14" t="str">
        <f>"Q" &amp; ROUNDUP(MONTH(SalesDataTable[[#This Row],[Order Date]]) / 3,0)</f>
        <v>Q4</v>
      </c>
      <c r="E2637" s="12">
        <f>MONTH(SalesDataTable[[#This Row],[Order Date]])</f>
        <v>12</v>
      </c>
      <c r="F2637" s="12" t="str">
        <f>TEXT(SalesDataTable[[#This Row],[Order Date]], "MMM")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6">
      <c r="A2638" s="2">
        <v>3065</v>
      </c>
      <c r="B2638" s="3">
        <v>46377</v>
      </c>
      <c r="C2638" s="12">
        <f>YEAR(SalesDataTable[[#This Row],[Order Date]])</f>
        <v>2026</v>
      </c>
      <c r="D2638" s="14" t="str">
        <f>"Q" &amp; ROUNDUP(MONTH(SalesDataTable[[#This Row],[Order Date]]) / 3,0)</f>
        <v>Q4</v>
      </c>
      <c r="E2638" s="12">
        <f>MONTH(SalesDataTable[[#This Row],[Order Date]])</f>
        <v>12</v>
      </c>
      <c r="F2638" s="12" t="str">
        <f>TEXT(SalesDataTable[[#This Row],[Order Date]], "MMM")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6">
      <c r="A2639" s="2">
        <v>3365</v>
      </c>
      <c r="B2639" s="3">
        <v>46377</v>
      </c>
      <c r="C2639" s="12">
        <f>YEAR(SalesDataTable[[#This Row],[Order Date]])</f>
        <v>2026</v>
      </c>
      <c r="D2639" s="14" t="str">
        <f>"Q" &amp; ROUNDUP(MONTH(SalesDataTable[[#This Row],[Order Date]]) / 3,0)</f>
        <v>Q4</v>
      </c>
      <c r="E2639" s="12">
        <f>MONTH(SalesDataTable[[#This Row],[Order Date]])</f>
        <v>12</v>
      </c>
      <c r="F2639" s="12" t="str">
        <f>TEXT(SalesDataTable[[#This Row],[Order Date]], "MMM")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6">
      <c r="A2640" s="2">
        <v>4042</v>
      </c>
      <c r="B2640" s="3">
        <v>46377</v>
      </c>
      <c r="C2640" s="12">
        <f>YEAR(SalesDataTable[[#This Row],[Order Date]])</f>
        <v>2026</v>
      </c>
      <c r="D2640" s="14" t="str">
        <f>"Q" &amp; ROUNDUP(MONTH(SalesDataTable[[#This Row],[Order Date]]) / 3,0)</f>
        <v>Q4</v>
      </c>
      <c r="E2640" s="12">
        <f>MONTH(SalesDataTable[[#This Row],[Order Date]])</f>
        <v>12</v>
      </c>
      <c r="F2640" s="12" t="str">
        <f>TEXT(SalesDataTable[[#This Row],[Order Date]], "MMM")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6">
      <c r="A2641" s="2">
        <v>4635</v>
      </c>
      <c r="B2641" s="3">
        <v>46377</v>
      </c>
      <c r="C2641" s="12">
        <f>YEAR(SalesDataTable[[#This Row],[Order Date]])</f>
        <v>2026</v>
      </c>
      <c r="D2641" s="14" t="str">
        <f>"Q" &amp; ROUNDUP(MONTH(SalesDataTable[[#This Row],[Order Date]]) / 3,0)</f>
        <v>Q4</v>
      </c>
      <c r="E2641" s="12">
        <f>MONTH(SalesDataTable[[#This Row],[Order Date]])</f>
        <v>12</v>
      </c>
      <c r="F2641" s="12" t="str">
        <f>TEXT(SalesDataTable[[#This Row],[Order Date]], "MMM")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6">
      <c r="A2642" s="2">
        <v>4748</v>
      </c>
      <c r="B2642" s="3">
        <v>46377</v>
      </c>
      <c r="C2642" s="12">
        <f>YEAR(SalesDataTable[[#This Row],[Order Date]])</f>
        <v>2026</v>
      </c>
      <c r="D2642" s="14" t="str">
        <f>"Q" &amp; ROUNDUP(MONTH(SalesDataTable[[#This Row],[Order Date]]) / 3,0)</f>
        <v>Q4</v>
      </c>
      <c r="E2642" s="12">
        <f>MONTH(SalesDataTable[[#This Row],[Order Date]])</f>
        <v>12</v>
      </c>
      <c r="F2642" s="12" t="str">
        <f>TEXT(SalesDataTable[[#This Row],[Order Date]], "MMM")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6">
      <c r="A2643" s="2">
        <v>342</v>
      </c>
      <c r="B2643" s="3">
        <v>46378</v>
      </c>
      <c r="C2643" s="12">
        <f>YEAR(SalesDataTable[[#This Row],[Order Date]])</f>
        <v>2026</v>
      </c>
      <c r="D2643" s="14" t="str">
        <f>"Q" &amp; ROUNDUP(MONTH(SalesDataTable[[#This Row],[Order Date]]) / 3,0)</f>
        <v>Q4</v>
      </c>
      <c r="E2643" s="12">
        <f>MONTH(SalesDataTable[[#This Row],[Order Date]])</f>
        <v>12</v>
      </c>
      <c r="F2643" s="12" t="str">
        <f>TEXT(SalesDataTable[[#This Row],[Order Date]], "MMM")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6">
      <c r="A2644" s="2">
        <v>676</v>
      </c>
      <c r="B2644" s="3">
        <v>46378</v>
      </c>
      <c r="C2644" s="12">
        <f>YEAR(SalesDataTable[[#This Row],[Order Date]])</f>
        <v>2026</v>
      </c>
      <c r="D2644" s="14" t="str">
        <f>"Q" &amp; ROUNDUP(MONTH(SalesDataTable[[#This Row],[Order Date]]) / 3,0)</f>
        <v>Q4</v>
      </c>
      <c r="E2644" s="12">
        <f>MONTH(SalesDataTable[[#This Row],[Order Date]])</f>
        <v>12</v>
      </c>
      <c r="F2644" s="12" t="str">
        <f>TEXT(SalesDataTable[[#This Row],[Order Date]], "MMM")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6">
      <c r="A2645" s="2">
        <v>1912</v>
      </c>
      <c r="B2645" s="3">
        <v>46378</v>
      </c>
      <c r="C2645" s="12">
        <f>YEAR(SalesDataTable[[#This Row],[Order Date]])</f>
        <v>2026</v>
      </c>
      <c r="D2645" s="14" t="str">
        <f>"Q" &amp; ROUNDUP(MONTH(SalesDataTable[[#This Row],[Order Date]]) / 3,0)</f>
        <v>Q4</v>
      </c>
      <c r="E2645" s="12">
        <f>MONTH(SalesDataTable[[#This Row],[Order Date]])</f>
        <v>12</v>
      </c>
      <c r="F2645" s="12" t="str">
        <f>TEXT(SalesDataTable[[#This Row],[Order Date]], "MMM")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6">
      <c r="A2646" s="2">
        <v>2065</v>
      </c>
      <c r="B2646" s="3">
        <v>46378</v>
      </c>
      <c r="C2646" s="12">
        <f>YEAR(SalesDataTable[[#This Row],[Order Date]])</f>
        <v>2026</v>
      </c>
      <c r="D2646" s="14" t="str">
        <f>"Q" &amp; ROUNDUP(MONTH(SalesDataTable[[#This Row],[Order Date]]) / 3,0)</f>
        <v>Q4</v>
      </c>
      <c r="E2646" s="12">
        <f>MONTH(SalesDataTable[[#This Row],[Order Date]])</f>
        <v>12</v>
      </c>
      <c r="F2646" s="12" t="str">
        <f>TEXT(SalesDataTable[[#This Row],[Order Date]], "MMM")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6">
      <c r="A2647" s="2">
        <v>3136</v>
      </c>
      <c r="B2647" s="3">
        <v>46378</v>
      </c>
      <c r="C2647" s="12">
        <f>YEAR(SalesDataTable[[#This Row],[Order Date]])</f>
        <v>2026</v>
      </c>
      <c r="D2647" s="14" t="str">
        <f>"Q" &amp; ROUNDUP(MONTH(SalesDataTable[[#This Row],[Order Date]]) / 3,0)</f>
        <v>Q4</v>
      </c>
      <c r="E2647" s="12">
        <f>MONTH(SalesDataTable[[#This Row],[Order Date]])</f>
        <v>12</v>
      </c>
      <c r="F2647" s="12" t="str">
        <f>TEXT(SalesDataTable[[#This Row],[Order Date]], "MMM")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6">
      <c r="A2648" s="2">
        <v>3423</v>
      </c>
      <c r="B2648" s="3">
        <v>46378</v>
      </c>
      <c r="C2648" s="12">
        <f>YEAR(SalesDataTable[[#This Row],[Order Date]])</f>
        <v>2026</v>
      </c>
      <c r="D2648" s="14" t="str">
        <f>"Q" &amp; ROUNDUP(MONTH(SalesDataTable[[#This Row],[Order Date]]) / 3,0)</f>
        <v>Q4</v>
      </c>
      <c r="E2648" s="12">
        <f>MONTH(SalesDataTable[[#This Row],[Order Date]])</f>
        <v>12</v>
      </c>
      <c r="F2648" s="12" t="str">
        <f>TEXT(SalesDataTable[[#This Row],[Order Date]], "MMM")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6">
      <c r="A2649" s="2">
        <v>3746</v>
      </c>
      <c r="B2649" s="3">
        <v>46378</v>
      </c>
      <c r="C2649" s="12">
        <f>YEAR(SalesDataTable[[#This Row],[Order Date]])</f>
        <v>2026</v>
      </c>
      <c r="D2649" s="14" t="str">
        <f>"Q" &amp; ROUNDUP(MONTH(SalesDataTable[[#This Row],[Order Date]]) / 3,0)</f>
        <v>Q4</v>
      </c>
      <c r="E2649" s="12">
        <f>MONTH(SalesDataTable[[#This Row],[Order Date]])</f>
        <v>12</v>
      </c>
      <c r="F2649" s="12" t="str">
        <f>TEXT(SalesDataTable[[#This Row],[Order Date]], "MMM")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6">
      <c r="A2650" s="2">
        <v>1198</v>
      </c>
      <c r="B2650" s="3">
        <v>46379</v>
      </c>
      <c r="C2650" s="12">
        <f>YEAR(SalesDataTable[[#This Row],[Order Date]])</f>
        <v>2026</v>
      </c>
      <c r="D2650" s="14" t="str">
        <f>"Q" &amp; ROUNDUP(MONTH(SalesDataTable[[#This Row],[Order Date]]) / 3,0)</f>
        <v>Q4</v>
      </c>
      <c r="E2650" s="12">
        <f>MONTH(SalesDataTable[[#This Row],[Order Date]])</f>
        <v>12</v>
      </c>
      <c r="F2650" s="12" t="str">
        <f>TEXT(SalesDataTable[[#This Row],[Order Date]], "MMM")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6">
      <c r="A2651" s="2">
        <v>2123</v>
      </c>
      <c r="B2651" s="3">
        <v>46379</v>
      </c>
      <c r="C2651" s="12">
        <f>YEAR(SalesDataTable[[#This Row],[Order Date]])</f>
        <v>2026</v>
      </c>
      <c r="D2651" s="14" t="str">
        <f>"Q" &amp; ROUNDUP(MONTH(SalesDataTable[[#This Row],[Order Date]]) / 3,0)</f>
        <v>Q4</v>
      </c>
      <c r="E2651" s="12">
        <f>MONTH(SalesDataTable[[#This Row],[Order Date]])</f>
        <v>12</v>
      </c>
      <c r="F2651" s="12" t="str">
        <f>TEXT(SalesDataTable[[#This Row],[Order Date]], "MMM")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6">
      <c r="A2652" s="2">
        <v>2586</v>
      </c>
      <c r="B2652" s="3">
        <v>46379</v>
      </c>
      <c r="C2652" s="12">
        <f>YEAR(SalesDataTable[[#This Row],[Order Date]])</f>
        <v>2026</v>
      </c>
      <c r="D2652" s="14" t="str">
        <f>"Q" &amp; ROUNDUP(MONTH(SalesDataTable[[#This Row],[Order Date]]) / 3,0)</f>
        <v>Q4</v>
      </c>
      <c r="E2652" s="12">
        <f>MONTH(SalesDataTable[[#This Row],[Order Date]])</f>
        <v>12</v>
      </c>
      <c r="F2652" s="12" t="str">
        <f>TEXT(SalesDataTable[[#This Row],[Order Date]], "MMM")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6">
      <c r="A2653" s="2">
        <v>3048</v>
      </c>
      <c r="B2653" s="3">
        <v>46379</v>
      </c>
      <c r="C2653" s="12">
        <f>YEAR(SalesDataTable[[#This Row],[Order Date]])</f>
        <v>2026</v>
      </c>
      <c r="D2653" s="14" t="str">
        <f>"Q" &amp; ROUNDUP(MONTH(SalesDataTable[[#This Row],[Order Date]]) / 3,0)</f>
        <v>Q4</v>
      </c>
      <c r="E2653" s="12">
        <f>MONTH(SalesDataTable[[#This Row],[Order Date]])</f>
        <v>12</v>
      </c>
      <c r="F2653" s="12" t="str">
        <f>TEXT(SalesDataTable[[#This Row],[Order Date]], "MMM")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6">
      <c r="A2654" s="2">
        <v>3838</v>
      </c>
      <c r="B2654" s="3">
        <v>46379</v>
      </c>
      <c r="C2654" s="12">
        <f>YEAR(SalesDataTable[[#This Row],[Order Date]])</f>
        <v>2026</v>
      </c>
      <c r="D2654" s="14" t="str">
        <f>"Q" &amp; ROUNDUP(MONTH(SalesDataTable[[#This Row],[Order Date]]) / 3,0)</f>
        <v>Q4</v>
      </c>
      <c r="E2654" s="12">
        <f>MONTH(SalesDataTable[[#This Row],[Order Date]])</f>
        <v>12</v>
      </c>
      <c r="F2654" s="12" t="str">
        <f>TEXT(SalesDataTable[[#This Row],[Order Date]], "MMM")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6">
      <c r="A2655" s="2">
        <v>4718</v>
      </c>
      <c r="B2655" s="3">
        <v>46379</v>
      </c>
      <c r="C2655" s="12">
        <f>YEAR(SalesDataTable[[#This Row],[Order Date]])</f>
        <v>2026</v>
      </c>
      <c r="D2655" s="14" t="str">
        <f>"Q" &amp; ROUNDUP(MONTH(SalesDataTable[[#This Row],[Order Date]]) / 3,0)</f>
        <v>Q4</v>
      </c>
      <c r="E2655" s="12">
        <f>MONTH(SalesDataTable[[#This Row],[Order Date]])</f>
        <v>12</v>
      </c>
      <c r="F2655" s="12" t="str">
        <f>TEXT(SalesDataTable[[#This Row],[Order Date]], "MMM")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6">
      <c r="A2656" s="2">
        <v>4844</v>
      </c>
      <c r="B2656" s="3">
        <v>46379</v>
      </c>
      <c r="C2656" s="12">
        <f>YEAR(SalesDataTable[[#This Row],[Order Date]])</f>
        <v>2026</v>
      </c>
      <c r="D2656" s="14" t="str">
        <f>"Q" &amp; ROUNDUP(MONTH(SalesDataTable[[#This Row],[Order Date]]) / 3,0)</f>
        <v>Q4</v>
      </c>
      <c r="E2656" s="12">
        <f>MONTH(SalesDataTable[[#This Row],[Order Date]])</f>
        <v>12</v>
      </c>
      <c r="F2656" s="12" t="str">
        <f>TEXT(SalesDataTable[[#This Row],[Order Date]], "MMM")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6">
      <c r="A2657" s="2">
        <v>678</v>
      </c>
      <c r="B2657" s="3">
        <v>46380</v>
      </c>
      <c r="C2657" s="12">
        <f>YEAR(SalesDataTable[[#This Row],[Order Date]])</f>
        <v>2026</v>
      </c>
      <c r="D2657" s="14" t="str">
        <f>"Q" &amp; ROUNDUP(MONTH(SalesDataTable[[#This Row],[Order Date]]) / 3,0)</f>
        <v>Q4</v>
      </c>
      <c r="E2657" s="12">
        <f>MONTH(SalesDataTable[[#This Row],[Order Date]])</f>
        <v>12</v>
      </c>
      <c r="F2657" s="12" t="str">
        <f>TEXT(SalesDataTable[[#This Row],[Order Date]], "MMM")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6">
      <c r="A2658" s="2">
        <v>1706</v>
      </c>
      <c r="B2658" s="3">
        <v>46380</v>
      </c>
      <c r="C2658" s="12">
        <f>YEAR(SalesDataTable[[#This Row],[Order Date]])</f>
        <v>2026</v>
      </c>
      <c r="D2658" s="14" t="str">
        <f>"Q" &amp; ROUNDUP(MONTH(SalesDataTable[[#This Row],[Order Date]]) / 3,0)</f>
        <v>Q4</v>
      </c>
      <c r="E2658" s="12">
        <f>MONTH(SalesDataTable[[#This Row],[Order Date]])</f>
        <v>12</v>
      </c>
      <c r="F2658" s="12" t="str">
        <f>TEXT(SalesDataTable[[#This Row],[Order Date]], "MMM")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6">
      <c r="A2659" s="2">
        <v>3034</v>
      </c>
      <c r="B2659" s="3">
        <v>46380</v>
      </c>
      <c r="C2659" s="12">
        <f>YEAR(SalesDataTable[[#This Row],[Order Date]])</f>
        <v>2026</v>
      </c>
      <c r="D2659" s="14" t="str">
        <f>"Q" &amp; ROUNDUP(MONTH(SalesDataTable[[#This Row],[Order Date]]) / 3,0)</f>
        <v>Q4</v>
      </c>
      <c r="E2659" s="12">
        <f>MONTH(SalesDataTable[[#This Row],[Order Date]])</f>
        <v>12</v>
      </c>
      <c r="F2659" s="12" t="str">
        <f>TEXT(SalesDataTable[[#This Row],[Order Date]], "MMM")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6">
      <c r="A2660" s="2">
        <v>3883</v>
      </c>
      <c r="B2660" s="3">
        <v>46380</v>
      </c>
      <c r="C2660" s="12">
        <f>YEAR(SalesDataTable[[#This Row],[Order Date]])</f>
        <v>2026</v>
      </c>
      <c r="D2660" s="14" t="str">
        <f>"Q" &amp; ROUNDUP(MONTH(SalesDataTable[[#This Row],[Order Date]]) / 3,0)</f>
        <v>Q4</v>
      </c>
      <c r="E2660" s="12">
        <f>MONTH(SalesDataTable[[#This Row],[Order Date]])</f>
        <v>12</v>
      </c>
      <c r="F2660" s="12" t="str">
        <f>TEXT(SalesDataTable[[#This Row],[Order Date]], "MMM")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6">
      <c r="A2661" s="2">
        <v>4342</v>
      </c>
      <c r="B2661" s="3">
        <v>46380</v>
      </c>
      <c r="C2661" s="12">
        <f>YEAR(SalesDataTable[[#This Row],[Order Date]])</f>
        <v>2026</v>
      </c>
      <c r="D2661" s="14" t="str">
        <f>"Q" &amp; ROUNDUP(MONTH(SalesDataTable[[#This Row],[Order Date]]) / 3,0)</f>
        <v>Q4</v>
      </c>
      <c r="E2661" s="12">
        <f>MONTH(SalesDataTable[[#This Row],[Order Date]])</f>
        <v>12</v>
      </c>
      <c r="F2661" s="12" t="str">
        <f>TEXT(SalesDataTable[[#This Row],[Order Date]], "MMM")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6">
      <c r="A2662" s="2">
        <v>4468</v>
      </c>
      <c r="B2662" s="3">
        <v>46380</v>
      </c>
      <c r="C2662" s="12">
        <f>YEAR(SalesDataTable[[#This Row],[Order Date]])</f>
        <v>2026</v>
      </c>
      <c r="D2662" s="14" t="str">
        <f>"Q" &amp; ROUNDUP(MONTH(SalesDataTable[[#This Row],[Order Date]]) / 3,0)</f>
        <v>Q4</v>
      </c>
      <c r="E2662" s="12">
        <f>MONTH(SalesDataTable[[#This Row],[Order Date]])</f>
        <v>12</v>
      </c>
      <c r="F2662" s="12" t="str">
        <f>TEXT(SalesDataTable[[#This Row],[Order Date]], "MMM")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6">
      <c r="A2663" s="2">
        <v>7</v>
      </c>
      <c r="B2663" s="3">
        <v>46381</v>
      </c>
      <c r="C2663" s="12">
        <f>YEAR(SalesDataTable[[#This Row],[Order Date]])</f>
        <v>2026</v>
      </c>
      <c r="D2663" s="14" t="str">
        <f>"Q" &amp; ROUNDUP(MONTH(SalesDataTable[[#This Row],[Order Date]]) / 3,0)</f>
        <v>Q4</v>
      </c>
      <c r="E2663" s="12">
        <f>MONTH(SalesDataTable[[#This Row],[Order Date]])</f>
        <v>12</v>
      </c>
      <c r="F2663" s="12" t="str">
        <f>TEXT(SalesDataTable[[#This Row],[Order Date]], "MMM")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6">
      <c r="A2664" s="2">
        <v>658</v>
      </c>
      <c r="B2664" s="3">
        <v>46381</v>
      </c>
      <c r="C2664" s="12">
        <f>YEAR(SalesDataTable[[#This Row],[Order Date]])</f>
        <v>2026</v>
      </c>
      <c r="D2664" s="14" t="str">
        <f>"Q" &amp; ROUNDUP(MONTH(SalesDataTable[[#This Row],[Order Date]]) / 3,0)</f>
        <v>Q4</v>
      </c>
      <c r="E2664" s="12">
        <f>MONTH(SalesDataTable[[#This Row],[Order Date]])</f>
        <v>12</v>
      </c>
      <c r="F2664" s="12" t="str">
        <f>TEXT(SalesDataTable[[#This Row],[Order Date]], "MMM")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6">
      <c r="A2665" s="2">
        <v>1192</v>
      </c>
      <c r="B2665" s="3">
        <v>46381</v>
      </c>
      <c r="C2665" s="12">
        <f>YEAR(SalesDataTable[[#This Row],[Order Date]])</f>
        <v>2026</v>
      </c>
      <c r="D2665" s="14" t="str">
        <f>"Q" &amp; ROUNDUP(MONTH(SalesDataTable[[#This Row],[Order Date]]) / 3,0)</f>
        <v>Q4</v>
      </c>
      <c r="E2665" s="12">
        <f>MONTH(SalesDataTable[[#This Row],[Order Date]])</f>
        <v>12</v>
      </c>
      <c r="F2665" s="12" t="str">
        <f>TEXT(SalesDataTable[[#This Row],[Order Date]], "MMM")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6">
      <c r="A2666" s="2">
        <v>3852</v>
      </c>
      <c r="B2666" s="3">
        <v>46381</v>
      </c>
      <c r="C2666" s="12">
        <f>YEAR(SalesDataTable[[#This Row],[Order Date]])</f>
        <v>2026</v>
      </c>
      <c r="D2666" s="14" t="str">
        <f>"Q" &amp; ROUNDUP(MONTH(SalesDataTable[[#This Row],[Order Date]]) / 3,0)</f>
        <v>Q4</v>
      </c>
      <c r="E2666" s="12">
        <f>MONTH(SalesDataTable[[#This Row],[Order Date]])</f>
        <v>12</v>
      </c>
      <c r="F2666" s="12" t="str">
        <f>TEXT(SalesDataTable[[#This Row],[Order Date]], "MMM")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6">
      <c r="A2667" s="2">
        <v>4507</v>
      </c>
      <c r="B2667" s="3">
        <v>46381</v>
      </c>
      <c r="C2667" s="12">
        <f>YEAR(SalesDataTable[[#This Row],[Order Date]])</f>
        <v>2026</v>
      </c>
      <c r="D2667" s="14" t="str">
        <f>"Q" &amp; ROUNDUP(MONTH(SalesDataTable[[#This Row],[Order Date]]) / 3,0)</f>
        <v>Q4</v>
      </c>
      <c r="E2667" s="12">
        <f>MONTH(SalesDataTable[[#This Row],[Order Date]])</f>
        <v>12</v>
      </c>
      <c r="F2667" s="12" t="str">
        <f>TEXT(SalesDataTable[[#This Row],[Order Date]], "MMM")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6">
      <c r="A2668" s="2">
        <v>260</v>
      </c>
      <c r="B2668" s="3">
        <v>46382</v>
      </c>
      <c r="C2668" s="12">
        <f>YEAR(SalesDataTable[[#This Row],[Order Date]])</f>
        <v>2026</v>
      </c>
      <c r="D2668" s="14" t="str">
        <f>"Q" &amp; ROUNDUP(MONTH(SalesDataTable[[#This Row],[Order Date]]) / 3,0)</f>
        <v>Q4</v>
      </c>
      <c r="E2668" s="12">
        <f>MONTH(SalesDataTable[[#This Row],[Order Date]])</f>
        <v>12</v>
      </c>
      <c r="F2668" s="12" t="str">
        <f>TEXT(SalesDataTable[[#This Row],[Order Date]], "MMM")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6">
      <c r="A2669" s="2">
        <v>1659</v>
      </c>
      <c r="B2669" s="3">
        <v>46382</v>
      </c>
      <c r="C2669" s="12">
        <f>YEAR(SalesDataTable[[#This Row],[Order Date]])</f>
        <v>2026</v>
      </c>
      <c r="D2669" s="14" t="str">
        <f>"Q" &amp; ROUNDUP(MONTH(SalesDataTable[[#This Row],[Order Date]]) / 3,0)</f>
        <v>Q4</v>
      </c>
      <c r="E2669" s="12">
        <f>MONTH(SalesDataTable[[#This Row],[Order Date]])</f>
        <v>12</v>
      </c>
      <c r="F2669" s="12" t="str">
        <f>TEXT(SalesDataTable[[#This Row],[Order Date]], "MMM")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6">
      <c r="A2670" s="2">
        <v>3188</v>
      </c>
      <c r="B2670" s="3">
        <v>46382</v>
      </c>
      <c r="C2670" s="12">
        <f>YEAR(SalesDataTable[[#This Row],[Order Date]])</f>
        <v>2026</v>
      </c>
      <c r="D2670" s="14" t="str">
        <f>"Q" &amp; ROUNDUP(MONTH(SalesDataTable[[#This Row],[Order Date]]) / 3,0)</f>
        <v>Q4</v>
      </c>
      <c r="E2670" s="12">
        <f>MONTH(SalesDataTable[[#This Row],[Order Date]])</f>
        <v>12</v>
      </c>
      <c r="F2670" s="12" t="str">
        <f>TEXT(SalesDataTable[[#This Row],[Order Date]], "MMM")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6">
      <c r="A2671" s="2">
        <v>3673</v>
      </c>
      <c r="B2671" s="3">
        <v>46382</v>
      </c>
      <c r="C2671" s="12">
        <f>YEAR(SalesDataTable[[#This Row],[Order Date]])</f>
        <v>2026</v>
      </c>
      <c r="D2671" s="14" t="str">
        <f>"Q" &amp; ROUNDUP(MONTH(SalesDataTable[[#This Row],[Order Date]]) / 3,0)</f>
        <v>Q4</v>
      </c>
      <c r="E2671" s="12">
        <f>MONTH(SalesDataTable[[#This Row],[Order Date]])</f>
        <v>12</v>
      </c>
      <c r="F2671" s="12" t="str">
        <f>TEXT(SalesDataTable[[#This Row],[Order Date]], "MMM")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6">
      <c r="A2672" s="2">
        <v>3805</v>
      </c>
      <c r="B2672" s="3">
        <v>46382</v>
      </c>
      <c r="C2672" s="12">
        <f>YEAR(SalesDataTable[[#This Row],[Order Date]])</f>
        <v>2026</v>
      </c>
      <c r="D2672" s="14" t="str">
        <f>"Q" &amp; ROUNDUP(MONTH(SalesDataTable[[#This Row],[Order Date]]) / 3,0)</f>
        <v>Q4</v>
      </c>
      <c r="E2672" s="12">
        <f>MONTH(SalesDataTable[[#This Row],[Order Date]])</f>
        <v>12</v>
      </c>
      <c r="F2672" s="12" t="str">
        <f>TEXT(SalesDataTable[[#This Row],[Order Date]], "MMM")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6">
      <c r="A2673" s="2">
        <v>3945</v>
      </c>
      <c r="B2673" s="3">
        <v>46382</v>
      </c>
      <c r="C2673" s="12">
        <f>YEAR(SalesDataTable[[#This Row],[Order Date]])</f>
        <v>2026</v>
      </c>
      <c r="D2673" s="14" t="str">
        <f>"Q" &amp; ROUNDUP(MONTH(SalesDataTable[[#This Row],[Order Date]]) / 3,0)</f>
        <v>Q4</v>
      </c>
      <c r="E2673" s="12">
        <f>MONTH(SalesDataTable[[#This Row],[Order Date]])</f>
        <v>12</v>
      </c>
      <c r="F2673" s="12" t="str">
        <f>TEXT(SalesDataTable[[#This Row],[Order Date]], "MMM")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6">
      <c r="A2674" s="2">
        <v>4266</v>
      </c>
      <c r="B2674" s="3">
        <v>46382</v>
      </c>
      <c r="C2674" s="12">
        <f>YEAR(SalesDataTable[[#This Row],[Order Date]])</f>
        <v>2026</v>
      </c>
      <c r="D2674" s="14" t="str">
        <f>"Q" &amp; ROUNDUP(MONTH(SalesDataTable[[#This Row],[Order Date]]) / 3,0)</f>
        <v>Q4</v>
      </c>
      <c r="E2674" s="12">
        <f>MONTH(SalesDataTable[[#This Row],[Order Date]])</f>
        <v>12</v>
      </c>
      <c r="F2674" s="12" t="str">
        <f>TEXT(SalesDataTable[[#This Row],[Order Date]], "MMM")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6">
      <c r="A2675" s="2">
        <v>606</v>
      </c>
      <c r="B2675" s="3">
        <v>46383</v>
      </c>
      <c r="C2675" s="12">
        <f>YEAR(SalesDataTable[[#This Row],[Order Date]])</f>
        <v>2026</v>
      </c>
      <c r="D2675" s="14" t="str">
        <f>"Q" &amp; ROUNDUP(MONTH(SalesDataTable[[#This Row],[Order Date]]) / 3,0)</f>
        <v>Q4</v>
      </c>
      <c r="E2675" s="12">
        <f>MONTH(SalesDataTable[[#This Row],[Order Date]])</f>
        <v>12</v>
      </c>
      <c r="F2675" s="12" t="str">
        <f>TEXT(SalesDataTable[[#This Row],[Order Date]], "MMM")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6">
      <c r="A2676" s="2">
        <v>1166</v>
      </c>
      <c r="B2676" s="3">
        <v>46383</v>
      </c>
      <c r="C2676" s="12">
        <f>YEAR(SalesDataTable[[#This Row],[Order Date]])</f>
        <v>2026</v>
      </c>
      <c r="D2676" s="14" t="str">
        <f>"Q" &amp; ROUNDUP(MONTH(SalesDataTable[[#This Row],[Order Date]]) / 3,0)</f>
        <v>Q4</v>
      </c>
      <c r="E2676" s="12">
        <f>MONTH(SalesDataTable[[#This Row],[Order Date]])</f>
        <v>12</v>
      </c>
      <c r="F2676" s="12" t="str">
        <f>TEXT(SalesDataTable[[#This Row],[Order Date]], "MMM")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6">
      <c r="A2677" s="2">
        <v>1913</v>
      </c>
      <c r="B2677" s="3">
        <v>46383</v>
      </c>
      <c r="C2677" s="12">
        <f>YEAR(SalesDataTable[[#This Row],[Order Date]])</f>
        <v>2026</v>
      </c>
      <c r="D2677" s="14" t="str">
        <f>"Q" &amp; ROUNDUP(MONTH(SalesDataTable[[#This Row],[Order Date]]) / 3,0)</f>
        <v>Q4</v>
      </c>
      <c r="E2677" s="12">
        <f>MONTH(SalesDataTable[[#This Row],[Order Date]])</f>
        <v>12</v>
      </c>
      <c r="F2677" s="12" t="str">
        <f>TEXT(SalesDataTable[[#This Row],[Order Date]], "MMM")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6">
      <c r="A2678" s="2">
        <v>2402</v>
      </c>
      <c r="B2678" s="3">
        <v>46383</v>
      </c>
      <c r="C2678" s="12">
        <f>YEAR(SalesDataTable[[#This Row],[Order Date]])</f>
        <v>2026</v>
      </c>
      <c r="D2678" s="14" t="str">
        <f>"Q" &amp; ROUNDUP(MONTH(SalesDataTable[[#This Row],[Order Date]]) / 3,0)</f>
        <v>Q4</v>
      </c>
      <c r="E2678" s="12">
        <f>MONTH(SalesDataTable[[#This Row],[Order Date]])</f>
        <v>12</v>
      </c>
      <c r="F2678" s="12" t="str">
        <f>TEXT(SalesDataTable[[#This Row],[Order Date]], "MMM")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6">
      <c r="A2679" s="2">
        <v>3192</v>
      </c>
      <c r="B2679" s="3">
        <v>46383</v>
      </c>
      <c r="C2679" s="12">
        <f>YEAR(SalesDataTable[[#This Row],[Order Date]])</f>
        <v>2026</v>
      </c>
      <c r="D2679" s="14" t="str">
        <f>"Q" &amp; ROUNDUP(MONTH(SalesDataTable[[#This Row],[Order Date]]) / 3,0)</f>
        <v>Q4</v>
      </c>
      <c r="E2679" s="12">
        <f>MONTH(SalesDataTable[[#This Row],[Order Date]])</f>
        <v>12</v>
      </c>
      <c r="F2679" s="12" t="str">
        <f>TEXT(SalesDataTable[[#This Row],[Order Date]], "MMM")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6">
      <c r="A2680" s="2">
        <v>3721</v>
      </c>
      <c r="B2680" s="3">
        <v>46383</v>
      </c>
      <c r="C2680" s="12">
        <f>YEAR(SalesDataTable[[#This Row],[Order Date]])</f>
        <v>2026</v>
      </c>
      <c r="D2680" s="14" t="str">
        <f>"Q" &amp; ROUNDUP(MONTH(SalesDataTable[[#This Row],[Order Date]]) / 3,0)</f>
        <v>Q4</v>
      </c>
      <c r="E2680" s="12">
        <f>MONTH(SalesDataTable[[#This Row],[Order Date]])</f>
        <v>12</v>
      </c>
      <c r="F2680" s="12" t="str">
        <f>TEXT(SalesDataTable[[#This Row],[Order Date]], "MMM")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6">
      <c r="A2681" s="2">
        <v>3882</v>
      </c>
      <c r="B2681" s="3">
        <v>46383</v>
      </c>
      <c r="C2681" s="12">
        <f>YEAR(SalesDataTable[[#This Row],[Order Date]])</f>
        <v>2026</v>
      </c>
      <c r="D2681" s="14" t="str">
        <f>"Q" &amp; ROUNDUP(MONTH(SalesDataTable[[#This Row],[Order Date]]) / 3,0)</f>
        <v>Q4</v>
      </c>
      <c r="E2681" s="12">
        <f>MONTH(SalesDataTable[[#This Row],[Order Date]])</f>
        <v>12</v>
      </c>
      <c r="F2681" s="12" t="str">
        <f>TEXT(SalesDataTable[[#This Row],[Order Date]], "MMM")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6">
      <c r="A2682" s="2">
        <v>4945</v>
      </c>
      <c r="B2682" s="3">
        <v>46383</v>
      </c>
      <c r="C2682" s="12">
        <f>YEAR(SalesDataTable[[#This Row],[Order Date]])</f>
        <v>2026</v>
      </c>
      <c r="D2682" s="14" t="str">
        <f>"Q" &amp; ROUNDUP(MONTH(SalesDataTable[[#This Row],[Order Date]]) / 3,0)</f>
        <v>Q4</v>
      </c>
      <c r="E2682" s="12">
        <f>MONTH(SalesDataTable[[#This Row],[Order Date]])</f>
        <v>12</v>
      </c>
      <c r="F2682" s="12" t="str">
        <f>TEXT(SalesDataTable[[#This Row],[Order Date]], "MMM")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6">
      <c r="A2683" s="2">
        <v>5084</v>
      </c>
      <c r="B2683" s="3">
        <v>46383</v>
      </c>
      <c r="C2683" s="12">
        <f>YEAR(SalesDataTable[[#This Row],[Order Date]])</f>
        <v>2026</v>
      </c>
      <c r="D2683" s="14" t="str">
        <f>"Q" &amp; ROUNDUP(MONTH(SalesDataTable[[#This Row],[Order Date]]) / 3,0)</f>
        <v>Q4</v>
      </c>
      <c r="E2683" s="12">
        <f>MONTH(SalesDataTable[[#This Row],[Order Date]])</f>
        <v>12</v>
      </c>
      <c r="F2683" s="12" t="str">
        <f>TEXT(SalesDataTable[[#This Row],[Order Date]], "MMM")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6">
      <c r="A2684" s="2">
        <v>246</v>
      </c>
      <c r="B2684" s="3">
        <v>46384</v>
      </c>
      <c r="C2684" s="12">
        <f>YEAR(SalesDataTable[[#This Row],[Order Date]])</f>
        <v>2026</v>
      </c>
      <c r="D2684" s="14" t="str">
        <f>"Q" &amp; ROUNDUP(MONTH(SalesDataTable[[#This Row],[Order Date]]) / 3,0)</f>
        <v>Q4</v>
      </c>
      <c r="E2684" s="12">
        <f>MONTH(SalesDataTable[[#This Row],[Order Date]])</f>
        <v>12</v>
      </c>
      <c r="F2684" s="12" t="str">
        <f>TEXT(SalesDataTable[[#This Row],[Order Date]], "MMM")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6">
      <c r="A2685" s="2">
        <v>537</v>
      </c>
      <c r="B2685" s="3">
        <v>46384</v>
      </c>
      <c r="C2685" s="12">
        <f>YEAR(SalesDataTable[[#This Row],[Order Date]])</f>
        <v>2026</v>
      </c>
      <c r="D2685" s="14" t="str">
        <f>"Q" &amp; ROUNDUP(MONTH(SalesDataTable[[#This Row],[Order Date]]) / 3,0)</f>
        <v>Q4</v>
      </c>
      <c r="E2685" s="12">
        <f>MONTH(SalesDataTable[[#This Row],[Order Date]])</f>
        <v>12</v>
      </c>
      <c r="F2685" s="12" t="str">
        <f>TEXT(SalesDataTable[[#This Row],[Order Date]], "MMM")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6">
      <c r="A2686" s="2">
        <v>968</v>
      </c>
      <c r="B2686" s="3">
        <v>46384</v>
      </c>
      <c r="C2686" s="12">
        <f>YEAR(SalesDataTable[[#This Row],[Order Date]])</f>
        <v>2026</v>
      </c>
      <c r="D2686" s="14" t="str">
        <f>"Q" &amp; ROUNDUP(MONTH(SalesDataTable[[#This Row],[Order Date]]) / 3,0)</f>
        <v>Q4</v>
      </c>
      <c r="E2686" s="12">
        <f>MONTH(SalesDataTable[[#This Row],[Order Date]])</f>
        <v>12</v>
      </c>
      <c r="F2686" s="12" t="str">
        <f>TEXT(SalesDataTable[[#This Row],[Order Date]], "MMM")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6">
      <c r="A2687" s="2">
        <v>1234</v>
      </c>
      <c r="B2687" s="3">
        <v>46384</v>
      </c>
      <c r="C2687" s="12">
        <f>YEAR(SalesDataTable[[#This Row],[Order Date]])</f>
        <v>2026</v>
      </c>
      <c r="D2687" s="14" t="str">
        <f>"Q" &amp; ROUNDUP(MONTH(SalesDataTable[[#This Row],[Order Date]]) / 3,0)</f>
        <v>Q4</v>
      </c>
      <c r="E2687" s="12">
        <f>MONTH(SalesDataTable[[#This Row],[Order Date]])</f>
        <v>12</v>
      </c>
      <c r="F2687" s="12" t="str">
        <f>TEXT(SalesDataTable[[#This Row],[Order Date]], "MMM")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6">
      <c r="A2688" s="2">
        <v>2061</v>
      </c>
      <c r="B2688" s="3">
        <v>46384</v>
      </c>
      <c r="C2688" s="12">
        <f>YEAR(SalesDataTable[[#This Row],[Order Date]])</f>
        <v>2026</v>
      </c>
      <c r="D2688" s="14" t="str">
        <f>"Q" &amp; ROUNDUP(MONTH(SalesDataTable[[#This Row],[Order Date]]) / 3,0)</f>
        <v>Q4</v>
      </c>
      <c r="E2688" s="12">
        <f>MONTH(SalesDataTable[[#This Row],[Order Date]])</f>
        <v>12</v>
      </c>
      <c r="F2688" s="12" t="str">
        <f>TEXT(SalesDataTable[[#This Row],[Order Date]], "MMM")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6">
      <c r="A2689" s="2">
        <v>2219</v>
      </c>
      <c r="B2689" s="3">
        <v>46384</v>
      </c>
      <c r="C2689" s="12">
        <f>YEAR(SalesDataTable[[#This Row],[Order Date]])</f>
        <v>2026</v>
      </c>
      <c r="D2689" s="14" t="str">
        <f>"Q" &amp; ROUNDUP(MONTH(SalesDataTable[[#This Row],[Order Date]]) / 3,0)</f>
        <v>Q4</v>
      </c>
      <c r="E2689" s="12">
        <f>MONTH(SalesDataTable[[#This Row],[Order Date]])</f>
        <v>12</v>
      </c>
      <c r="F2689" s="12" t="str">
        <f>TEXT(SalesDataTable[[#This Row],[Order Date]], "MMM")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6">
      <c r="A2690" s="2">
        <v>2651</v>
      </c>
      <c r="B2690" s="3">
        <v>46384</v>
      </c>
      <c r="C2690" s="12">
        <f>YEAR(SalesDataTable[[#This Row],[Order Date]])</f>
        <v>2026</v>
      </c>
      <c r="D2690" s="14" t="str">
        <f>"Q" &amp; ROUNDUP(MONTH(SalesDataTable[[#This Row],[Order Date]]) / 3,0)</f>
        <v>Q4</v>
      </c>
      <c r="E2690" s="12">
        <f>MONTH(SalesDataTable[[#This Row],[Order Date]])</f>
        <v>12</v>
      </c>
      <c r="F2690" s="12" t="str">
        <f>TEXT(SalesDataTable[[#This Row],[Order Date]], "MMM")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6">
      <c r="A2691" s="2">
        <v>3173</v>
      </c>
      <c r="B2691" s="3">
        <v>46384</v>
      </c>
      <c r="C2691" s="12">
        <f>YEAR(SalesDataTable[[#This Row],[Order Date]])</f>
        <v>2026</v>
      </c>
      <c r="D2691" s="14" t="str">
        <f>"Q" &amp; ROUNDUP(MONTH(SalesDataTable[[#This Row],[Order Date]]) / 3,0)</f>
        <v>Q4</v>
      </c>
      <c r="E2691" s="12">
        <f>MONTH(SalesDataTable[[#This Row],[Order Date]])</f>
        <v>12</v>
      </c>
      <c r="F2691" s="12" t="str">
        <f>TEXT(SalesDataTable[[#This Row],[Order Date]], "MMM")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6">
      <c r="A2692" s="2">
        <v>3409</v>
      </c>
      <c r="B2692" s="3">
        <v>46384</v>
      </c>
      <c r="C2692" s="12">
        <f>YEAR(SalesDataTable[[#This Row],[Order Date]])</f>
        <v>2026</v>
      </c>
      <c r="D2692" s="14" t="str">
        <f>"Q" &amp; ROUNDUP(MONTH(SalesDataTable[[#This Row],[Order Date]]) / 3,0)</f>
        <v>Q4</v>
      </c>
      <c r="E2692" s="12">
        <f>MONTH(SalesDataTable[[#This Row],[Order Date]])</f>
        <v>12</v>
      </c>
      <c r="F2692" s="12" t="str">
        <f>TEXT(SalesDataTable[[#This Row],[Order Date]], "MMM")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6">
      <c r="A2693" s="2">
        <v>3535</v>
      </c>
      <c r="B2693" s="3">
        <v>46384</v>
      </c>
      <c r="C2693" s="12">
        <f>YEAR(SalesDataTable[[#This Row],[Order Date]])</f>
        <v>2026</v>
      </c>
      <c r="D2693" s="14" t="str">
        <f>"Q" &amp; ROUNDUP(MONTH(SalesDataTable[[#This Row],[Order Date]]) / 3,0)</f>
        <v>Q4</v>
      </c>
      <c r="E2693" s="12">
        <f>MONTH(SalesDataTable[[#This Row],[Order Date]])</f>
        <v>12</v>
      </c>
      <c r="F2693" s="12" t="str">
        <f>TEXT(SalesDataTable[[#This Row],[Order Date]], "MMM")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6">
      <c r="A2694" s="2">
        <v>5134</v>
      </c>
      <c r="B2694" s="3">
        <v>46384</v>
      </c>
      <c r="C2694" s="12">
        <f>YEAR(SalesDataTable[[#This Row],[Order Date]])</f>
        <v>2026</v>
      </c>
      <c r="D2694" s="14" t="str">
        <f>"Q" &amp; ROUNDUP(MONTH(SalesDataTable[[#This Row],[Order Date]]) / 3,0)</f>
        <v>Q4</v>
      </c>
      <c r="E2694" s="12">
        <f>MONTH(SalesDataTable[[#This Row],[Order Date]])</f>
        <v>12</v>
      </c>
      <c r="F2694" s="12" t="str">
        <f>TEXT(SalesDataTable[[#This Row],[Order Date]], "MMM")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6">
      <c r="A2695" s="2">
        <v>2011</v>
      </c>
      <c r="B2695" s="3">
        <v>46385</v>
      </c>
      <c r="C2695" s="12">
        <f>YEAR(SalesDataTable[[#This Row],[Order Date]])</f>
        <v>2026</v>
      </c>
      <c r="D2695" s="14" t="str">
        <f>"Q" &amp; ROUNDUP(MONTH(SalesDataTable[[#This Row],[Order Date]]) / 3,0)</f>
        <v>Q4</v>
      </c>
      <c r="E2695" s="12">
        <f>MONTH(SalesDataTable[[#This Row],[Order Date]])</f>
        <v>12</v>
      </c>
      <c r="F2695" s="12" t="str">
        <f>TEXT(SalesDataTable[[#This Row],[Order Date]], "MMM")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6">
      <c r="A2696" s="2">
        <v>2477</v>
      </c>
      <c r="B2696" s="3">
        <v>46385</v>
      </c>
      <c r="C2696" s="12">
        <f>YEAR(SalesDataTable[[#This Row],[Order Date]])</f>
        <v>2026</v>
      </c>
      <c r="D2696" s="14" t="str">
        <f>"Q" &amp; ROUNDUP(MONTH(SalesDataTable[[#This Row],[Order Date]]) / 3,0)</f>
        <v>Q4</v>
      </c>
      <c r="E2696" s="12">
        <f>MONTH(SalesDataTable[[#This Row],[Order Date]])</f>
        <v>12</v>
      </c>
      <c r="F2696" s="12" t="str">
        <f>TEXT(SalesDataTable[[#This Row],[Order Date]], "MMM")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6">
      <c r="A2697" s="2">
        <v>2745</v>
      </c>
      <c r="B2697" s="3">
        <v>46385</v>
      </c>
      <c r="C2697" s="12">
        <f>YEAR(SalesDataTable[[#This Row],[Order Date]])</f>
        <v>2026</v>
      </c>
      <c r="D2697" s="14" t="str">
        <f>"Q" &amp; ROUNDUP(MONTH(SalesDataTable[[#This Row],[Order Date]]) / 3,0)</f>
        <v>Q4</v>
      </c>
      <c r="E2697" s="12">
        <f>MONTH(SalesDataTable[[#This Row],[Order Date]])</f>
        <v>12</v>
      </c>
      <c r="F2697" s="12" t="str">
        <f>TEXT(SalesDataTable[[#This Row],[Order Date]], "MMM")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6">
      <c r="A2698" s="2">
        <v>4427</v>
      </c>
      <c r="B2698" s="3">
        <v>46385</v>
      </c>
      <c r="C2698" s="12">
        <f>YEAR(SalesDataTable[[#This Row],[Order Date]])</f>
        <v>2026</v>
      </c>
      <c r="D2698" s="14" t="str">
        <f>"Q" &amp; ROUNDUP(MONTH(SalesDataTable[[#This Row],[Order Date]]) / 3,0)</f>
        <v>Q4</v>
      </c>
      <c r="E2698" s="12">
        <f>MONTH(SalesDataTable[[#This Row],[Order Date]])</f>
        <v>12</v>
      </c>
      <c r="F2698" s="12" t="str">
        <f>TEXT(SalesDataTable[[#This Row],[Order Date]], "MMM")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6">
      <c r="A2699" s="2">
        <v>377</v>
      </c>
      <c r="B2699" s="3">
        <v>46386</v>
      </c>
      <c r="C2699" s="12">
        <f>YEAR(SalesDataTable[[#This Row],[Order Date]])</f>
        <v>2026</v>
      </c>
      <c r="D2699" s="14" t="str">
        <f>"Q" &amp; ROUNDUP(MONTH(SalesDataTable[[#This Row],[Order Date]]) / 3,0)</f>
        <v>Q4</v>
      </c>
      <c r="E2699" s="12">
        <f>MONTH(SalesDataTable[[#This Row],[Order Date]])</f>
        <v>12</v>
      </c>
      <c r="F2699" s="12" t="str">
        <f>TEXT(SalesDataTable[[#This Row],[Order Date]], "MMM")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6">
      <c r="A2700" s="2">
        <v>1530</v>
      </c>
      <c r="B2700" s="3">
        <v>46386</v>
      </c>
      <c r="C2700" s="12">
        <f>YEAR(SalesDataTable[[#This Row],[Order Date]])</f>
        <v>2026</v>
      </c>
      <c r="D2700" s="14" t="str">
        <f>"Q" &amp; ROUNDUP(MONTH(SalesDataTable[[#This Row],[Order Date]]) / 3,0)</f>
        <v>Q4</v>
      </c>
      <c r="E2700" s="12">
        <f>MONTH(SalesDataTable[[#This Row],[Order Date]])</f>
        <v>12</v>
      </c>
      <c r="F2700" s="12" t="str">
        <f>TEXT(SalesDataTable[[#This Row],[Order Date]], "MMM")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6">
      <c r="A2701" s="2">
        <v>2135</v>
      </c>
      <c r="B2701" s="3">
        <v>46386</v>
      </c>
      <c r="C2701" s="12">
        <f>YEAR(SalesDataTable[[#This Row],[Order Date]])</f>
        <v>2026</v>
      </c>
      <c r="D2701" s="14" t="str">
        <f>"Q" &amp; ROUNDUP(MONTH(SalesDataTable[[#This Row],[Order Date]]) / 3,0)</f>
        <v>Q4</v>
      </c>
      <c r="E2701" s="12">
        <f>MONTH(SalesDataTable[[#This Row],[Order Date]])</f>
        <v>12</v>
      </c>
      <c r="F2701" s="12" t="str">
        <f>TEXT(SalesDataTable[[#This Row],[Order Date]], "MMM")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6">
      <c r="A2702" s="2">
        <v>2916</v>
      </c>
      <c r="B2702" s="3">
        <v>46386</v>
      </c>
      <c r="C2702" s="12">
        <f>YEAR(SalesDataTable[[#This Row],[Order Date]])</f>
        <v>2026</v>
      </c>
      <c r="D2702" s="14" t="str">
        <f>"Q" &amp; ROUNDUP(MONTH(SalesDataTable[[#This Row],[Order Date]]) / 3,0)</f>
        <v>Q4</v>
      </c>
      <c r="E2702" s="12">
        <f>MONTH(SalesDataTable[[#This Row],[Order Date]])</f>
        <v>12</v>
      </c>
      <c r="F2702" s="12" t="str">
        <f>TEXT(SalesDataTable[[#This Row],[Order Date]], "MMM")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6">
      <c r="A2703" s="2">
        <v>3449</v>
      </c>
      <c r="B2703" s="3">
        <v>46386</v>
      </c>
      <c r="C2703" s="12">
        <f>YEAR(SalesDataTable[[#This Row],[Order Date]])</f>
        <v>2026</v>
      </c>
      <c r="D2703" s="14" t="str">
        <f>"Q" &amp; ROUNDUP(MONTH(SalesDataTable[[#This Row],[Order Date]]) / 3,0)</f>
        <v>Q4</v>
      </c>
      <c r="E2703" s="12">
        <f>MONTH(SalesDataTable[[#This Row],[Order Date]])</f>
        <v>12</v>
      </c>
      <c r="F2703" s="12" t="str">
        <f>TEXT(SalesDataTable[[#This Row],[Order Date]], "MMM")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6">
      <c r="A2704" s="2">
        <v>3498</v>
      </c>
      <c r="B2704" s="3">
        <v>46386</v>
      </c>
      <c r="C2704" s="12">
        <f>YEAR(SalesDataTable[[#This Row],[Order Date]])</f>
        <v>2026</v>
      </c>
      <c r="D2704" s="14" t="str">
        <f>"Q" &amp; ROUNDUP(MONTH(SalesDataTable[[#This Row],[Order Date]]) / 3,0)</f>
        <v>Q4</v>
      </c>
      <c r="E2704" s="12">
        <f>MONTH(SalesDataTable[[#This Row],[Order Date]])</f>
        <v>12</v>
      </c>
      <c r="F2704" s="12" t="str">
        <f>TEXT(SalesDataTable[[#This Row],[Order Date]], "MMM")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6">
      <c r="A2705" s="2">
        <v>4851</v>
      </c>
      <c r="B2705" s="3">
        <v>46386</v>
      </c>
      <c r="C2705" s="12">
        <f>YEAR(SalesDataTable[[#This Row],[Order Date]])</f>
        <v>2026</v>
      </c>
      <c r="D2705" s="14" t="str">
        <f>"Q" &amp; ROUNDUP(MONTH(SalesDataTable[[#This Row],[Order Date]]) / 3,0)</f>
        <v>Q4</v>
      </c>
      <c r="E2705" s="12">
        <f>MONTH(SalesDataTable[[#This Row],[Order Date]])</f>
        <v>12</v>
      </c>
      <c r="F2705" s="12" t="str">
        <f>TEXT(SalesDataTable[[#This Row],[Order Date]], "MMM")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6">
      <c r="A2706" s="2">
        <v>4926</v>
      </c>
      <c r="B2706" s="3">
        <v>46386</v>
      </c>
      <c r="C2706" s="12">
        <f>YEAR(SalesDataTable[[#This Row],[Order Date]])</f>
        <v>2026</v>
      </c>
      <c r="D2706" s="14" t="str">
        <f>"Q" &amp; ROUNDUP(MONTH(SalesDataTable[[#This Row],[Order Date]]) / 3,0)</f>
        <v>Q4</v>
      </c>
      <c r="E2706" s="12">
        <f>MONTH(SalesDataTable[[#This Row],[Order Date]])</f>
        <v>12</v>
      </c>
      <c r="F2706" s="12" t="str">
        <f>TEXT(SalesDataTable[[#This Row],[Order Date]], "MMM")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6">
      <c r="A2707" s="2">
        <v>5035</v>
      </c>
      <c r="B2707" s="3">
        <v>46386</v>
      </c>
      <c r="C2707" s="12">
        <f>YEAR(SalesDataTable[[#This Row],[Order Date]])</f>
        <v>2026</v>
      </c>
      <c r="D2707" s="14" t="str">
        <f>"Q" &amp; ROUNDUP(MONTH(SalesDataTable[[#This Row],[Order Date]]) / 3,0)</f>
        <v>Q4</v>
      </c>
      <c r="E2707" s="12">
        <f>MONTH(SalesDataTable[[#This Row],[Order Date]])</f>
        <v>12</v>
      </c>
      <c r="F2707" s="12" t="str">
        <f>TEXT(SalesDataTable[[#This Row],[Order Date]], "MMM")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6">
      <c r="A2708" s="2">
        <v>5135</v>
      </c>
      <c r="B2708" s="3">
        <v>46386</v>
      </c>
      <c r="C2708" s="12">
        <f>YEAR(SalesDataTable[[#This Row],[Order Date]])</f>
        <v>2026</v>
      </c>
      <c r="D2708" s="14" t="str">
        <f>"Q" &amp; ROUNDUP(MONTH(SalesDataTable[[#This Row],[Order Date]]) / 3,0)</f>
        <v>Q4</v>
      </c>
      <c r="E2708" s="12">
        <f>MONTH(SalesDataTable[[#This Row],[Order Date]])</f>
        <v>12</v>
      </c>
      <c r="F2708" s="12" t="str">
        <f>TEXT(SalesDataTable[[#This Row],[Order Date]], "MMM")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Detail1</vt:lpstr>
      <vt:lpstr>Pivot_Tables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jay jambusha</cp:lastModifiedBy>
  <dcterms:created xsi:type="dcterms:W3CDTF">2026-09-07T01:30:55Z</dcterms:created>
  <dcterms:modified xsi:type="dcterms:W3CDTF">2026-10-15T06:52:49Z</dcterms:modified>
</cp:coreProperties>
</file>