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e/Documents/MyStuff/NBA Betting/MAMBA-NBA/"/>
    </mc:Choice>
  </mc:AlternateContent>
  <xr:revisionPtr revIDLastSave="0" documentId="13_ncr:1_{010FE522-3315-B641-AE1E-9E279A45125C}" xr6:coauthVersionLast="47" xr6:coauthVersionMax="47" xr10:uidLastSave="{00000000-0000-0000-0000-000000000000}"/>
  <bookViews>
    <workbookView xWindow="780" yWindow="500" windowWidth="24040" windowHeight="14200" activeTab="2" xr2:uid="{B86B4991-FA4B-7E49-82D5-A0F8A8C69F1D}"/>
  </bookViews>
  <sheets>
    <sheet name="Regression" sheetId="1" r:id="rId1"/>
    <sheet name="Classification" sheetId="2" r:id="rId2"/>
    <sheet name="Totals" sheetId="3" r:id="rId3"/>
    <sheet name="2021 Model Performance" sheetId="6" r:id="rId4"/>
    <sheet name="2022 Model Performance" sheetId="4" r:id="rId5"/>
    <sheet name="2022 Model Performance (2)" sheetId="9" r:id="rId6"/>
    <sheet name="Metrics" sheetId="7" r:id="rId7"/>
    <sheet name="2022 Model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3" i="9" l="1"/>
  <c r="W13" i="9"/>
  <c r="V14" i="9"/>
  <c r="W14" i="9"/>
  <c r="V15" i="9"/>
  <c r="W15" i="9"/>
  <c r="V16" i="9"/>
  <c r="W16" i="9"/>
  <c r="V17" i="9"/>
  <c r="W17" i="9"/>
  <c r="W12" i="9"/>
  <c r="V12" i="9"/>
  <c r="L17" i="9"/>
  <c r="K17" i="9"/>
  <c r="L16" i="9"/>
  <c r="K16" i="9"/>
  <c r="L15" i="9"/>
  <c r="K15" i="9"/>
  <c r="L14" i="9"/>
  <c r="K14" i="9"/>
  <c r="L13" i="9"/>
  <c r="K13" i="9"/>
  <c r="L12" i="9"/>
  <c r="K12" i="9"/>
  <c r="L10" i="9"/>
  <c r="K10" i="9"/>
  <c r="L9" i="9"/>
  <c r="K9" i="9"/>
  <c r="L8" i="9"/>
  <c r="K8" i="9"/>
  <c r="L7" i="9"/>
  <c r="K7" i="9"/>
  <c r="L6" i="9"/>
  <c r="K6" i="9"/>
  <c r="L5" i="9"/>
  <c r="K5" i="9"/>
  <c r="L3" i="9"/>
  <c r="K3" i="9"/>
  <c r="L2" i="9"/>
  <c r="K2" i="9"/>
  <c r="M3" i="6"/>
  <c r="N3" i="6"/>
  <c r="AN17" i="6"/>
  <c r="AM17" i="6"/>
  <c r="AA17" i="6"/>
  <c r="Z17" i="6"/>
  <c r="N17" i="6"/>
  <c r="M17" i="6"/>
  <c r="AN16" i="6"/>
  <c r="AM16" i="6"/>
  <c r="AA16" i="6"/>
  <c r="Z16" i="6"/>
  <c r="N16" i="6"/>
  <c r="M16" i="6"/>
  <c r="AN15" i="6"/>
  <c r="AM15" i="6"/>
  <c r="AA15" i="6"/>
  <c r="Z15" i="6"/>
  <c r="N15" i="6"/>
  <c r="M15" i="6"/>
  <c r="AN14" i="6"/>
  <c r="AM14" i="6"/>
  <c r="AA14" i="6"/>
  <c r="Z14" i="6"/>
  <c r="N14" i="6"/>
  <c r="M14" i="6"/>
  <c r="AN13" i="6"/>
  <c r="AM13" i="6"/>
  <c r="AA13" i="6"/>
  <c r="Z13" i="6"/>
  <c r="N13" i="6"/>
  <c r="M13" i="6"/>
  <c r="AN12" i="6"/>
  <c r="AM12" i="6"/>
  <c r="AA12" i="6"/>
  <c r="Z12" i="6"/>
  <c r="N12" i="6"/>
  <c r="M12" i="6"/>
  <c r="N10" i="6"/>
  <c r="M10" i="6"/>
  <c r="N9" i="6"/>
  <c r="M9" i="6"/>
  <c r="N8" i="6"/>
  <c r="M8" i="6"/>
  <c r="N7" i="6"/>
  <c r="M7" i="6"/>
  <c r="N6" i="6"/>
  <c r="M6" i="6"/>
  <c r="N5" i="6"/>
  <c r="M5" i="6"/>
  <c r="N2" i="6"/>
  <c r="M2" i="6"/>
  <c r="AN17" i="4"/>
  <c r="AM17" i="4"/>
  <c r="AN16" i="4"/>
  <c r="AM16" i="4"/>
  <c r="AN15" i="4"/>
  <c r="AM15" i="4"/>
  <c r="AN14" i="4"/>
  <c r="AM14" i="4"/>
  <c r="AN13" i="4"/>
  <c r="AM13" i="4"/>
  <c r="AN12" i="4"/>
  <c r="AM12" i="4"/>
  <c r="N13" i="4"/>
  <c r="N14" i="4"/>
  <c r="N15" i="4"/>
  <c r="N16" i="4"/>
  <c r="N17" i="4"/>
  <c r="M13" i="4"/>
  <c r="M14" i="4"/>
  <c r="M15" i="4"/>
  <c r="M16" i="4"/>
  <c r="M17" i="4"/>
  <c r="AA13" i="4" l="1"/>
  <c r="AA14" i="4"/>
  <c r="AA15" i="4"/>
  <c r="AA16" i="4"/>
  <c r="AA17" i="4"/>
  <c r="AA12" i="4"/>
  <c r="Z13" i="4"/>
  <c r="Z14" i="4"/>
  <c r="Z15" i="4"/>
  <c r="Z16" i="4"/>
  <c r="Z17" i="4"/>
  <c r="Z12" i="4"/>
  <c r="N12" i="4"/>
  <c r="M12" i="4"/>
  <c r="N3" i="4"/>
  <c r="N2" i="4"/>
  <c r="M3" i="4"/>
  <c r="M2" i="4"/>
  <c r="N6" i="4"/>
  <c r="N7" i="4"/>
  <c r="N8" i="4"/>
  <c r="N9" i="4"/>
  <c r="N10" i="4"/>
  <c r="N5" i="4"/>
  <c r="M6" i="4"/>
  <c r="M7" i="4"/>
  <c r="M8" i="4"/>
  <c r="M9" i="4"/>
  <c r="M10" i="4"/>
  <c r="M5" i="4"/>
  <c r="Q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M3" i="1"/>
  <c r="L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K3" i="1"/>
  <c r="J3" i="1"/>
  <c r="P4" i="1"/>
  <c r="P5" i="1"/>
  <c r="P6" i="1"/>
  <c r="P7" i="1"/>
  <c r="P8" i="1"/>
  <c r="P9" i="1"/>
  <c r="P10" i="1"/>
  <c r="P11" i="1"/>
  <c r="P12" i="1"/>
  <c r="P13" i="1"/>
  <c r="P14" i="1"/>
  <c r="P3" i="1"/>
  <c r="O13" i="1" l="1"/>
  <c r="Q13" i="1" s="1"/>
  <c r="O14" i="1"/>
  <c r="Q14" i="1" s="1"/>
  <c r="O4" i="1"/>
  <c r="Q4" i="1" s="1"/>
  <c r="O5" i="1"/>
  <c r="Q5" i="1" s="1"/>
  <c r="O6" i="1"/>
  <c r="Q6" i="1" s="1"/>
  <c r="O7" i="1"/>
  <c r="Q7" i="1" s="1"/>
  <c r="O8" i="1"/>
  <c r="Q8" i="1" s="1"/>
  <c r="O9" i="1"/>
  <c r="Q9" i="1" s="1"/>
  <c r="O10" i="1"/>
  <c r="Q10" i="1" s="1"/>
  <c r="O11" i="1"/>
  <c r="Q11" i="1" s="1"/>
  <c r="O12" i="1"/>
  <c r="Q12" i="1" s="1"/>
  <c r="O3" i="1"/>
  <c r="S13" i="1" l="1"/>
  <c r="S9" i="1"/>
  <c r="S6" i="1"/>
  <c r="S4" i="1"/>
  <c r="S8" i="1"/>
  <c r="S7" i="1"/>
  <c r="S12" i="1"/>
  <c r="S11" i="1"/>
  <c r="S5" i="1"/>
  <c r="S10" i="1"/>
  <c r="S3" i="1"/>
  <c r="S14" i="1"/>
</calcChain>
</file>

<file path=xl/sharedStrings.xml><?xml version="1.0" encoding="utf-8"?>
<sst xmlns="http://schemas.openxmlformats.org/spreadsheetml/2006/main" count="595" uniqueCount="77">
  <si>
    <t>eFG</t>
  </si>
  <si>
    <t>Lasso</t>
  </si>
  <si>
    <t>KNN</t>
  </si>
  <si>
    <t>RF</t>
  </si>
  <si>
    <t>Bagging</t>
  </si>
  <si>
    <t>Boosting</t>
  </si>
  <si>
    <t>TS</t>
  </si>
  <si>
    <t>Non-Adjusted Stats</t>
  </si>
  <si>
    <t>Adjusted Stats</t>
  </si>
  <si>
    <t>Tree</t>
  </si>
  <si>
    <t>Ridge</t>
  </si>
  <si>
    <t>Elastic Net</t>
  </si>
  <si>
    <t>Model</t>
  </si>
  <si>
    <t>Kendall</t>
  </si>
  <si>
    <t>Tyra</t>
  </si>
  <si>
    <t>Gisele</t>
  </si>
  <si>
    <t>Kate</t>
  </si>
  <si>
    <t>Cindy</t>
  </si>
  <si>
    <t>Naomi</t>
  </si>
  <si>
    <t>Heidi</t>
  </si>
  <si>
    <t>AS</t>
  </si>
  <si>
    <t>HS</t>
  </si>
  <si>
    <t>LS</t>
  </si>
  <si>
    <t>SVM</t>
  </si>
  <si>
    <t>Margin</t>
  </si>
  <si>
    <t>Win</t>
  </si>
  <si>
    <t>NN</t>
  </si>
  <si>
    <t>XGB</t>
  </si>
  <si>
    <t>eFG Adj</t>
  </si>
  <si>
    <t>TS Adj</t>
  </si>
  <si>
    <t>Best</t>
  </si>
  <si>
    <t>All Stats</t>
  </si>
  <si>
    <t>No Adj</t>
  </si>
  <si>
    <t>Subset Stats</t>
  </si>
  <si>
    <t>All</t>
  </si>
  <si>
    <t>Adj TS</t>
  </si>
  <si>
    <t>Stats</t>
  </si>
  <si>
    <t>Spread</t>
  </si>
  <si>
    <t>Spread2</t>
  </si>
  <si>
    <t>ML</t>
  </si>
  <si>
    <t>Over</t>
  </si>
  <si>
    <t>Under</t>
  </si>
  <si>
    <t>All Adj</t>
  </si>
  <si>
    <t>Spread Key</t>
  </si>
  <si>
    <t>Spread2 Key</t>
  </si>
  <si>
    <t>ML Key</t>
  </si>
  <si>
    <t>Over Key</t>
  </si>
  <si>
    <t>Under Key</t>
  </si>
  <si>
    <t>Rating</t>
  </si>
  <si>
    <t>Rtg Adj</t>
  </si>
  <si>
    <t>-</t>
  </si>
  <si>
    <t>Average</t>
  </si>
  <si>
    <t>Key Avg</t>
  </si>
  <si>
    <t>Metric</t>
  </si>
  <si>
    <t>Alternate</t>
  </si>
  <si>
    <t>Gisele TS Adj (Lasso)</t>
  </si>
  <si>
    <t>Gisele TS (Ridge)</t>
  </si>
  <si>
    <t>* using matrix of keys</t>
  </si>
  <si>
    <t>Kendall Adj</t>
  </si>
  <si>
    <t>Tyra All Adj/Gisele eFG Adj (Ridge)</t>
  </si>
  <si>
    <t>Gisele All Adj (Ridge)</t>
  </si>
  <si>
    <t>Tyra eFG</t>
  </si>
  <si>
    <t>Gisele eFG (Ridge)</t>
  </si>
  <si>
    <t>Gisele eFG (Lasso)</t>
  </si>
  <si>
    <t>Algo</t>
  </si>
  <si>
    <t>Adriana</t>
  </si>
  <si>
    <t>Neural Net</t>
  </si>
  <si>
    <t>Simple</t>
  </si>
  <si>
    <t>Ensemble</t>
  </si>
  <si>
    <t>Chrissy</t>
  </si>
  <si>
    <t>Random Forest</t>
  </si>
  <si>
    <t>Top Model</t>
  </si>
  <si>
    <t>Regularization</t>
  </si>
  <si>
    <t>Ready?</t>
  </si>
  <si>
    <t>Yes</t>
  </si>
  <si>
    <t>All Full</t>
  </si>
  <si>
    <t>All Adj 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</si>
</sst>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7">
    <xf numFmtId="0" fontId="0" fillId="0" borderId="0"/>
    <xf numFmtId="0" fontId="3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9" fontId="1" fillId="0" borderId="0" applyFont="0" applyFill="0" applyBorder="0" applyAlignment="0" applyProtection="0"/>
    <xf numFmtId="0" fontId="2" fillId="0" borderId="3" applyNumberFormat="0" applyFill="0" applyAlignment="0" applyProtection="0"/>
    <xf numFmtId="0" fontId="5" fillId="4" borderId="4" applyNumberFormat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2" fillId="0" borderId="0" xfId="1" applyFont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/>
    <xf numFmtId="0" fontId="1" fillId="2" borderId="0" xfId="2" applyAlignment="1">
      <alignment vertical="center"/>
    </xf>
    <xf numFmtId="0" fontId="1" fillId="2" borderId="2" xfId="2" applyBorder="1" applyAlignment="1">
      <alignment horizontal="center"/>
    </xf>
    <xf numFmtId="0" fontId="1" fillId="3" borderId="2" xfId="3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1" fillId="2" borderId="2" xfId="2" applyNumberFormat="1" applyBorder="1" applyAlignment="1">
      <alignment horizontal="center"/>
    </xf>
    <xf numFmtId="164" fontId="1" fillId="3" borderId="2" xfId="3" applyNumberFormat="1" applyBorder="1" applyAlignment="1">
      <alignment horizontal="center"/>
    </xf>
    <xf numFmtId="165" fontId="2" fillId="0" borderId="0" xfId="4" applyNumberFormat="1" applyFont="1" applyFill="1" applyBorder="1" applyAlignment="1">
      <alignment horizontal="center"/>
    </xf>
    <xf numFmtId="165" fontId="1" fillId="2" borderId="2" xfId="4" applyNumberFormat="1" applyFill="1" applyBorder="1" applyAlignment="1">
      <alignment horizontal="center"/>
    </xf>
    <xf numFmtId="165" fontId="1" fillId="3" borderId="2" xfId="4" applyNumberFormat="1" applyFill="1" applyBorder="1" applyAlignment="1">
      <alignment horizontal="center"/>
    </xf>
    <xf numFmtId="165" fontId="0" fillId="0" borderId="0" xfId="4" applyNumberFormat="1" applyFont="1"/>
    <xf numFmtId="0" fontId="2" fillId="0" borderId="3" xfId="5"/>
    <xf numFmtId="0" fontId="5" fillId="4" borderId="4" xfId="6"/>
    <xf numFmtId="0" fontId="2" fillId="0" borderId="3" xfId="5" applyAlignment="1">
      <alignment horizontal="center"/>
    </xf>
    <xf numFmtId="0" fontId="5" fillId="4" borderId="5" xfId="6" applyBorder="1"/>
    <xf numFmtId="0" fontId="1" fillId="2" borderId="0" xfId="2" applyAlignment="1">
      <alignment horizontal="center" vertical="center"/>
    </xf>
    <xf numFmtId="0" fontId="0" fillId="0" borderId="0" xfId="0" applyAlignment="1">
      <alignment horizontal="center"/>
    </xf>
    <xf numFmtId="0" fontId="2" fillId="0" borderId="3" xfId="5" applyAlignment="1">
      <alignment horizontal="center"/>
    </xf>
  </cellXfs>
  <cellStyles count="7">
    <cellStyle name="20% - Accent1" xfId="2" builtinId="30"/>
    <cellStyle name="20% - Accent3" xfId="3" builtinId="38"/>
    <cellStyle name="Heading 1" xfId="5" builtinId="16"/>
    <cellStyle name="Heading 3" xfId="1" builtinId="18"/>
    <cellStyle name="Normal" xfId="0" builtinId="0"/>
    <cellStyle name="Output" xfId="6" builtinId="21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98C82-6EFD-E042-9632-E80176FD3B15}">
  <dimension ref="A1:S29"/>
  <sheetViews>
    <sheetView zoomScale="110" zoomScaleNormal="110" workbookViewId="0"/>
  </sheetViews>
  <sheetFormatPr baseColWidth="10" defaultRowHeight="16" x14ac:dyDescent="0.2"/>
  <cols>
    <col min="4" max="4" width="4.83203125" customWidth="1"/>
    <col min="8" max="8" width="4.83203125" customWidth="1"/>
    <col min="14" max="14" width="4.83203125" customWidth="1"/>
    <col min="17" max="17" width="0" hidden="1" customWidth="1"/>
  </cols>
  <sheetData>
    <row r="1" spans="1:19" x14ac:dyDescent="0.2">
      <c r="A1" t="s">
        <v>24</v>
      </c>
      <c r="B1" s="21" t="s">
        <v>7</v>
      </c>
      <c r="C1" s="21"/>
      <c r="D1" s="1"/>
      <c r="F1" s="21" t="s">
        <v>8</v>
      </c>
      <c r="G1" s="21"/>
      <c r="J1" s="21" t="s">
        <v>7</v>
      </c>
      <c r="K1" s="21"/>
      <c r="L1" s="21" t="s">
        <v>8</v>
      </c>
      <c r="M1" s="21"/>
      <c r="O1" s="20" t="s">
        <v>30</v>
      </c>
      <c r="P1" s="20"/>
      <c r="Q1" s="20"/>
      <c r="R1" s="20"/>
      <c r="S1" s="20"/>
    </row>
    <row r="2" spans="1:19" x14ac:dyDescent="0.2">
      <c r="B2" t="s">
        <v>0</v>
      </c>
      <c r="C2" t="s">
        <v>6</v>
      </c>
      <c r="F2" t="s">
        <v>0</v>
      </c>
      <c r="G2" t="s">
        <v>6</v>
      </c>
      <c r="J2" t="s">
        <v>0</v>
      </c>
      <c r="K2" t="s">
        <v>6</v>
      </c>
      <c r="L2" t="s">
        <v>28</v>
      </c>
      <c r="M2" t="s">
        <v>29</v>
      </c>
      <c r="O2" s="6" t="s">
        <v>33</v>
      </c>
      <c r="P2" s="6" t="s">
        <v>31</v>
      </c>
      <c r="Q2" s="6"/>
      <c r="R2" s="6"/>
      <c r="S2" s="6"/>
    </row>
    <row r="3" spans="1:19" x14ac:dyDescent="0.2">
      <c r="A3" t="s">
        <v>22</v>
      </c>
      <c r="B3">
        <v>13.271100000000001</v>
      </c>
      <c r="C3">
        <v>13.2676</v>
      </c>
      <c r="E3" t="s">
        <v>22</v>
      </c>
      <c r="F3">
        <v>13.3132</v>
      </c>
      <c r="G3">
        <v>13.3109</v>
      </c>
      <c r="I3" t="s">
        <v>22</v>
      </c>
      <c r="J3">
        <f>B3</f>
        <v>13.271100000000001</v>
      </c>
      <c r="K3">
        <f>C3</f>
        <v>13.2676</v>
      </c>
      <c r="L3">
        <f>F3</f>
        <v>13.3132</v>
      </c>
      <c r="M3">
        <f>G3</f>
        <v>13.3109</v>
      </c>
      <c r="O3">
        <f>MIN(J3:M3)</f>
        <v>13.2676</v>
      </c>
      <c r="P3">
        <f t="shared" ref="P3:P14" si="0">B18</f>
        <v>13.2926</v>
      </c>
      <c r="Q3">
        <f>MIN(O3:P3)</f>
        <v>13.2676</v>
      </c>
      <c r="R3" s="1" t="s">
        <v>6</v>
      </c>
      <c r="S3" s="1">
        <f>_xlfn.RANK.AVG(Q3,$Q$3:$Q$14,1)</f>
        <v>5</v>
      </c>
    </row>
    <row r="4" spans="1:19" x14ac:dyDescent="0.2">
      <c r="A4" t="s">
        <v>10</v>
      </c>
      <c r="B4">
        <v>13.2691</v>
      </c>
      <c r="C4">
        <v>13.2662</v>
      </c>
      <c r="E4" t="s">
        <v>10</v>
      </c>
      <c r="F4">
        <v>13.3134</v>
      </c>
      <c r="G4">
        <v>13.3111</v>
      </c>
      <c r="I4" t="s">
        <v>10</v>
      </c>
      <c r="J4">
        <f t="shared" ref="J4:J14" si="1">B4</f>
        <v>13.2691</v>
      </c>
      <c r="K4">
        <f t="shared" ref="K4:K14" si="2">C4</f>
        <v>13.2662</v>
      </c>
      <c r="L4">
        <f t="shared" ref="L4:L14" si="3">F4</f>
        <v>13.3134</v>
      </c>
      <c r="M4">
        <f t="shared" ref="M4:M14" si="4">G4</f>
        <v>13.3111</v>
      </c>
      <c r="O4">
        <f t="shared" ref="O4:O14" si="5">MIN(J4:M4)</f>
        <v>13.2662</v>
      </c>
      <c r="P4">
        <f t="shared" si="0"/>
        <v>13.2348</v>
      </c>
      <c r="Q4">
        <f t="shared" ref="Q4:Q14" si="6">MIN(O4:P4)</f>
        <v>13.2348</v>
      </c>
      <c r="R4" s="1" t="s">
        <v>34</v>
      </c>
      <c r="S4" s="1">
        <f t="shared" ref="S4:S14" si="7">_xlfn.RANK.AVG(Q4,$Q$3:$Q$14,1)</f>
        <v>2</v>
      </c>
    </row>
    <row r="5" spans="1:19" x14ac:dyDescent="0.2">
      <c r="A5" t="s">
        <v>1</v>
      </c>
      <c r="B5">
        <v>13.2682</v>
      </c>
      <c r="C5">
        <v>13.261799999999999</v>
      </c>
      <c r="E5" t="s">
        <v>1</v>
      </c>
      <c r="F5">
        <v>13.311400000000001</v>
      </c>
      <c r="G5">
        <v>13.3064</v>
      </c>
      <c r="I5" t="s">
        <v>1</v>
      </c>
      <c r="J5">
        <f t="shared" si="1"/>
        <v>13.2682</v>
      </c>
      <c r="K5">
        <f t="shared" si="2"/>
        <v>13.261799999999999</v>
      </c>
      <c r="L5">
        <f t="shared" si="3"/>
        <v>13.311400000000001</v>
      </c>
      <c r="M5">
        <f t="shared" si="4"/>
        <v>13.3064</v>
      </c>
      <c r="O5">
        <f t="shared" si="5"/>
        <v>13.261799999999999</v>
      </c>
      <c r="P5">
        <f t="shared" si="0"/>
        <v>13.257099999999999</v>
      </c>
      <c r="Q5">
        <f t="shared" si="6"/>
        <v>13.257099999999999</v>
      </c>
      <c r="R5" s="1" t="s">
        <v>34</v>
      </c>
      <c r="S5" s="1">
        <f t="shared" si="7"/>
        <v>4</v>
      </c>
    </row>
    <row r="6" spans="1:19" x14ac:dyDescent="0.2">
      <c r="A6" t="s">
        <v>11</v>
      </c>
      <c r="B6">
        <v>13.267200000000001</v>
      </c>
      <c r="C6">
        <v>13.263500000000001</v>
      </c>
      <c r="E6" t="s">
        <v>11</v>
      </c>
      <c r="F6">
        <v>13.311</v>
      </c>
      <c r="G6">
        <v>13.3065</v>
      </c>
      <c r="I6" t="s">
        <v>11</v>
      </c>
      <c r="J6">
        <f t="shared" si="1"/>
        <v>13.267200000000001</v>
      </c>
      <c r="K6">
        <f t="shared" si="2"/>
        <v>13.263500000000001</v>
      </c>
      <c r="L6">
        <f t="shared" si="3"/>
        <v>13.311</v>
      </c>
      <c r="M6">
        <f t="shared" si="4"/>
        <v>13.3065</v>
      </c>
      <c r="O6">
        <f t="shared" si="5"/>
        <v>13.263500000000001</v>
      </c>
      <c r="P6">
        <f t="shared" si="0"/>
        <v>13.2522</v>
      </c>
      <c r="Q6">
        <f t="shared" si="6"/>
        <v>13.2522</v>
      </c>
      <c r="R6" s="1" t="s">
        <v>34</v>
      </c>
      <c r="S6" s="1">
        <f t="shared" si="7"/>
        <v>3</v>
      </c>
    </row>
    <row r="7" spans="1:19" x14ac:dyDescent="0.2">
      <c r="A7" t="s">
        <v>2</v>
      </c>
      <c r="B7">
        <v>13.557399999999999</v>
      </c>
      <c r="C7">
        <v>13.573</v>
      </c>
      <c r="E7" t="s">
        <v>2</v>
      </c>
      <c r="F7">
        <v>13.567299999999999</v>
      </c>
      <c r="G7">
        <v>13.5844</v>
      </c>
      <c r="I7" t="s">
        <v>2</v>
      </c>
      <c r="J7">
        <f t="shared" si="1"/>
        <v>13.557399999999999</v>
      </c>
      <c r="K7">
        <f t="shared" si="2"/>
        <v>13.573</v>
      </c>
      <c r="L7">
        <f t="shared" si="3"/>
        <v>13.567299999999999</v>
      </c>
      <c r="M7">
        <f t="shared" si="4"/>
        <v>13.5844</v>
      </c>
      <c r="O7">
        <f t="shared" si="5"/>
        <v>13.557399999999999</v>
      </c>
      <c r="P7">
        <f t="shared" si="0"/>
        <v>13.3726</v>
      </c>
      <c r="Q7">
        <f t="shared" si="6"/>
        <v>13.3726</v>
      </c>
      <c r="R7" s="1" t="s">
        <v>34</v>
      </c>
      <c r="S7" s="1">
        <f t="shared" si="7"/>
        <v>9</v>
      </c>
    </row>
    <row r="8" spans="1:19" x14ac:dyDescent="0.2">
      <c r="A8" t="s">
        <v>9</v>
      </c>
      <c r="B8">
        <v>14.0868</v>
      </c>
      <c r="C8">
        <v>14.063800000000001</v>
      </c>
      <c r="E8" t="s">
        <v>9</v>
      </c>
      <c r="F8">
        <v>14.034800000000001</v>
      </c>
      <c r="G8">
        <v>13.912100000000001</v>
      </c>
      <c r="I8" t="s">
        <v>9</v>
      </c>
      <c r="J8">
        <f t="shared" si="1"/>
        <v>14.0868</v>
      </c>
      <c r="K8">
        <f t="shared" si="2"/>
        <v>14.063800000000001</v>
      </c>
      <c r="L8">
        <f t="shared" si="3"/>
        <v>14.034800000000001</v>
      </c>
      <c r="M8">
        <f t="shared" si="4"/>
        <v>13.912100000000001</v>
      </c>
      <c r="O8">
        <f t="shared" si="5"/>
        <v>13.912100000000001</v>
      </c>
      <c r="P8">
        <f t="shared" si="0"/>
        <v>14.0189</v>
      </c>
      <c r="Q8">
        <f t="shared" si="6"/>
        <v>13.912100000000001</v>
      </c>
      <c r="R8" s="1" t="s">
        <v>35</v>
      </c>
      <c r="S8" s="1">
        <f t="shared" si="7"/>
        <v>12</v>
      </c>
    </row>
    <row r="9" spans="1:19" x14ac:dyDescent="0.2">
      <c r="A9" t="s">
        <v>4</v>
      </c>
      <c r="B9">
        <v>13.5305</v>
      </c>
      <c r="C9">
        <v>13.590400000000001</v>
      </c>
      <c r="E9" t="s">
        <v>4</v>
      </c>
      <c r="F9">
        <v>13.519600000000001</v>
      </c>
      <c r="G9">
        <v>13.515599999999999</v>
      </c>
      <c r="I9" t="s">
        <v>4</v>
      </c>
      <c r="J9">
        <f t="shared" si="1"/>
        <v>13.5305</v>
      </c>
      <c r="K9">
        <f t="shared" si="2"/>
        <v>13.590400000000001</v>
      </c>
      <c r="L9">
        <f t="shared" si="3"/>
        <v>13.519600000000001</v>
      </c>
      <c r="M9">
        <f t="shared" si="4"/>
        <v>13.515599999999999</v>
      </c>
      <c r="O9">
        <f t="shared" si="5"/>
        <v>13.515599999999999</v>
      </c>
      <c r="P9">
        <f t="shared" si="0"/>
        <v>13.4176</v>
      </c>
      <c r="Q9">
        <f t="shared" si="6"/>
        <v>13.4176</v>
      </c>
      <c r="R9" s="1" t="s">
        <v>34</v>
      </c>
      <c r="S9" s="1">
        <f t="shared" si="7"/>
        <v>11</v>
      </c>
    </row>
    <row r="10" spans="1:19" x14ac:dyDescent="0.2">
      <c r="A10" t="s">
        <v>3</v>
      </c>
      <c r="B10">
        <v>13.5097</v>
      </c>
      <c r="C10">
        <v>13.560600000000001</v>
      </c>
      <c r="E10" t="s">
        <v>3</v>
      </c>
      <c r="F10">
        <v>13.507</v>
      </c>
      <c r="G10">
        <v>13.510899999999999</v>
      </c>
      <c r="I10" t="s">
        <v>3</v>
      </c>
      <c r="J10">
        <f t="shared" si="1"/>
        <v>13.5097</v>
      </c>
      <c r="K10">
        <f t="shared" si="2"/>
        <v>13.560600000000001</v>
      </c>
      <c r="L10">
        <f t="shared" si="3"/>
        <v>13.507</v>
      </c>
      <c r="M10">
        <f t="shared" si="4"/>
        <v>13.510899999999999</v>
      </c>
      <c r="O10">
        <f t="shared" si="5"/>
        <v>13.507</v>
      </c>
      <c r="P10">
        <f t="shared" si="0"/>
        <v>13.411199999999999</v>
      </c>
      <c r="Q10">
        <f t="shared" si="6"/>
        <v>13.411199999999999</v>
      </c>
      <c r="R10" s="1" t="s">
        <v>34</v>
      </c>
      <c r="S10" s="1">
        <f t="shared" si="7"/>
        <v>10</v>
      </c>
    </row>
    <row r="11" spans="1:19" x14ac:dyDescent="0.2">
      <c r="A11" t="s">
        <v>5</v>
      </c>
      <c r="B11">
        <v>13.3377</v>
      </c>
      <c r="C11">
        <v>13.3627</v>
      </c>
      <c r="E11" t="s">
        <v>5</v>
      </c>
      <c r="F11">
        <v>13.4762</v>
      </c>
      <c r="G11">
        <v>13.4245</v>
      </c>
      <c r="I11" t="s">
        <v>5</v>
      </c>
      <c r="J11">
        <f t="shared" si="1"/>
        <v>13.3377</v>
      </c>
      <c r="K11">
        <f t="shared" si="2"/>
        <v>13.3627</v>
      </c>
      <c r="L11">
        <f t="shared" si="3"/>
        <v>13.4762</v>
      </c>
      <c r="M11">
        <f t="shared" si="4"/>
        <v>13.4245</v>
      </c>
      <c r="O11">
        <f t="shared" si="5"/>
        <v>13.3377</v>
      </c>
      <c r="P11">
        <f t="shared" si="0"/>
        <v>13.2906</v>
      </c>
      <c r="Q11">
        <f t="shared" si="6"/>
        <v>13.2906</v>
      </c>
      <c r="R11" s="1" t="s">
        <v>34</v>
      </c>
      <c r="S11" s="1">
        <f t="shared" si="7"/>
        <v>8</v>
      </c>
    </row>
    <row r="12" spans="1:19" x14ac:dyDescent="0.2">
      <c r="A12" t="s">
        <v>27</v>
      </c>
      <c r="B12">
        <v>10.508599999999999</v>
      </c>
      <c r="C12">
        <v>10.169600000000001</v>
      </c>
      <c r="E12" t="s">
        <v>27</v>
      </c>
      <c r="F12">
        <v>11.0184</v>
      </c>
      <c r="G12">
        <v>10.821899999999999</v>
      </c>
      <c r="I12" t="s">
        <v>27</v>
      </c>
      <c r="J12">
        <f t="shared" si="1"/>
        <v>10.508599999999999</v>
      </c>
      <c r="K12">
        <f t="shared" si="2"/>
        <v>10.169600000000001</v>
      </c>
      <c r="L12">
        <f t="shared" si="3"/>
        <v>11.0184</v>
      </c>
      <c r="M12">
        <f t="shared" si="4"/>
        <v>10.821899999999999</v>
      </c>
      <c r="O12">
        <f t="shared" si="5"/>
        <v>10.169600000000001</v>
      </c>
      <c r="P12">
        <f t="shared" si="0"/>
        <v>8.9276999999999997</v>
      </c>
      <c r="Q12">
        <f t="shared" si="6"/>
        <v>8.9276999999999997</v>
      </c>
      <c r="R12" s="1" t="s">
        <v>34</v>
      </c>
      <c r="S12" s="1">
        <f t="shared" si="7"/>
        <v>1</v>
      </c>
    </row>
    <row r="13" spans="1:19" x14ac:dyDescent="0.2">
      <c r="A13" t="s">
        <v>23</v>
      </c>
      <c r="B13">
        <v>13.2765</v>
      </c>
      <c r="C13">
        <v>13.283799999999999</v>
      </c>
      <c r="E13" t="s">
        <v>23</v>
      </c>
      <c r="F13">
        <v>13.3543</v>
      </c>
      <c r="G13">
        <v>13.353300000000001</v>
      </c>
      <c r="I13" t="s">
        <v>23</v>
      </c>
      <c r="J13">
        <f t="shared" si="1"/>
        <v>13.2765</v>
      </c>
      <c r="K13">
        <f t="shared" si="2"/>
        <v>13.283799999999999</v>
      </c>
      <c r="L13">
        <f t="shared" si="3"/>
        <v>13.3543</v>
      </c>
      <c r="M13">
        <f t="shared" si="4"/>
        <v>13.353300000000001</v>
      </c>
      <c r="O13">
        <f>MIN(J13:M13)</f>
        <v>13.2765</v>
      </c>
      <c r="P13">
        <f t="shared" si="0"/>
        <v>13.295999999999999</v>
      </c>
      <c r="Q13">
        <f t="shared" si="6"/>
        <v>13.2765</v>
      </c>
      <c r="R13" s="1" t="s">
        <v>0</v>
      </c>
      <c r="S13" s="1">
        <f t="shared" si="7"/>
        <v>7</v>
      </c>
    </row>
    <row r="14" spans="1:19" x14ac:dyDescent="0.2">
      <c r="A14" t="s">
        <v>26</v>
      </c>
      <c r="B14">
        <v>13.273099999999999</v>
      </c>
      <c r="C14">
        <v>13.270099999999999</v>
      </c>
      <c r="E14" t="s">
        <v>26</v>
      </c>
      <c r="F14">
        <v>13.3169</v>
      </c>
      <c r="G14">
        <v>13.3141</v>
      </c>
      <c r="I14" t="s">
        <v>26</v>
      </c>
      <c r="J14">
        <f t="shared" si="1"/>
        <v>13.273099999999999</v>
      </c>
      <c r="K14">
        <f t="shared" si="2"/>
        <v>13.270099999999999</v>
      </c>
      <c r="L14">
        <f t="shared" si="3"/>
        <v>13.3169</v>
      </c>
      <c r="M14">
        <f t="shared" si="4"/>
        <v>13.3141</v>
      </c>
      <c r="O14">
        <f t="shared" si="5"/>
        <v>13.270099999999999</v>
      </c>
      <c r="P14">
        <f t="shared" si="0"/>
        <v>13.7094</v>
      </c>
      <c r="Q14">
        <f t="shared" si="6"/>
        <v>13.270099999999999</v>
      </c>
      <c r="R14" s="1" t="s">
        <v>6</v>
      </c>
      <c r="S14" s="1">
        <f t="shared" si="7"/>
        <v>6</v>
      </c>
    </row>
    <row r="15" spans="1:19" x14ac:dyDescent="0.2">
      <c r="O15" s="4"/>
      <c r="P15" s="4"/>
      <c r="Q15" s="4"/>
    </row>
    <row r="16" spans="1:19" x14ac:dyDescent="0.2">
      <c r="A16" t="s">
        <v>24</v>
      </c>
      <c r="B16" s="1" t="s">
        <v>31</v>
      </c>
      <c r="C16" s="1"/>
    </row>
    <row r="17" spans="1:2" x14ac:dyDescent="0.2">
      <c r="B17" t="s">
        <v>32</v>
      </c>
    </row>
    <row r="18" spans="1:2" x14ac:dyDescent="0.2">
      <c r="A18" t="s">
        <v>22</v>
      </c>
      <c r="B18">
        <v>13.2926</v>
      </c>
    </row>
    <row r="19" spans="1:2" x14ac:dyDescent="0.2">
      <c r="A19" t="s">
        <v>10</v>
      </c>
      <c r="B19">
        <v>13.2348</v>
      </c>
    </row>
    <row r="20" spans="1:2" x14ac:dyDescent="0.2">
      <c r="A20" t="s">
        <v>1</v>
      </c>
      <c r="B20">
        <v>13.257099999999999</v>
      </c>
    </row>
    <row r="21" spans="1:2" x14ac:dyDescent="0.2">
      <c r="A21" t="s">
        <v>11</v>
      </c>
      <c r="B21">
        <v>13.2522</v>
      </c>
    </row>
    <row r="22" spans="1:2" x14ac:dyDescent="0.2">
      <c r="A22" t="s">
        <v>2</v>
      </c>
      <c r="B22">
        <v>13.3726</v>
      </c>
    </row>
    <row r="23" spans="1:2" x14ac:dyDescent="0.2">
      <c r="A23" t="s">
        <v>9</v>
      </c>
      <c r="B23">
        <v>14.0189</v>
      </c>
    </row>
    <row r="24" spans="1:2" x14ac:dyDescent="0.2">
      <c r="A24" t="s">
        <v>4</v>
      </c>
      <c r="B24">
        <v>13.4176</v>
      </c>
    </row>
    <row r="25" spans="1:2" x14ac:dyDescent="0.2">
      <c r="A25" t="s">
        <v>3</v>
      </c>
      <c r="B25">
        <v>13.411199999999999</v>
      </c>
    </row>
    <row r="26" spans="1:2" x14ac:dyDescent="0.2">
      <c r="A26" t="s">
        <v>5</v>
      </c>
      <c r="B26">
        <v>13.2906</v>
      </c>
    </row>
    <row r="27" spans="1:2" x14ac:dyDescent="0.2">
      <c r="A27" t="s">
        <v>27</v>
      </c>
      <c r="B27">
        <v>8.9276999999999997</v>
      </c>
    </row>
    <row r="28" spans="1:2" x14ac:dyDescent="0.2">
      <c r="A28" s="5" t="s">
        <v>23</v>
      </c>
      <c r="B28" s="5">
        <v>13.295999999999999</v>
      </c>
    </row>
    <row r="29" spans="1:2" x14ac:dyDescent="0.2">
      <c r="A29" s="5" t="s">
        <v>26</v>
      </c>
      <c r="B29" s="5">
        <v>13.7094</v>
      </c>
    </row>
  </sheetData>
  <mergeCells count="5">
    <mergeCell ref="O1:S1"/>
    <mergeCell ref="B1:C1"/>
    <mergeCell ref="F1:G1"/>
    <mergeCell ref="L1:M1"/>
    <mergeCell ref="J1:K1"/>
  </mergeCells>
  <conditionalFormatting sqref="Q3:Q14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P4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:P5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:P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:P7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P9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:P8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:P1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:P1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:P1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:P1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:P1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M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M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:M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:M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:M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M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:M1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:M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:M1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2:M1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3:M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:M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P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CA421-B539-BD4D-8123-0C9079951704}">
  <dimension ref="A1:I10"/>
  <sheetViews>
    <sheetView zoomScale="110" zoomScaleNormal="110" workbookViewId="0">
      <selection sqref="A1:I10"/>
    </sheetView>
  </sheetViews>
  <sheetFormatPr baseColWidth="10" defaultRowHeight="16" x14ac:dyDescent="0.2"/>
  <cols>
    <col min="5" max="5" width="4.83203125" customWidth="1"/>
  </cols>
  <sheetData>
    <row r="1" spans="1:9" x14ac:dyDescent="0.2">
      <c r="A1" t="s">
        <v>25</v>
      </c>
      <c r="B1" s="21" t="s">
        <v>7</v>
      </c>
      <c r="C1" s="21"/>
      <c r="D1" s="21"/>
      <c r="E1" s="1"/>
      <c r="G1" s="21" t="s">
        <v>8</v>
      </c>
      <c r="H1" s="21"/>
      <c r="I1" s="21"/>
    </row>
    <row r="2" spans="1:9" x14ac:dyDescent="0.2">
      <c r="B2" t="s">
        <v>34</v>
      </c>
      <c r="C2" t="s">
        <v>0</v>
      </c>
      <c r="D2" t="s">
        <v>6</v>
      </c>
      <c r="G2" t="s">
        <v>34</v>
      </c>
      <c r="H2" t="s">
        <v>0</v>
      </c>
      <c r="I2" t="s">
        <v>6</v>
      </c>
    </row>
    <row r="3" spans="1:9" x14ac:dyDescent="0.2">
      <c r="A3" t="s">
        <v>22</v>
      </c>
      <c r="F3" t="s">
        <v>22</v>
      </c>
      <c r="G3">
        <v>0.35</v>
      </c>
    </row>
    <row r="4" spans="1:9" x14ac:dyDescent="0.2">
      <c r="A4" t="s">
        <v>10</v>
      </c>
      <c r="F4" t="s">
        <v>10</v>
      </c>
      <c r="G4">
        <v>0.34200000000000003</v>
      </c>
    </row>
    <row r="5" spans="1:9" x14ac:dyDescent="0.2">
      <c r="A5" t="s">
        <v>1</v>
      </c>
      <c r="F5" t="s">
        <v>1</v>
      </c>
      <c r="G5">
        <v>0.34399999999999997</v>
      </c>
    </row>
    <row r="6" spans="1:9" x14ac:dyDescent="0.2">
      <c r="A6" t="s">
        <v>2</v>
      </c>
      <c r="F6" t="s">
        <v>2</v>
      </c>
      <c r="G6">
        <v>0.34200000000000003</v>
      </c>
    </row>
    <row r="7" spans="1:9" x14ac:dyDescent="0.2">
      <c r="A7" t="s">
        <v>3</v>
      </c>
      <c r="F7" t="s">
        <v>3</v>
      </c>
      <c r="G7">
        <v>0.34699999999999998</v>
      </c>
    </row>
    <row r="8" spans="1:9" x14ac:dyDescent="0.2">
      <c r="A8" t="s">
        <v>27</v>
      </c>
      <c r="F8" t="s">
        <v>27</v>
      </c>
      <c r="G8">
        <v>0.36699999999999999</v>
      </c>
    </row>
    <row r="9" spans="1:9" x14ac:dyDescent="0.2">
      <c r="A9" t="s">
        <v>23</v>
      </c>
      <c r="F9" t="s">
        <v>23</v>
      </c>
    </row>
    <row r="10" spans="1:9" x14ac:dyDescent="0.2">
      <c r="A10" t="s">
        <v>26</v>
      </c>
      <c r="F10" t="s">
        <v>26</v>
      </c>
    </row>
  </sheetData>
  <mergeCells count="2">
    <mergeCell ref="B1:D1"/>
    <mergeCell ref="G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6429C-14C5-AA4B-AAAE-7603181B821B}">
  <dimension ref="A1:I21"/>
  <sheetViews>
    <sheetView tabSelected="1" zoomScale="110" zoomScaleNormal="110" workbookViewId="0"/>
  </sheetViews>
  <sheetFormatPr baseColWidth="10" defaultRowHeight="16" x14ac:dyDescent="0.2"/>
  <cols>
    <col min="4" max="4" width="10.83203125" customWidth="1"/>
    <col min="5" max="5" width="4.83203125" customWidth="1"/>
    <col min="8" max="8" width="10.83203125" customWidth="1"/>
  </cols>
  <sheetData>
    <row r="1" spans="1:9" x14ac:dyDescent="0.2">
      <c r="A1" t="s">
        <v>20</v>
      </c>
      <c r="B1" s="21" t="s">
        <v>7</v>
      </c>
      <c r="C1" s="21"/>
      <c r="D1" s="21"/>
      <c r="E1" s="1"/>
      <c r="G1" s="21" t="s">
        <v>8</v>
      </c>
      <c r="H1" s="21"/>
      <c r="I1" s="21"/>
    </row>
    <row r="2" spans="1:9" x14ac:dyDescent="0.2">
      <c r="B2" t="s">
        <v>34</v>
      </c>
      <c r="C2" t="s">
        <v>0</v>
      </c>
      <c r="D2" t="s">
        <v>6</v>
      </c>
      <c r="G2" t="s">
        <v>34</v>
      </c>
      <c r="H2" t="s">
        <v>0</v>
      </c>
      <c r="I2" t="s">
        <v>6</v>
      </c>
    </row>
    <row r="3" spans="1:9" x14ac:dyDescent="0.2">
      <c r="A3" t="s">
        <v>22</v>
      </c>
      <c r="F3" t="s">
        <v>22</v>
      </c>
      <c r="G3">
        <v>0.35</v>
      </c>
    </row>
    <row r="4" spans="1:9" x14ac:dyDescent="0.2">
      <c r="A4" t="s">
        <v>10</v>
      </c>
      <c r="F4" t="s">
        <v>10</v>
      </c>
      <c r="G4">
        <v>0.34200000000000003</v>
      </c>
    </row>
    <row r="5" spans="1:9" x14ac:dyDescent="0.2">
      <c r="A5" t="s">
        <v>1</v>
      </c>
      <c r="F5" t="s">
        <v>1</v>
      </c>
      <c r="G5">
        <v>0.34399999999999997</v>
      </c>
    </row>
    <row r="6" spans="1:9" x14ac:dyDescent="0.2">
      <c r="A6" t="s">
        <v>2</v>
      </c>
      <c r="F6" t="s">
        <v>2</v>
      </c>
      <c r="G6">
        <v>0.34200000000000003</v>
      </c>
    </row>
    <row r="7" spans="1:9" x14ac:dyDescent="0.2">
      <c r="A7" t="s">
        <v>3</v>
      </c>
      <c r="F7" t="s">
        <v>3</v>
      </c>
      <c r="G7">
        <v>0.34699999999999998</v>
      </c>
    </row>
    <row r="8" spans="1:9" x14ac:dyDescent="0.2">
      <c r="A8" t="s">
        <v>27</v>
      </c>
      <c r="F8" t="s">
        <v>27</v>
      </c>
      <c r="G8">
        <v>0.36699999999999999</v>
      </c>
    </row>
    <row r="9" spans="1:9" x14ac:dyDescent="0.2">
      <c r="A9" t="s">
        <v>23</v>
      </c>
      <c r="F9" t="s">
        <v>23</v>
      </c>
    </row>
    <row r="10" spans="1:9" x14ac:dyDescent="0.2">
      <c r="A10" t="s">
        <v>26</v>
      </c>
      <c r="F10" t="s">
        <v>26</v>
      </c>
    </row>
    <row r="12" spans="1:9" x14ac:dyDescent="0.2">
      <c r="A12" t="s">
        <v>21</v>
      </c>
      <c r="B12" s="21" t="s">
        <v>7</v>
      </c>
      <c r="C12" s="21"/>
      <c r="D12" s="21"/>
      <c r="E12" s="1"/>
      <c r="G12" s="21" t="s">
        <v>8</v>
      </c>
      <c r="H12" s="21"/>
      <c r="I12" s="21"/>
    </row>
    <row r="13" spans="1:9" x14ac:dyDescent="0.2">
      <c r="B13" t="s">
        <v>34</v>
      </c>
      <c r="C13" t="s">
        <v>0</v>
      </c>
      <c r="D13" t="s">
        <v>6</v>
      </c>
      <c r="G13" t="s">
        <v>34</v>
      </c>
      <c r="H13" t="s">
        <v>0</v>
      </c>
      <c r="I13" t="s">
        <v>6</v>
      </c>
    </row>
    <row r="14" spans="1:9" x14ac:dyDescent="0.2">
      <c r="A14" t="s">
        <v>22</v>
      </c>
      <c r="F14" t="s">
        <v>22</v>
      </c>
      <c r="G14">
        <v>0.35</v>
      </c>
    </row>
    <row r="15" spans="1:9" x14ac:dyDescent="0.2">
      <c r="A15" t="s">
        <v>10</v>
      </c>
      <c r="F15" t="s">
        <v>10</v>
      </c>
      <c r="G15">
        <v>0.34200000000000003</v>
      </c>
    </row>
    <row r="16" spans="1:9" x14ac:dyDescent="0.2">
      <c r="A16" t="s">
        <v>1</v>
      </c>
      <c r="F16" t="s">
        <v>1</v>
      </c>
      <c r="G16">
        <v>0.34399999999999997</v>
      </c>
    </row>
    <row r="17" spans="1:7" x14ac:dyDescent="0.2">
      <c r="A17" t="s">
        <v>2</v>
      </c>
      <c r="F17" t="s">
        <v>2</v>
      </c>
      <c r="G17">
        <v>0.34200000000000003</v>
      </c>
    </row>
    <row r="18" spans="1:7" x14ac:dyDescent="0.2">
      <c r="A18" t="s">
        <v>3</v>
      </c>
      <c r="F18" t="s">
        <v>3</v>
      </c>
      <c r="G18">
        <v>0.34699999999999998</v>
      </c>
    </row>
    <row r="19" spans="1:7" x14ac:dyDescent="0.2">
      <c r="A19" t="s">
        <v>27</v>
      </c>
      <c r="F19" t="s">
        <v>27</v>
      </c>
      <c r="G19">
        <v>0.36699999999999999</v>
      </c>
    </row>
    <row r="20" spans="1:7" x14ac:dyDescent="0.2">
      <c r="A20" t="s">
        <v>23</v>
      </c>
      <c r="F20" t="s">
        <v>23</v>
      </c>
    </row>
    <row r="21" spans="1:7" x14ac:dyDescent="0.2">
      <c r="A21" t="s">
        <v>26</v>
      </c>
      <c r="F21" t="s">
        <v>26</v>
      </c>
    </row>
  </sheetData>
  <mergeCells count="4">
    <mergeCell ref="B1:D1"/>
    <mergeCell ref="G1:I1"/>
    <mergeCell ref="B12:D12"/>
    <mergeCell ref="G12:I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E32C9-357A-FE45-9496-CF3451BB8C91}">
  <dimension ref="A1:AN45"/>
  <sheetViews>
    <sheetView workbookViewId="0">
      <selection activeCell="G8" sqref="G8"/>
    </sheetView>
  </sheetViews>
  <sheetFormatPr baseColWidth="10" defaultRowHeight="16" customHeight="1" x14ac:dyDescent="0.2"/>
  <cols>
    <col min="8" max="8" width="12.6640625" bestFit="1" customWidth="1"/>
    <col min="9" max="9" width="14" bestFit="1" customWidth="1"/>
    <col min="10" max="10" width="10.83203125" style="15"/>
    <col min="12" max="12" width="12" bestFit="1" customWidth="1"/>
    <col min="15" max="15" width="2.83203125" customWidth="1"/>
    <col min="28" max="28" width="2.83203125" customWidth="1"/>
  </cols>
  <sheetData>
    <row r="1" spans="1:40" ht="20" x14ac:dyDescent="0.25">
      <c r="A1" s="2" t="s">
        <v>12</v>
      </c>
      <c r="B1" s="2" t="s">
        <v>36</v>
      </c>
      <c r="C1" s="3" t="s">
        <v>37</v>
      </c>
      <c r="D1" s="3" t="s">
        <v>38</v>
      </c>
      <c r="E1" s="3" t="s">
        <v>39</v>
      </c>
      <c r="F1" s="3" t="s">
        <v>40</v>
      </c>
      <c r="G1" s="3" t="s">
        <v>41</v>
      </c>
      <c r="H1" s="3" t="s">
        <v>43</v>
      </c>
      <c r="I1" s="3" t="s">
        <v>44</v>
      </c>
      <c r="J1" s="12" t="s">
        <v>45</v>
      </c>
      <c r="K1" s="3" t="s">
        <v>46</v>
      </c>
      <c r="L1" s="3" t="s">
        <v>47</v>
      </c>
      <c r="M1" s="3" t="s">
        <v>51</v>
      </c>
      <c r="N1" s="3" t="s">
        <v>52</v>
      </c>
    </row>
    <row r="2" spans="1:40" ht="16" customHeight="1" x14ac:dyDescent="0.2">
      <c r="A2" s="7" t="s">
        <v>13</v>
      </c>
      <c r="B2" s="7" t="s">
        <v>48</v>
      </c>
      <c r="C2" s="10">
        <v>9.4</v>
      </c>
      <c r="D2" s="10">
        <v>9.4</v>
      </c>
      <c r="E2" s="10">
        <v>33.200000000000003</v>
      </c>
      <c r="F2" s="10">
        <v>28.8</v>
      </c>
      <c r="G2" s="10" t="s">
        <v>50</v>
      </c>
      <c r="H2" s="10">
        <v>7.4</v>
      </c>
      <c r="I2" s="10">
        <v>7.4</v>
      </c>
      <c r="J2" s="13">
        <v>0.1</v>
      </c>
      <c r="K2" s="10">
        <v>8.6</v>
      </c>
      <c r="L2" s="10" t="s">
        <v>50</v>
      </c>
      <c r="M2" s="9">
        <f>AVERAGE(C2:G2)</f>
        <v>20.2</v>
      </c>
      <c r="N2" s="9">
        <f>AVERAGE(H2:L2)</f>
        <v>5.875</v>
      </c>
    </row>
    <row r="3" spans="1:40" ht="16" customHeight="1" x14ac:dyDescent="0.2">
      <c r="A3" s="7" t="s">
        <v>13</v>
      </c>
      <c r="B3" s="7" t="s">
        <v>49</v>
      </c>
      <c r="C3" s="10">
        <v>21</v>
      </c>
      <c r="D3" s="10">
        <v>21</v>
      </c>
      <c r="E3" s="10">
        <v>7.1</v>
      </c>
      <c r="F3" s="10">
        <v>36.6</v>
      </c>
      <c r="G3" s="10" t="s">
        <v>50</v>
      </c>
      <c r="H3" s="10">
        <v>5.7</v>
      </c>
      <c r="I3" s="10">
        <v>5.7</v>
      </c>
      <c r="J3" s="13">
        <v>0.1</v>
      </c>
      <c r="K3" s="10">
        <v>3</v>
      </c>
      <c r="L3" s="10" t="s">
        <v>50</v>
      </c>
      <c r="M3" s="9">
        <f>AVERAGE(C3:G3)</f>
        <v>21.425000000000001</v>
      </c>
      <c r="N3" s="9">
        <f>AVERAGE(H3:L3)</f>
        <v>3.625</v>
      </c>
    </row>
    <row r="4" spans="1:40" ht="8" customHeight="1" x14ac:dyDescent="0.2">
      <c r="A4" s="7"/>
      <c r="B4" s="7"/>
      <c r="C4" s="7"/>
      <c r="D4" s="7"/>
      <c r="E4" s="7"/>
      <c r="F4" s="7"/>
      <c r="G4" s="7"/>
      <c r="H4" s="7"/>
      <c r="I4" s="7"/>
      <c r="J4" s="13"/>
      <c r="K4" s="7"/>
      <c r="L4" s="7"/>
      <c r="M4" s="7"/>
      <c r="N4" s="7"/>
    </row>
    <row r="5" spans="1:40" ht="16" customHeight="1" x14ac:dyDescent="0.2">
      <c r="A5" s="8" t="s">
        <v>14</v>
      </c>
      <c r="B5" s="8" t="s">
        <v>34</v>
      </c>
      <c r="C5" s="11">
        <v>11.9</v>
      </c>
      <c r="D5" s="11">
        <v>11.9</v>
      </c>
      <c r="E5" s="11">
        <v>9.1</v>
      </c>
      <c r="F5" s="11">
        <v>21.8</v>
      </c>
      <c r="G5" s="11">
        <v>2.2000000000000002</v>
      </c>
      <c r="H5" s="11">
        <v>5.4</v>
      </c>
      <c r="I5" s="11">
        <v>5.4</v>
      </c>
      <c r="J5" s="14">
        <v>0.1</v>
      </c>
      <c r="K5" s="11">
        <v>8.6999999999999993</v>
      </c>
      <c r="L5" s="11">
        <v>9.5</v>
      </c>
      <c r="M5" s="9">
        <f>AVERAGE(C5:G5)</f>
        <v>11.38</v>
      </c>
      <c r="N5" s="9">
        <f>AVERAGE(H5:L5)</f>
        <v>5.82</v>
      </c>
    </row>
    <row r="6" spans="1:40" ht="16" customHeight="1" x14ac:dyDescent="0.2">
      <c r="A6" s="8" t="s">
        <v>14</v>
      </c>
      <c r="B6" s="8" t="s">
        <v>42</v>
      </c>
      <c r="C6" s="11">
        <v>9.8000000000000007</v>
      </c>
      <c r="D6" s="11">
        <v>9.8000000000000007</v>
      </c>
      <c r="E6" s="11">
        <v>14.25</v>
      </c>
      <c r="F6" s="11">
        <v>12.2</v>
      </c>
      <c r="G6" s="11">
        <v>13</v>
      </c>
      <c r="H6" s="11">
        <v>5.7</v>
      </c>
      <c r="I6" s="11">
        <v>5.7</v>
      </c>
      <c r="J6" s="14">
        <v>0.1</v>
      </c>
      <c r="K6" s="11">
        <v>5.9</v>
      </c>
      <c r="L6" s="11">
        <v>3.6</v>
      </c>
      <c r="M6" s="9">
        <f t="shared" ref="M6:M10" si="0">AVERAGE(C6:G6)</f>
        <v>11.809999999999999</v>
      </c>
      <c r="N6" s="9">
        <f t="shared" ref="N6:N10" si="1">AVERAGE(H6:L6)</f>
        <v>4.2</v>
      </c>
    </row>
    <row r="7" spans="1:40" ht="16" customHeight="1" x14ac:dyDescent="0.2">
      <c r="A7" s="8" t="s">
        <v>14</v>
      </c>
      <c r="B7" s="8" t="s">
        <v>6</v>
      </c>
      <c r="C7" s="11" t="s">
        <v>50</v>
      </c>
      <c r="D7" s="11" t="s">
        <v>50</v>
      </c>
      <c r="E7" s="11">
        <v>28.5</v>
      </c>
      <c r="F7" s="11">
        <v>31.8</v>
      </c>
      <c r="G7" s="11">
        <v>11.4</v>
      </c>
      <c r="H7" s="11" t="s">
        <v>50</v>
      </c>
      <c r="I7" s="11" t="s">
        <v>50</v>
      </c>
      <c r="J7" s="14">
        <v>0.1</v>
      </c>
      <c r="K7" s="11">
        <v>8.3000000000000007</v>
      </c>
      <c r="L7" s="11">
        <v>6.9</v>
      </c>
      <c r="M7" s="9">
        <f t="shared" si="0"/>
        <v>23.900000000000002</v>
      </c>
      <c r="N7" s="9">
        <f t="shared" si="1"/>
        <v>5.1000000000000005</v>
      </c>
    </row>
    <row r="8" spans="1:40" ht="16" customHeight="1" x14ac:dyDescent="0.2">
      <c r="A8" s="8" t="s">
        <v>14</v>
      </c>
      <c r="B8" s="8" t="s">
        <v>29</v>
      </c>
      <c r="C8" s="11">
        <v>8.6999999999999993</v>
      </c>
      <c r="D8" s="11">
        <v>8.6999999999999993</v>
      </c>
      <c r="E8" s="11">
        <v>42.25</v>
      </c>
      <c r="F8" s="11">
        <v>17.8</v>
      </c>
      <c r="G8" s="11">
        <v>15.2</v>
      </c>
      <c r="H8" s="11">
        <v>4</v>
      </c>
      <c r="I8" s="11">
        <v>4</v>
      </c>
      <c r="J8" s="14">
        <v>0.1</v>
      </c>
      <c r="K8" s="11">
        <v>9.3000000000000007</v>
      </c>
      <c r="L8" s="11">
        <v>4.5999999999999996</v>
      </c>
      <c r="M8" s="9">
        <f t="shared" si="0"/>
        <v>18.53</v>
      </c>
      <c r="N8" s="9">
        <f t="shared" si="1"/>
        <v>4.4000000000000004</v>
      </c>
    </row>
    <row r="9" spans="1:40" ht="16" customHeight="1" x14ac:dyDescent="0.2">
      <c r="A9" s="8" t="s">
        <v>14</v>
      </c>
      <c r="B9" s="8" t="s">
        <v>0</v>
      </c>
      <c r="C9" s="11" t="s">
        <v>50</v>
      </c>
      <c r="D9" s="11" t="s">
        <v>50</v>
      </c>
      <c r="E9" s="11">
        <v>37.4</v>
      </c>
      <c r="F9" s="11">
        <v>27.8</v>
      </c>
      <c r="G9" s="11">
        <v>9.4</v>
      </c>
      <c r="H9" s="11" t="s">
        <v>50</v>
      </c>
      <c r="I9" s="11" t="s">
        <v>50</v>
      </c>
      <c r="J9" s="14">
        <v>0.1</v>
      </c>
      <c r="K9" s="11">
        <v>8.5</v>
      </c>
      <c r="L9" s="11">
        <v>7</v>
      </c>
      <c r="M9" s="9">
        <f t="shared" si="0"/>
        <v>24.866666666666671</v>
      </c>
      <c r="N9" s="9">
        <f t="shared" si="1"/>
        <v>5.2</v>
      </c>
    </row>
    <row r="10" spans="1:40" ht="16" customHeight="1" x14ac:dyDescent="0.2">
      <c r="A10" s="8" t="s">
        <v>14</v>
      </c>
      <c r="B10" s="8" t="s">
        <v>28</v>
      </c>
      <c r="C10" s="11">
        <v>5.3</v>
      </c>
      <c r="D10" s="11">
        <v>5.3</v>
      </c>
      <c r="E10" s="11">
        <v>39.1</v>
      </c>
      <c r="F10" s="11">
        <v>22.2</v>
      </c>
      <c r="G10" s="11">
        <v>15.8</v>
      </c>
      <c r="H10" s="11">
        <v>3.5</v>
      </c>
      <c r="I10" s="11">
        <v>3.5</v>
      </c>
      <c r="J10" s="14">
        <v>0.1</v>
      </c>
      <c r="K10" s="11">
        <v>9.3000000000000007</v>
      </c>
      <c r="L10" s="11">
        <v>4.8</v>
      </c>
      <c r="M10" s="9">
        <f t="shared" si="0"/>
        <v>17.54</v>
      </c>
      <c r="N10" s="9">
        <f t="shared" si="1"/>
        <v>4.24</v>
      </c>
      <c r="P10" t="s">
        <v>1</v>
      </c>
      <c r="AC10" t="s">
        <v>11</v>
      </c>
    </row>
    <row r="11" spans="1:40" ht="8" customHeight="1" x14ac:dyDescent="0.2">
      <c r="A11" s="8"/>
      <c r="B11" s="8"/>
      <c r="C11" s="8"/>
      <c r="D11" s="8"/>
      <c r="E11" s="8"/>
      <c r="F11" s="8"/>
      <c r="G11" s="8"/>
      <c r="H11" s="8"/>
      <c r="I11" s="8"/>
      <c r="J11" s="14"/>
      <c r="K11" s="8"/>
      <c r="L11" s="8"/>
      <c r="M11" s="8"/>
      <c r="N11" s="8"/>
    </row>
    <row r="12" spans="1:40" ht="16" customHeight="1" x14ac:dyDescent="0.2">
      <c r="A12" s="7" t="s">
        <v>15</v>
      </c>
      <c r="B12" s="7" t="s">
        <v>34</v>
      </c>
      <c r="C12" s="10">
        <v>6.9</v>
      </c>
      <c r="D12" s="10">
        <v>8</v>
      </c>
      <c r="E12" s="10">
        <v>21.25</v>
      </c>
      <c r="F12" s="10">
        <v>26.2</v>
      </c>
      <c r="G12" s="10">
        <v>0.2</v>
      </c>
      <c r="H12" s="10">
        <v>6</v>
      </c>
      <c r="I12" s="10">
        <v>4</v>
      </c>
      <c r="J12" s="13">
        <v>0.1</v>
      </c>
      <c r="K12" s="10">
        <v>6.5</v>
      </c>
      <c r="L12" s="10">
        <v>6.4</v>
      </c>
      <c r="M12" s="10">
        <f>AVERAGE(C12:G12)</f>
        <v>12.51</v>
      </c>
      <c r="N12" s="10">
        <f>AVERAGE(H12:L12)</f>
        <v>4.5999999999999996</v>
      </c>
      <c r="P12" s="10">
        <v>4.9000000000000004</v>
      </c>
      <c r="Q12" s="10">
        <v>5.0999999999999996</v>
      </c>
      <c r="R12" s="10">
        <v>37.049999999999997</v>
      </c>
      <c r="S12" s="10">
        <v>25.8</v>
      </c>
      <c r="T12" s="10" t="s">
        <v>50</v>
      </c>
      <c r="U12" s="10">
        <v>7.3</v>
      </c>
      <c r="V12" s="10">
        <v>5.3</v>
      </c>
      <c r="W12" s="13">
        <v>0.1</v>
      </c>
      <c r="X12" s="10">
        <v>7.1</v>
      </c>
      <c r="Y12" s="10" t="s">
        <v>50</v>
      </c>
      <c r="Z12" s="10">
        <f>AVERAGE(P12:T12)</f>
        <v>18.212499999999999</v>
      </c>
      <c r="AA12" s="10">
        <f>AVERAGE(U12:Y12)</f>
        <v>4.9499999999999993</v>
      </c>
      <c r="AC12" s="10"/>
      <c r="AD12" s="10"/>
      <c r="AE12" s="10"/>
      <c r="AF12" s="10"/>
      <c r="AG12" s="10"/>
      <c r="AH12" s="10"/>
      <c r="AI12" s="10"/>
      <c r="AJ12" s="13"/>
      <c r="AK12" s="10"/>
      <c r="AL12" s="10"/>
      <c r="AM12" s="10" t="e">
        <f>AVERAGE(AC12:AG12)</f>
        <v>#DIV/0!</v>
      </c>
      <c r="AN12" s="10" t="e">
        <f>AVERAGE(AH12:AL12)</f>
        <v>#DIV/0!</v>
      </c>
    </row>
    <row r="13" spans="1:40" ht="16" customHeight="1" x14ac:dyDescent="0.2">
      <c r="A13" s="7" t="s">
        <v>15</v>
      </c>
      <c r="B13" s="7" t="s">
        <v>42</v>
      </c>
      <c r="C13" s="10">
        <v>4.5</v>
      </c>
      <c r="D13" s="10">
        <v>4.8</v>
      </c>
      <c r="E13" s="10">
        <v>26.85</v>
      </c>
      <c r="F13" s="10">
        <v>14.6</v>
      </c>
      <c r="G13" s="10">
        <v>11</v>
      </c>
      <c r="H13" s="10">
        <v>9.9</v>
      </c>
      <c r="I13" s="10">
        <v>7.1</v>
      </c>
      <c r="J13" s="13">
        <v>0.1</v>
      </c>
      <c r="K13" s="10">
        <v>6.4</v>
      </c>
      <c r="L13" s="10">
        <v>6.9</v>
      </c>
      <c r="M13" s="10">
        <f t="shared" ref="M13:M17" si="2">AVERAGE(C13:G13)</f>
        <v>12.350000000000001</v>
      </c>
      <c r="N13" s="10">
        <f t="shared" ref="N13:N17" si="3">AVERAGE(H13:L13)</f>
        <v>6.08</v>
      </c>
      <c r="P13" s="10">
        <v>2.4</v>
      </c>
      <c r="Q13" s="10">
        <v>11.2</v>
      </c>
      <c r="R13" s="10">
        <v>41.7</v>
      </c>
      <c r="S13" s="10">
        <v>16.2</v>
      </c>
      <c r="T13" s="10">
        <v>8.8000000000000007</v>
      </c>
      <c r="U13" s="10">
        <v>9.6999999999999993</v>
      </c>
      <c r="V13" s="10">
        <v>3.9</v>
      </c>
      <c r="W13" s="13">
        <v>0.1</v>
      </c>
      <c r="X13" s="10">
        <v>8.9</v>
      </c>
      <c r="Y13" s="10">
        <v>6.2</v>
      </c>
      <c r="Z13" s="10">
        <f t="shared" ref="Z13:Z17" si="4">AVERAGE(P13:T13)</f>
        <v>16.059999999999999</v>
      </c>
      <c r="AA13" s="10">
        <f t="shared" ref="AA13:AA17" si="5">AVERAGE(U13:Y13)</f>
        <v>5.76</v>
      </c>
      <c r="AC13" s="10"/>
      <c r="AD13" s="10"/>
      <c r="AE13" s="10"/>
      <c r="AF13" s="10"/>
      <c r="AG13" s="10"/>
      <c r="AH13" s="10"/>
      <c r="AI13" s="10"/>
      <c r="AJ13" s="13"/>
      <c r="AK13" s="10"/>
      <c r="AL13" s="10"/>
      <c r="AM13" s="10" t="e">
        <f t="shared" ref="AM13:AM17" si="6">AVERAGE(AC13:AG13)</f>
        <v>#DIV/0!</v>
      </c>
      <c r="AN13" s="10" t="e">
        <f t="shared" ref="AN13:AN17" si="7">AVERAGE(AH13:AL13)</f>
        <v>#DIV/0!</v>
      </c>
    </row>
    <row r="14" spans="1:40" ht="16" customHeight="1" x14ac:dyDescent="0.2">
      <c r="A14" s="7" t="s">
        <v>15</v>
      </c>
      <c r="B14" s="7" t="s">
        <v>6</v>
      </c>
      <c r="C14" s="10">
        <v>0.8</v>
      </c>
      <c r="D14" s="10">
        <v>0.5</v>
      </c>
      <c r="E14" s="10">
        <v>36.700000000000003</v>
      </c>
      <c r="F14" s="10">
        <v>30.2</v>
      </c>
      <c r="G14" s="10">
        <v>8.1999999999999993</v>
      </c>
      <c r="H14" s="10">
        <v>3.7</v>
      </c>
      <c r="I14" s="10">
        <v>3.9</v>
      </c>
      <c r="J14" s="13">
        <v>0.1</v>
      </c>
      <c r="K14" s="10">
        <v>7.7</v>
      </c>
      <c r="L14" s="10">
        <v>7.4</v>
      </c>
      <c r="M14" s="10">
        <f t="shared" si="2"/>
        <v>15.280000000000001</v>
      </c>
      <c r="N14" s="10">
        <f t="shared" si="3"/>
        <v>4.5599999999999996</v>
      </c>
      <c r="P14" s="10" t="s">
        <v>50</v>
      </c>
      <c r="Q14" s="10" t="s">
        <v>50</v>
      </c>
      <c r="R14" s="10">
        <v>53.95</v>
      </c>
      <c r="S14" s="10">
        <v>29.8</v>
      </c>
      <c r="T14" s="10">
        <v>8</v>
      </c>
      <c r="U14" s="10" t="s">
        <v>50</v>
      </c>
      <c r="V14" s="10" t="s">
        <v>50</v>
      </c>
      <c r="W14" s="13">
        <v>0.1</v>
      </c>
      <c r="X14" s="10">
        <v>8.3000000000000007</v>
      </c>
      <c r="Y14" s="10">
        <v>7.2</v>
      </c>
      <c r="Z14" s="10">
        <f t="shared" si="4"/>
        <v>30.583333333333332</v>
      </c>
      <c r="AA14" s="10">
        <f t="shared" si="5"/>
        <v>5.2</v>
      </c>
      <c r="AC14" s="10"/>
      <c r="AD14" s="10"/>
      <c r="AE14" s="10"/>
      <c r="AF14" s="10"/>
      <c r="AG14" s="10"/>
      <c r="AH14" s="10"/>
      <c r="AI14" s="10"/>
      <c r="AJ14" s="13"/>
      <c r="AK14" s="10"/>
      <c r="AL14" s="10"/>
      <c r="AM14" s="10" t="e">
        <f t="shared" si="6"/>
        <v>#DIV/0!</v>
      </c>
      <c r="AN14" s="10" t="e">
        <f t="shared" si="7"/>
        <v>#DIV/0!</v>
      </c>
    </row>
    <row r="15" spans="1:40" ht="16" customHeight="1" x14ac:dyDescent="0.2">
      <c r="A15" s="7" t="s">
        <v>15</v>
      </c>
      <c r="B15" s="7" t="s">
        <v>29</v>
      </c>
      <c r="C15" s="10">
        <v>6.8</v>
      </c>
      <c r="D15" s="10">
        <v>7.5</v>
      </c>
      <c r="E15" s="10">
        <v>42.55</v>
      </c>
      <c r="F15" s="10">
        <v>18</v>
      </c>
      <c r="G15" s="10">
        <v>18.399999999999999</v>
      </c>
      <c r="H15" s="10">
        <v>4.3</v>
      </c>
      <c r="I15" s="10">
        <v>4.2</v>
      </c>
      <c r="J15" s="13">
        <v>0.1</v>
      </c>
      <c r="K15" s="10">
        <v>9.1999999999999993</v>
      </c>
      <c r="L15" s="10">
        <v>5</v>
      </c>
      <c r="M15" s="10">
        <f t="shared" si="2"/>
        <v>18.649999999999999</v>
      </c>
      <c r="N15" s="10">
        <f t="shared" si="3"/>
        <v>4.5599999999999996</v>
      </c>
      <c r="P15" s="10">
        <v>5.9</v>
      </c>
      <c r="Q15" s="10">
        <v>7.8</v>
      </c>
      <c r="R15" s="10">
        <v>34.25</v>
      </c>
      <c r="S15" s="10">
        <v>20</v>
      </c>
      <c r="T15" s="10">
        <v>12</v>
      </c>
      <c r="U15" s="10">
        <v>4.0999999999999996</v>
      </c>
      <c r="V15" s="10">
        <v>4.3</v>
      </c>
      <c r="W15" s="13">
        <v>0.1</v>
      </c>
      <c r="X15" s="10">
        <v>9.1</v>
      </c>
      <c r="Y15" s="10">
        <v>8</v>
      </c>
      <c r="Z15" s="10">
        <f t="shared" si="4"/>
        <v>15.99</v>
      </c>
      <c r="AA15" s="10">
        <f t="shared" si="5"/>
        <v>5.1199999999999992</v>
      </c>
      <c r="AC15" s="10"/>
      <c r="AD15" s="10"/>
      <c r="AE15" s="10"/>
      <c r="AF15" s="10"/>
      <c r="AG15" s="10"/>
      <c r="AH15" s="10"/>
      <c r="AI15" s="10"/>
      <c r="AJ15" s="13"/>
      <c r="AK15" s="10"/>
      <c r="AL15" s="10"/>
      <c r="AM15" s="10" t="e">
        <f t="shared" si="6"/>
        <v>#DIV/0!</v>
      </c>
      <c r="AN15" s="10" t="e">
        <f t="shared" si="7"/>
        <v>#DIV/0!</v>
      </c>
    </row>
    <row r="16" spans="1:40" ht="16" customHeight="1" x14ac:dyDescent="0.2">
      <c r="A16" s="7" t="s">
        <v>15</v>
      </c>
      <c r="B16" s="7" t="s">
        <v>0</v>
      </c>
      <c r="C16" s="10" t="s">
        <v>50</v>
      </c>
      <c r="D16" s="10">
        <v>3.3</v>
      </c>
      <c r="E16" s="10">
        <v>36.25</v>
      </c>
      <c r="F16" s="10">
        <v>25.6</v>
      </c>
      <c r="G16" s="10">
        <v>9.8000000000000007</v>
      </c>
      <c r="H16" s="10" t="s">
        <v>50</v>
      </c>
      <c r="I16" s="10">
        <v>1.4</v>
      </c>
      <c r="J16" s="13">
        <v>0.1</v>
      </c>
      <c r="K16" s="10">
        <v>8.3000000000000007</v>
      </c>
      <c r="L16" s="10">
        <v>7.3</v>
      </c>
      <c r="M16" s="10">
        <f t="shared" si="2"/>
        <v>18.737500000000001</v>
      </c>
      <c r="N16" s="10">
        <f t="shared" si="3"/>
        <v>4.2750000000000004</v>
      </c>
      <c r="P16" s="10" t="s">
        <v>50</v>
      </c>
      <c r="Q16" s="10" t="s">
        <v>50</v>
      </c>
      <c r="R16" s="10">
        <v>36.299999999999997</v>
      </c>
      <c r="S16" s="10">
        <v>27.6</v>
      </c>
      <c r="T16" s="10">
        <v>8.4</v>
      </c>
      <c r="U16" s="10" t="s">
        <v>50</v>
      </c>
      <c r="V16" s="10" t="s">
        <v>50</v>
      </c>
      <c r="W16" s="13">
        <v>0.1</v>
      </c>
      <c r="X16" s="10">
        <v>8.1999999999999993</v>
      </c>
      <c r="Y16" s="10">
        <v>7.4</v>
      </c>
      <c r="Z16" s="10">
        <f t="shared" si="4"/>
        <v>24.099999999999998</v>
      </c>
      <c r="AA16" s="10">
        <f t="shared" si="5"/>
        <v>5.2333333333333334</v>
      </c>
      <c r="AC16" s="10"/>
      <c r="AD16" s="10"/>
      <c r="AE16" s="10"/>
      <c r="AF16" s="10"/>
      <c r="AG16" s="10"/>
      <c r="AH16" s="10"/>
      <c r="AI16" s="10"/>
      <c r="AJ16" s="13"/>
      <c r="AK16" s="10"/>
      <c r="AL16" s="10"/>
      <c r="AM16" s="10" t="e">
        <f t="shared" si="6"/>
        <v>#DIV/0!</v>
      </c>
      <c r="AN16" s="10" t="e">
        <f t="shared" si="7"/>
        <v>#DIV/0!</v>
      </c>
    </row>
    <row r="17" spans="1:40" ht="16" customHeight="1" x14ac:dyDescent="0.2">
      <c r="A17" s="7" t="s">
        <v>15</v>
      </c>
      <c r="B17" s="7" t="s">
        <v>28</v>
      </c>
      <c r="C17" s="10">
        <v>5.0999999999999996</v>
      </c>
      <c r="D17" s="10">
        <v>2.9</v>
      </c>
      <c r="E17" s="10">
        <v>44.75</v>
      </c>
      <c r="F17" s="10">
        <v>18.2</v>
      </c>
      <c r="G17" s="10">
        <v>14.2</v>
      </c>
      <c r="H17" s="10">
        <v>4.5999999999999996</v>
      </c>
      <c r="I17" s="10">
        <v>4.5999999999999996</v>
      </c>
      <c r="J17" s="13">
        <v>0.1</v>
      </c>
      <c r="K17" s="10">
        <v>9.1</v>
      </c>
      <c r="L17" s="10">
        <v>5.0999999999999996</v>
      </c>
      <c r="M17" s="10">
        <f t="shared" si="2"/>
        <v>17.03</v>
      </c>
      <c r="N17" s="10">
        <f t="shared" si="3"/>
        <v>4.7</v>
      </c>
      <c r="P17" s="10">
        <v>5.0999999999999996</v>
      </c>
      <c r="Q17" s="10">
        <v>3.3</v>
      </c>
      <c r="R17" s="10">
        <v>41.75</v>
      </c>
      <c r="S17" s="10">
        <v>20.2</v>
      </c>
      <c r="T17" s="10">
        <v>10</v>
      </c>
      <c r="U17" s="10">
        <v>3.5</v>
      </c>
      <c r="V17" s="10">
        <v>4</v>
      </c>
      <c r="W17" s="13">
        <v>0.1</v>
      </c>
      <c r="X17" s="10">
        <v>9.1</v>
      </c>
      <c r="Y17" s="10">
        <v>8.4</v>
      </c>
      <c r="Z17" s="10">
        <f t="shared" si="4"/>
        <v>16.07</v>
      </c>
      <c r="AA17" s="10">
        <f t="shared" si="5"/>
        <v>5.0200000000000005</v>
      </c>
      <c r="AC17" s="10"/>
      <c r="AD17" s="10"/>
      <c r="AE17" s="10"/>
      <c r="AF17" s="10"/>
      <c r="AG17" s="10"/>
      <c r="AH17" s="10"/>
      <c r="AI17" s="10"/>
      <c r="AJ17" s="13"/>
      <c r="AK17" s="10"/>
      <c r="AL17" s="10"/>
      <c r="AM17" s="10" t="e">
        <f t="shared" si="6"/>
        <v>#DIV/0!</v>
      </c>
      <c r="AN17" s="10" t="e">
        <f t="shared" si="7"/>
        <v>#DIV/0!</v>
      </c>
    </row>
    <row r="18" spans="1:40" ht="8" customHeight="1" x14ac:dyDescent="0.2">
      <c r="A18" s="7"/>
      <c r="B18" s="7"/>
      <c r="C18" s="7"/>
      <c r="D18" s="7"/>
      <c r="E18" s="7"/>
      <c r="F18" s="7"/>
      <c r="G18" s="7"/>
      <c r="H18" s="7"/>
      <c r="I18" s="7"/>
      <c r="J18" s="13"/>
      <c r="K18" s="7"/>
      <c r="L18" s="7"/>
      <c r="M18" s="7"/>
      <c r="N18" s="7"/>
    </row>
    <row r="19" spans="1:40" ht="16" customHeight="1" x14ac:dyDescent="0.2">
      <c r="A19" s="8" t="s">
        <v>16</v>
      </c>
      <c r="B19" s="8" t="s">
        <v>34</v>
      </c>
      <c r="C19" s="8"/>
      <c r="D19" s="8"/>
      <c r="E19" s="8"/>
      <c r="F19" s="8"/>
      <c r="G19" s="8"/>
      <c r="H19" s="8"/>
      <c r="I19" s="8"/>
      <c r="J19" s="14"/>
      <c r="K19" s="8"/>
      <c r="L19" s="8"/>
      <c r="M19" s="8"/>
      <c r="N19" s="8"/>
    </row>
    <row r="20" spans="1:40" ht="16" customHeight="1" x14ac:dyDescent="0.2">
      <c r="A20" s="8" t="s">
        <v>16</v>
      </c>
      <c r="B20" s="8" t="s">
        <v>42</v>
      </c>
      <c r="C20" s="8"/>
      <c r="D20" s="8"/>
      <c r="E20" s="8"/>
      <c r="F20" s="8"/>
      <c r="G20" s="8"/>
      <c r="H20" s="8"/>
      <c r="I20" s="8"/>
      <c r="J20" s="14"/>
      <c r="K20" s="8"/>
      <c r="L20" s="8"/>
      <c r="M20" s="8"/>
      <c r="N20" s="8"/>
    </row>
    <row r="21" spans="1:40" ht="16" customHeight="1" x14ac:dyDescent="0.2">
      <c r="A21" s="8" t="s">
        <v>16</v>
      </c>
      <c r="B21" s="8" t="s">
        <v>6</v>
      </c>
      <c r="C21" s="8"/>
      <c r="D21" s="8"/>
      <c r="E21" s="8"/>
      <c r="F21" s="8"/>
      <c r="G21" s="8"/>
      <c r="H21" s="8"/>
      <c r="I21" s="8"/>
      <c r="J21" s="14"/>
      <c r="K21" s="8"/>
      <c r="L21" s="8"/>
      <c r="M21" s="8"/>
      <c r="N21" s="8"/>
    </row>
    <row r="22" spans="1:40" ht="16" customHeight="1" x14ac:dyDescent="0.2">
      <c r="A22" s="8" t="s">
        <v>16</v>
      </c>
      <c r="B22" s="8" t="s">
        <v>29</v>
      </c>
      <c r="C22" s="8"/>
      <c r="D22" s="8"/>
      <c r="E22" s="8"/>
      <c r="F22" s="8"/>
      <c r="G22" s="8"/>
      <c r="H22" s="8"/>
      <c r="I22" s="8"/>
      <c r="J22" s="14"/>
      <c r="K22" s="8"/>
      <c r="L22" s="8"/>
      <c r="M22" s="8"/>
      <c r="N22" s="8"/>
    </row>
    <row r="23" spans="1:40" ht="16" customHeight="1" x14ac:dyDescent="0.2">
      <c r="A23" s="8" t="s">
        <v>16</v>
      </c>
      <c r="B23" s="8" t="s">
        <v>0</v>
      </c>
      <c r="C23" s="8"/>
      <c r="D23" s="8"/>
      <c r="E23" s="8"/>
      <c r="F23" s="8"/>
      <c r="G23" s="8"/>
      <c r="H23" s="8"/>
      <c r="I23" s="8"/>
      <c r="J23" s="14"/>
      <c r="K23" s="8"/>
      <c r="L23" s="8"/>
      <c r="M23" s="8"/>
      <c r="N23" s="8"/>
    </row>
    <row r="24" spans="1:40" ht="16" customHeight="1" x14ac:dyDescent="0.2">
      <c r="A24" s="8" t="s">
        <v>16</v>
      </c>
      <c r="B24" s="8" t="s">
        <v>28</v>
      </c>
      <c r="C24" s="8"/>
      <c r="D24" s="8"/>
      <c r="E24" s="8"/>
      <c r="F24" s="8"/>
      <c r="G24" s="8"/>
      <c r="H24" s="8"/>
      <c r="I24" s="8"/>
      <c r="J24" s="14"/>
      <c r="K24" s="8"/>
      <c r="L24" s="8"/>
      <c r="M24" s="8"/>
      <c r="N24" s="8"/>
    </row>
    <row r="25" spans="1:40" ht="8" customHeight="1" x14ac:dyDescent="0.2">
      <c r="A25" s="8"/>
      <c r="B25" s="8"/>
      <c r="C25" s="8"/>
      <c r="D25" s="8"/>
      <c r="E25" s="8"/>
      <c r="F25" s="8"/>
      <c r="G25" s="8"/>
      <c r="H25" s="8"/>
      <c r="I25" s="8"/>
      <c r="J25" s="14"/>
      <c r="K25" s="8"/>
      <c r="L25" s="8"/>
      <c r="M25" s="8"/>
      <c r="N25" s="8"/>
    </row>
    <row r="26" spans="1:40" ht="16" customHeight="1" x14ac:dyDescent="0.2">
      <c r="A26" s="7" t="s">
        <v>17</v>
      </c>
      <c r="B26" s="7" t="s">
        <v>34</v>
      </c>
      <c r="C26" s="7"/>
      <c r="D26" s="7"/>
      <c r="E26" s="7"/>
      <c r="F26" s="7"/>
      <c r="G26" s="7"/>
      <c r="H26" s="7"/>
      <c r="I26" s="7"/>
      <c r="J26" s="13"/>
      <c r="K26" s="7"/>
      <c r="L26" s="7"/>
      <c r="M26" s="7"/>
      <c r="N26" s="7"/>
    </row>
    <row r="27" spans="1:40" ht="16" customHeight="1" x14ac:dyDescent="0.2">
      <c r="A27" s="7" t="s">
        <v>17</v>
      </c>
      <c r="B27" s="7" t="s">
        <v>42</v>
      </c>
      <c r="C27" s="7"/>
      <c r="D27" s="7"/>
      <c r="E27" s="7"/>
      <c r="F27" s="7"/>
      <c r="G27" s="7"/>
      <c r="H27" s="7"/>
      <c r="I27" s="7"/>
      <c r="J27" s="13"/>
      <c r="K27" s="7"/>
      <c r="L27" s="7"/>
      <c r="M27" s="7"/>
      <c r="N27" s="7"/>
    </row>
    <row r="28" spans="1:40" ht="16" customHeight="1" x14ac:dyDescent="0.2">
      <c r="A28" s="7" t="s">
        <v>17</v>
      </c>
      <c r="B28" s="7" t="s">
        <v>6</v>
      </c>
      <c r="C28" s="7"/>
      <c r="D28" s="7"/>
      <c r="E28" s="7"/>
      <c r="F28" s="7"/>
      <c r="G28" s="7"/>
      <c r="H28" s="7"/>
      <c r="I28" s="7"/>
      <c r="J28" s="13"/>
      <c r="K28" s="7"/>
      <c r="L28" s="7"/>
      <c r="M28" s="7"/>
      <c r="N28" s="7"/>
    </row>
    <row r="29" spans="1:40" ht="16" customHeight="1" x14ac:dyDescent="0.2">
      <c r="A29" s="7" t="s">
        <v>17</v>
      </c>
      <c r="B29" s="7" t="s">
        <v>29</v>
      </c>
      <c r="C29" s="7"/>
      <c r="D29" s="7"/>
      <c r="E29" s="7"/>
      <c r="F29" s="7"/>
      <c r="G29" s="7"/>
      <c r="H29" s="7"/>
      <c r="I29" s="7"/>
      <c r="J29" s="13"/>
      <c r="K29" s="7"/>
      <c r="L29" s="7"/>
      <c r="M29" s="7"/>
      <c r="N29" s="7"/>
    </row>
    <row r="30" spans="1:40" ht="16" customHeight="1" x14ac:dyDescent="0.2">
      <c r="A30" s="7" t="s">
        <v>17</v>
      </c>
      <c r="B30" s="7" t="s">
        <v>0</v>
      </c>
      <c r="C30" s="7"/>
      <c r="D30" s="7"/>
      <c r="E30" s="7"/>
      <c r="F30" s="7"/>
      <c r="G30" s="7"/>
      <c r="H30" s="7"/>
      <c r="I30" s="7"/>
      <c r="J30" s="13"/>
      <c r="K30" s="7"/>
      <c r="L30" s="7"/>
      <c r="M30" s="7"/>
      <c r="N30" s="7"/>
    </row>
    <row r="31" spans="1:40" ht="16" customHeight="1" x14ac:dyDescent="0.2">
      <c r="A31" s="7" t="s">
        <v>17</v>
      </c>
      <c r="B31" s="7" t="s">
        <v>28</v>
      </c>
      <c r="C31" s="7"/>
      <c r="D31" s="7"/>
      <c r="E31" s="7"/>
      <c r="F31" s="7"/>
      <c r="G31" s="7"/>
      <c r="H31" s="7"/>
      <c r="I31" s="7"/>
      <c r="J31" s="13"/>
      <c r="K31" s="7"/>
      <c r="L31" s="7"/>
      <c r="M31" s="7"/>
      <c r="N31" s="7"/>
    </row>
    <row r="32" spans="1:40" ht="8" customHeight="1" x14ac:dyDescent="0.2">
      <c r="A32" s="7"/>
      <c r="B32" s="7"/>
      <c r="C32" s="7"/>
      <c r="D32" s="7"/>
      <c r="E32" s="7"/>
      <c r="F32" s="7"/>
      <c r="G32" s="7"/>
      <c r="H32" s="7"/>
      <c r="I32" s="7"/>
      <c r="J32" s="13"/>
      <c r="K32" s="7"/>
      <c r="L32" s="7"/>
      <c r="M32" s="7"/>
      <c r="N32" s="7"/>
    </row>
    <row r="33" spans="1:14" ht="16" customHeight="1" x14ac:dyDescent="0.2">
      <c r="A33" s="8" t="s">
        <v>18</v>
      </c>
      <c r="B33" s="8" t="s">
        <v>34</v>
      </c>
      <c r="C33" s="8"/>
      <c r="D33" s="8"/>
      <c r="E33" s="8"/>
      <c r="F33" s="8"/>
      <c r="G33" s="8"/>
      <c r="H33" s="8"/>
      <c r="I33" s="8"/>
      <c r="J33" s="14"/>
      <c r="K33" s="8"/>
      <c r="L33" s="8"/>
      <c r="M33" s="8"/>
      <c r="N33" s="8"/>
    </row>
    <row r="34" spans="1:14" ht="16" customHeight="1" x14ac:dyDescent="0.2">
      <c r="A34" s="8" t="s">
        <v>18</v>
      </c>
      <c r="B34" s="8" t="s">
        <v>42</v>
      </c>
      <c r="C34" s="8"/>
      <c r="D34" s="8"/>
      <c r="E34" s="8"/>
      <c r="F34" s="8"/>
      <c r="G34" s="8"/>
      <c r="H34" s="8"/>
      <c r="I34" s="8"/>
      <c r="J34" s="14"/>
      <c r="K34" s="8"/>
      <c r="L34" s="8"/>
      <c r="M34" s="8"/>
      <c r="N34" s="8"/>
    </row>
    <row r="35" spans="1:14" ht="16" customHeight="1" x14ac:dyDescent="0.2">
      <c r="A35" s="8" t="s">
        <v>18</v>
      </c>
      <c r="B35" s="8" t="s">
        <v>6</v>
      </c>
      <c r="C35" s="8"/>
      <c r="D35" s="8"/>
      <c r="E35" s="8"/>
      <c r="F35" s="8"/>
      <c r="G35" s="8"/>
      <c r="H35" s="8"/>
      <c r="I35" s="8"/>
      <c r="J35" s="14"/>
      <c r="K35" s="8"/>
      <c r="L35" s="8"/>
      <c r="M35" s="8"/>
      <c r="N35" s="8"/>
    </row>
    <row r="36" spans="1:14" ht="16" customHeight="1" x14ac:dyDescent="0.2">
      <c r="A36" s="8" t="s">
        <v>18</v>
      </c>
      <c r="B36" s="8" t="s">
        <v>29</v>
      </c>
      <c r="C36" s="8"/>
      <c r="D36" s="8"/>
      <c r="E36" s="8"/>
      <c r="F36" s="8"/>
      <c r="G36" s="8"/>
      <c r="H36" s="8"/>
      <c r="I36" s="8"/>
      <c r="J36" s="14"/>
      <c r="K36" s="8"/>
      <c r="L36" s="8"/>
      <c r="M36" s="8"/>
      <c r="N36" s="8"/>
    </row>
    <row r="37" spans="1:14" ht="16" customHeight="1" x14ac:dyDescent="0.2">
      <c r="A37" s="8" t="s">
        <v>18</v>
      </c>
      <c r="B37" s="8" t="s">
        <v>0</v>
      </c>
      <c r="C37" s="8"/>
      <c r="D37" s="8"/>
      <c r="E37" s="8"/>
      <c r="F37" s="8"/>
      <c r="G37" s="8"/>
      <c r="H37" s="8"/>
      <c r="I37" s="8"/>
      <c r="J37" s="14"/>
      <c r="K37" s="8"/>
      <c r="L37" s="8"/>
      <c r="M37" s="8"/>
      <c r="N37" s="8"/>
    </row>
    <row r="38" spans="1:14" ht="16" customHeight="1" x14ac:dyDescent="0.2">
      <c r="A38" s="8" t="s">
        <v>18</v>
      </c>
      <c r="B38" s="8" t="s">
        <v>28</v>
      </c>
      <c r="C38" s="8"/>
      <c r="D38" s="8"/>
      <c r="E38" s="8"/>
      <c r="F38" s="8"/>
      <c r="G38" s="8"/>
      <c r="H38" s="8"/>
      <c r="I38" s="8"/>
      <c r="J38" s="14"/>
      <c r="K38" s="8"/>
      <c r="L38" s="8"/>
      <c r="M38" s="8"/>
      <c r="N38" s="8"/>
    </row>
    <row r="39" spans="1:14" ht="8" customHeight="1" x14ac:dyDescent="0.2">
      <c r="A39" s="8"/>
      <c r="B39" s="8"/>
      <c r="C39" s="8"/>
      <c r="D39" s="8"/>
      <c r="E39" s="8"/>
      <c r="F39" s="8"/>
      <c r="G39" s="8"/>
      <c r="H39" s="8"/>
      <c r="I39" s="8"/>
      <c r="J39" s="14"/>
      <c r="K39" s="8"/>
      <c r="L39" s="8"/>
      <c r="M39" s="8"/>
      <c r="N39" s="8"/>
    </row>
    <row r="40" spans="1:14" ht="16" customHeight="1" x14ac:dyDescent="0.2">
      <c r="A40" s="7" t="s">
        <v>19</v>
      </c>
      <c r="B40" s="7" t="s">
        <v>34</v>
      </c>
      <c r="C40" s="7"/>
      <c r="D40" s="7"/>
      <c r="E40" s="7"/>
      <c r="F40" s="7"/>
      <c r="G40" s="7"/>
      <c r="H40" s="7"/>
      <c r="I40" s="7"/>
      <c r="J40" s="13"/>
      <c r="K40" s="7"/>
      <c r="L40" s="7"/>
      <c r="M40" s="7"/>
      <c r="N40" s="7"/>
    </row>
    <row r="41" spans="1:14" ht="16" customHeight="1" x14ac:dyDescent="0.2">
      <c r="A41" s="7" t="s">
        <v>19</v>
      </c>
      <c r="B41" s="7" t="s">
        <v>42</v>
      </c>
      <c r="C41" s="7"/>
      <c r="D41" s="7"/>
      <c r="E41" s="7"/>
      <c r="F41" s="7"/>
      <c r="G41" s="7"/>
      <c r="H41" s="7"/>
      <c r="I41" s="7"/>
      <c r="J41" s="13"/>
      <c r="K41" s="7"/>
      <c r="L41" s="7"/>
      <c r="M41" s="7"/>
      <c r="N41" s="7"/>
    </row>
    <row r="42" spans="1:14" ht="16" customHeight="1" x14ac:dyDescent="0.2">
      <c r="A42" s="7" t="s">
        <v>19</v>
      </c>
      <c r="B42" s="7" t="s">
        <v>6</v>
      </c>
      <c r="C42" s="7"/>
      <c r="D42" s="7"/>
      <c r="E42" s="7"/>
      <c r="F42" s="7"/>
      <c r="G42" s="7"/>
      <c r="H42" s="7"/>
      <c r="I42" s="7"/>
      <c r="J42" s="13"/>
      <c r="K42" s="7"/>
      <c r="L42" s="7"/>
      <c r="M42" s="7"/>
      <c r="N42" s="7"/>
    </row>
    <row r="43" spans="1:14" ht="16" customHeight="1" x14ac:dyDescent="0.2">
      <c r="A43" s="7" t="s">
        <v>19</v>
      </c>
      <c r="B43" s="7" t="s">
        <v>29</v>
      </c>
      <c r="C43" s="7"/>
      <c r="D43" s="7"/>
      <c r="E43" s="7"/>
      <c r="F43" s="7"/>
      <c r="G43" s="7"/>
      <c r="H43" s="7"/>
      <c r="I43" s="7"/>
      <c r="J43" s="13"/>
      <c r="K43" s="7"/>
      <c r="L43" s="7"/>
      <c r="M43" s="7"/>
      <c r="N43" s="7"/>
    </row>
    <row r="44" spans="1:14" ht="16" customHeight="1" x14ac:dyDescent="0.2">
      <c r="A44" s="7" t="s">
        <v>19</v>
      </c>
      <c r="B44" s="7" t="s">
        <v>0</v>
      </c>
      <c r="C44" s="7"/>
      <c r="D44" s="7"/>
      <c r="E44" s="7"/>
      <c r="F44" s="7"/>
      <c r="G44" s="7"/>
      <c r="H44" s="7"/>
      <c r="I44" s="7"/>
      <c r="J44" s="13"/>
      <c r="K44" s="7"/>
      <c r="L44" s="7"/>
      <c r="M44" s="7"/>
      <c r="N44" s="7"/>
    </row>
    <row r="45" spans="1:14" ht="16" customHeight="1" x14ac:dyDescent="0.2">
      <c r="A45" s="7" t="s">
        <v>19</v>
      </c>
      <c r="B45" s="7" t="s">
        <v>28</v>
      </c>
      <c r="C45" s="7"/>
      <c r="D45" s="7"/>
      <c r="E45" s="7"/>
      <c r="F45" s="7"/>
      <c r="G45" s="7"/>
      <c r="H45" s="7"/>
      <c r="I45" s="7"/>
      <c r="J45" s="13"/>
      <c r="K45" s="7"/>
      <c r="L45" s="7"/>
      <c r="M45" s="7"/>
      <c r="N45" s="7"/>
    </row>
  </sheetData>
  <conditionalFormatting sqref="C5:C11 F11 I11 L11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10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10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F10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10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8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10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:I8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I10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:J8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:J10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:K8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K10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:L8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:L10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 F4 I4 L4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3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3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3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3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3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3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3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3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3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5 C25 I25 L25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9 C39 I39 L39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 C18 I18 L18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 C32 I32 L32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M10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N10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3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N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:N11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:N2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9:N3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8:N1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2:N3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C1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:D17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:E1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:F1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G1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H17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:I1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2:J17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:K17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:L17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:M1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:N1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2:P1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:Q1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:R1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2:S1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2:T1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:U1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2:V1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2:W1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:X1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2:Y1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2:Z1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2:AA1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2:AC1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2:AD1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2:AE1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2:AF1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2:AG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2:AH1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2:AI1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2:AJ1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2:AK1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2:AL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2:AM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2:AN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M5:N10 M12:N17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F9A0F-BC90-5E4B-81CF-AA3A945FA414}">
  <dimension ref="A1:AN45"/>
  <sheetViews>
    <sheetView workbookViewId="0">
      <selection activeCell="E8" sqref="E8:E10"/>
    </sheetView>
  </sheetViews>
  <sheetFormatPr baseColWidth="10" defaultRowHeight="16" customHeight="1" x14ac:dyDescent="0.2"/>
  <cols>
    <col min="8" max="8" width="12.6640625" bestFit="1" customWidth="1"/>
    <col min="9" max="9" width="14" bestFit="1" customWidth="1"/>
    <col min="10" max="10" width="10.83203125" style="15"/>
    <col min="12" max="12" width="12" bestFit="1" customWidth="1"/>
    <col min="15" max="15" width="2.83203125" customWidth="1"/>
    <col min="28" max="28" width="2.83203125" customWidth="1"/>
  </cols>
  <sheetData>
    <row r="1" spans="1:40" ht="20" x14ac:dyDescent="0.25">
      <c r="A1" s="2" t="s">
        <v>12</v>
      </c>
      <c r="B1" s="2" t="s">
        <v>36</v>
      </c>
      <c r="C1" s="3" t="s">
        <v>37</v>
      </c>
      <c r="D1" s="3" t="s">
        <v>38</v>
      </c>
      <c r="E1" s="3" t="s">
        <v>39</v>
      </c>
      <c r="F1" s="3" t="s">
        <v>40</v>
      </c>
      <c r="G1" s="3" t="s">
        <v>41</v>
      </c>
      <c r="H1" s="3" t="s">
        <v>43</v>
      </c>
      <c r="I1" s="3" t="s">
        <v>44</v>
      </c>
      <c r="J1" s="12" t="s">
        <v>45</v>
      </c>
      <c r="K1" s="3" t="s">
        <v>46</v>
      </c>
      <c r="L1" s="3" t="s">
        <v>47</v>
      </c>
      <c r="M1" s="3" t="s">
        <v>51</v>
      </c>
      <c r="N1" s="3" t="s">
        <v>52</v>
      </c>
    </row>
    <row r="2" spans="1:40" ht="16" customHeight="1" x14ac:dyDescent="0.2">
      <c r="A2" s="7" t="s">
        <v>13</v>
      </c>
      <c r="B2" s="7" t="s">
        <v>48</v>
      </c>
      <c r="C2" s="10">
        <v>5.9</v>
      </c>
      <c r="D2" s="10">
        <v>5.9</v>
      </c>
      <c r="E2" s="10">
        <v>8.3000000000000007</v>
      </c>
      <c r="F2" s="10" t="s">
        <v>50</v>
      </c>
      <c r="G2" s="10" t="s">
        <v>50</v>
      </c>
      <c r="H2" s="10">
        <v>6.6</v>
      </c>
      <c r="I2" s="10">
        <v>6.6</v>
      </c>
      <c r="J2" s="13">
        <v>0.2</v>
      </c>
      <c r="K2" s="10" t="s">
        <v>50</v>
      </c>
      <c r="L2" s="10" t="s">
        <v>50</v>
      </c>
      <c r="M2" s="9">
        <f>AVERAGE(C2:G2)</f>
        <v>6.7</v>
      </c>
      <c r="N2" s="9">
        <f>AVERAGE(H2:L2)</f>
        <v>4.4666666666666659</v>
      </c>
    </row>
    <row r="3" spans="1:40" ht="16" customHeight="1" x14ac:dyDescent="0.2">
      <c r="A3" s="7" t="s">
        <v>13</v>
      </c>
      <c r="B3" s="7" t="s">
        <v>49</v>
      </c>
      <c r="C3" s="10">
        <v>17.600000000000001</v>
      </c>
      <c r="D3" s="10">
        <v>17.600000000000001</v>
      </c>
      <c r="E3" s="10">
        <v>7.65</v>
      </c>
      <c r="F3" s="10" t="s">
        <v>50</v>
      </c>
      <c r="G3" s="10" t="s">
        <v>50</v>
      </c>
      <c r="H3" s="10">
        <v>7.3</v>
      </c>
      <c r="I3" s="10">
        <v>7.3</v>
      </c>
      <c r="J3" s="13">
        <v>0.3</v>
      </c>
      <c r="K3" s="10" t="s">
        <v>50</v>
      </c>
      <c r="L3" s="10" t="s">
        <v>50</v>
      </c>
      <c r="M3" s="9">
        <f>AVERAGE(C3:G3)</f>
        <v>14.283333333333333</v>
      </c>
      <c r="N3" s="9">
        <f>AVERAGE(H3:L3)</f>
        <v>4.9666666666666668</v>
      </c>
    </row>
    <row r="4" spans="1:40" ht="8" customHeight="1" x14ac:dyDescent="0.2">
      <c r="A4" s="7"/>
      <c r="B4" s="7"/>
      <c r="C4" s="7"/>
      <c r="D4" s="7"/>
      <c r="E4" s="7"/>
      <c r="F4" s="7"/>
      <c r="G4" s="7"/>
      <c r="H4" s="7"/>
      <c r="I4" s="7"/>
      <c r="J4" s="13"/>
      <c r="K4" s="7"/>
      <c r="L4" s="7"/>
      <c r="M4" s="7"/>
      <c r="N4" s="7"/>
    </row>
    <row r="5" spans="1:40" ht="16" customHeight="1" x14ac:dyDescent="0.2">
      <c r="A5" s="8" t="s">
        <v>14</v>
      </c>
      <c r="B5" s="8" t="s">
        <v>34</v>
      </c>
      <c r="C5" s="11">
        <v>3.1</v>
      </c>
      <c r="D5" s="11">
        <v>3.1</v>
      </c>
      <c r="E5" s="11">
        <v>11</v>
      </c>
      <c r="F5" s="11" t="s">
        <v>50</v>
      </c>
      <c r="G5" s="11" t="s">
        <v>50</v>
      </c>
      <c r="H5" s="11">
        <v>9.9</v>
      </c>
      <c r="I5" s="11">
        <v>9.9</v>
      </c>
      <c r="J5" s="14">
        <v>0.3</v>
      </c>
      <c r="K5" s="11" t="s">
        <v>50</v>
      </c>
      <c r="L5" s="11" t="s">
        <v>50</v>
      </c>
      <c r="M5" s="9">
        <f>AVERAGE(C5:G5)</f>
        <v>5.7333333333333334</v>
      </c>
      <c r="N5" s="9">
        <f>AVERAGE(H5:L5)</f>
        <v>6.7</v>
      </c>
    </row>
    <row r="6" spans="1:40" ht="16" customHeight="1" x14ac:dyDescent="0.2">
      <c r="A6" s="8" t="s">
        <v>14</v>
      </c>
      <c r="B6" s="8" t="s">
        <v>42</v>
      </c>
      <c r="C6" s="11">
        <v>11.4</v>
      </c>
      <c r="D6" s="11">
        <v>11.4</v>
      </c>
      <c r="E6" s="11" t="s">
        <v>50</v>
      </c>
      <c r="F6" s="11" t="s">
        <v>50</v>
      </c>
      <c r="G6" s="11">
        <v>9.1</v>
      </c>
      <c r="H6" s="11">
        <v>7.3</v>
      </c>
      <c r="I6" s="11">
        <v>7.3</v>
      </c>
      <c r="J6" s="14" t="s">
        <v>50</v>
      </c>
      <c r="K6" s="11" t="s">
        <v>50</v>
      </c>
      <c r="L6" s="11">
        <v>9.9</v>
      </c>
      <c r="M6" s="9">
        <f t="shared" ref="M6:M10" si="0">AVERAGE(C6:G6)</f>
        <v>10.633333333333333</v>
      </c>
      <c r="N6" s="9">
        <f t="shared" ref="N6:N10" si="1">AVERAGE(H6:L6)</f>
        <v>8.1666666666666661</v>
      </c>
    </row>
    <row r="7" spans="1:40" ht="16" customHeight="1" x14ac:dyDescent="0.2">
      <c r="A7" s="8" t="s">
        <v>14</v>
      </c>
      <c r="B7" s="8" t="s">
        <v>6</v>
      </c>
      <c r="C7" s="11">
        <v>8.6</v>
      </c>
      <c r="D7" s="11">
        <v>8.6</v>
      </c>
      <c r="E7" s="11">
        <v>1.45</v>
      </c>
      <c r="F7" s="11">
        <v>5</v>
      </c>
      <c r="G7" s="11" t="s">
        <v>50</v>
      </c>
      <c r="H7" s="11">
        <v>7.2</v>
      </c>
      <c r="I7" s="11">
        <v>7.2</v>
      </c>
      <c r="J7" s="14">
        <v>0.2</v>
      </c>
      <c r="K7" s="11">
        <v>2.2000000000000002</v>
      </c>
      <c r="L7" s="11" t="s">
        <v>50</v>
      </c>
      <c r="M7" s="9">
        <f t="shared" si="0"/>
        <v>5.9124999999999996</v>
      </c>
      <c r="N7" s="9">
        <f t="shared" si="1"/>
        <v>4.2</v>
      </c>
    </row>
    <row r="8" spans="1:40" ht="16" customHeight="1" x14ac:dyDescent="0.2">
      <c r="A8" s="8" t="s">
        <v>14</v>
      </c>
      <c r="B8" s="8" t="s">
        <v>29</v>
      </c>
      <c r="C8" s="11">
        <v>7.7</v>
      </c>
      <c r="D8" s="11">
        <v>7.7</v>
      </c>
      <c r="E8" s="11">
        <v>1</v>
      </c>
      <c r="F8" s="11" t="s">
        <v>50</v>
      </c>
      <c r="G8" s="11" t="s">
        <v>50</v>
      </c>
      <c r="H8" s="11">
        <v>6.4</v>
      </c>
      <c r="I8" s="11">
        <v>6.4</v>
      </c>
      <c r="J8" s="14">
        <v>0.4</v>
      </c>
      <c r="K8" s="11" t="s">
        <v>50</v>
      </c>
      <c r="L8" s="11" t="s">
        <v>50</v>
      </c>
      <c r="M8" s="9">
        <f t="shared" si="0"/>
        <v>5.4666666666666659</v>
      </c>
      <c r="N8" s="9">
        <f t="shared" si="1"/>
        <v>4.4000000000000004</v>
      </c>
    </row>
    <row r="9" spans="1:40" ht="16" customHeight="1" x14ac:dyDescent="0.2">
      <c r="A9" s="8" t="s">
        <v>14</v>
      </c>
      <c r="B9" s="8" t="s">
        <v>0</v>
      </c>
      <c r="C9" s="11">
        <v>7.1</v>
      </c>
      <c r="D9" s="11">
        <v>7.1</v>
      </c>
      <c r="E9" s="11">
        <v>9.6</v>
      </c>
      <c r="F9" s="11">
        <v>1</v>
      </c>
      <c r="G9" s="11" t="s">
        <v>50</v>
      </c>
      <c r="H9" s="11">
        <v>7.4</v>
      </c>
      <c r="I9" s="11">
        <v>7.4</v>
      </c>
      <c r="J9" s="14">
        <v>0.2</v>
      </c>
      <c r="K9" s="11">
        <v>2.2000000000000002</v>
      </c>
      <c r="L9" s="11" t="s">
        <v>50</v>
      </c>
      <c r="M9" s="9">
        <f t="shared" si="0"/>
        <v>6.1999999999999993</v>
      </c>
      <c r="N9" s="9">
        <f t="shared" si="1"/>
        <v>4.3</v>
      </c>
    </row>
    <row r="10" spans="1:40" ht="16" customHeight="1" x14ac:dyDescent="0.2">
      <c r="A10" s="8" t="s">
        <v>14</v>
      </c>
      <c r="B10" s="8" t="s">
        <v>28</v>
      </c>
      <c r="C10" s="11">
        <v>9</v>
      </c>
      <c r="D10" s="11">
        <v>9</v>
      </c>
      <c r="E10" s="11">
        <v>2</v>
      </c>
      <c r="F10" s="11">
        <v>2.6</v>
      </c>
      <c r="G10" s="11" t="s">
        <v>50</v>
      </c>
      <c r="H10" s="11">
        <v>6.3</v>
      </c>
      <c r="I10" s="11">
        <v>6.3</v>
      </c>
      <c r="J10" s="14">
        <v>0.4</v>
      </c>
      <c r="K10" s="11">
        <v>3.1</v>
      </c>
      <c r="L10" s="11" t="s">
        <v>50</v>
      </c>
      <c r="M10" s="9">
        <f t="shared" si="0"/>
        <v>5.65</v>
      </c>
      <c r="N10" s="9">
        <f t="shared" si="1"/>
        <v>4.0250000000000004</v>
      </c>
      <c r="P10" t="s">
        <v>1</v>
      </c>
      <c r="AC10" t="s">
        <v>11</v>
      </c>
    </row>
    <row r="11" spans="1:40" ht="8" customHeight="1" x14ac:dyDescent="0.2">
      <c r="A11" s="8"/>
      <c r="B11" s="8"/>
      <c r="C11" s="8"/>
      <c r="D11" s="8"/>
      <c r="E11" s="8"/>
      <c r="F11" s="8"/>
      <c r="G11" s="8"/>
      <c r="H11" s="8"/>
      <c r="I11" s="8"/>
      <c r="J11" s="14"/>
      <c r="K11" s="8"/>
      <c r="L11" s="8"/>
      <c r="M11" s="8"/>
      <c r="N11" s="8"/>
    </row>
    <row r="12" spans="1:40" ht="16" customHeight="1" x14ac:dyDescent="0.2">
      <c r="A12" s="7" t="s">
        <v>15</v>
      </c>
      <c r="B12" s="7" t="s">
        <v>34</v>
      </c>
      <c r="C12" s="10">
        <v>1.1000000000000001</v>
      </c>
      <c r="D12" s="10">
        <v>1.1000000000000001</v>
      </c>
      <c r="E12" s="10">
        <v>12.25</v>
      </c>
      <c r="F12" s="10" t="s">
        <v>50</v>
      </c>
      <c r="G12" s="10">
        <v>1.4</v>
      </c>
      <c r="H12" s="10">
        <v>9.8000000000000007</v>
      </c>
      <c r="I12" s="10">
        <v>9.9</v>
      </c>
      <c r="J12" s="13">
        <v>0.3</v>
      </c>
      <c r="K12" s="10" t="s">
        <v>50</v>
      </c>
      <c r="L12" s="10">
        <v>10</v>
      </c>
      <c r="M12" s="10">
        <f>AVERAGE(C12:G12)</f>
        <v>3.9624999999999999</v>
      </c>
      <c r="N12" s="10">
        <f>AVERAGE(H12:L12)</f>
        <v>7.5000000000000009</v>
      </c>
      <c r="P12" s="10">
        <v>3.5</v>
      </c>
      <c r="Q12" s="10">
        <v>2.5</v>
      </c>
      <c r="R12" s="10">
        <v>10.25</v>
      </c>
      <c r="S12" s="10" t="s">
        <v>50</v>
      </c>
      <c r="T12" s="10">
        <v>3.4</v>
      </c>
      <c r="U12" s="10">
        <v>9</v>
      </c>
      <c r="V12" s="10">
        <v>6.1</v>
      </c>
      <c r="W12" s="13">
        <v>0.3</v>
      </c>
      <c r="X12" s="10" t="s">
        <v>50</v>
      </c>
      <c r="Y12" s="10">
        <v>10</v>
      </c>
      <c r="Z12" s="10">
        <f>AVERAGE(P12:T12)</f>
        <v>4.9124999999999996</v>
      </c>
      <c r="AA12" s="10">
        <f>AVERAGE(U12:Y12)</f>
        <v>6.35</v>
      </c>
      <c r="AC12" s="10"/>
      <c r="AD12" s="10"/>
      <c r="AE12" s="10"/>
      <c r="AF12" s="10"/>
      <c r="AG12" s="10"/>
      <c r="AH12" s="10"/>
      <c r="AI12" s="10"/>
      <c r="AJ12" s="13"/>
      <c r="AK12" s="10"/>
      <c r="AL12" s="10"/>
      <c r="AM12" s="10" t="e">
        <f>AVERAGE(AC12:AG12)</f>
        <v>#DIV/0!</v>
      </c>
      <c r="AN12" s="10" t="e">
        <f>AVERAGE(AH12:AL12)</f>
        <v>#DIV/0!</v>
      </c>
    </row>
    <row r="13" spans="1:40" ht="16" customHeight="1" x14ac:dyDescent="0.2">
      <c r="A13" s="7" t="s">
        <v>15</v>
      </c>
      <c r="B13" s="7" t="s">
        <v>42</v>
      </c>
      <c r="C13" s="10">
        <v>11.3</v>
      </c>
      <c r="D13" s="10">
        <v>11.9</v>
      </c>
      <c r="E13" s="10">
        <v>3.75</v>
      </c>
      <c r="F13" s="10" t="s">
        <v>50</v>
      </c>
      <c r="G13" s="10">
        <v>3.8</v>
      </c>
      <c r="H13" s="10">
        <v>7.3</v>
      </c>
      <c r="I13" s="10">
        <v>6.3</v>
      </c>
      <c r="J13" s="13">
        <v>0.3</v>
      </c>
      <c r="K13" s="10" t="s">
        <v>50</v>
      </c>
      <c r="L13" s="10">
        <v>9.9</v>
      </c>
      <c r="M13" s="10">
        <f t="shared" ref="M13:M17" si="2">AVERAGE(C13:G13)</f>
        <v>7.6875000000000009</v>
      </c>
      <c r="N13" s="10">
        <f t="shared" ref="N13:N17" si="3">AVERAGE(H13:L13)</f>
        <v>5.95</v>
      </c>
      <c r="P13" s="10">
        <v>12.2</v>
      </c>
      <c r="Q13" s="10">
        <v>13.9</v>
      </c>
      <c r="R13" s="10">
        <v>4.55</v>
      </c>
      <c r="S13" s="10" t="s">
        <v>50</v>
      </c>
      <c r="T13" s="10" t="s">
        <v>50</v>
      </c>
      <c r="U13" s="10">
        <v>6.6</v>
      </c>
      <c r="V13" s="10">
        <v>7.2</v>
      </c>
      <c r="W13" s="13">
        <v>0.4</v>
      </c>
      <c r="X13" s="10" t="s">
        <v>50</v>
      </c>
      <c r="Y13" s="10" t="s">
        <v>50</v>
      </c>
      <c r="Z13" s="10">
        <f t="shared" ref="Z13:Z17" si="4">AVERAGE(P13:T13)</f>
        <v>10.216666666666667</v>
      </c>
      <c r="AA13" s="10">
        <f t="shared" ref="AA13:AA17" si="5">AVERAGE(U13:Y13)</f>
        <v>4.7333333333333334</v>
      </c>
      <c r="AC13" s="10"/>
      <c r="AD13" s="10"/>
      <c r="AE13" s="10"/>
      <c r="AF13" s="10"/>
      <c r="AG13" s="10"/>
      <c r="AH13" s="10"/>
      <c r="AI13" s="10"/>
      <c r="AJ13" s="13"/>
      <c r="AK13" s="10"/>
      <c r="AL13" s="10"/>
      <c r="AM13" s="10" t="e">
        <f t="shared" ref="AM13:AM17" si="6">AVERAGE(AC13:AG13)</f>
        <v>#DIV/0!</v>
      </c>
      <c r="AN13" s="10" t="e">
        <f t="shared" ref="AN13:AN17" si="7">AVERAGE(AH13:AL13)</f>
        <v>#DIV/0!</v>
      </c>
    </row>
    <row r="14" spans="1:40" ht="16" customHeight="1" x14ac:dyDescent="0.2">
      <c r="A14" s="7" t="s">
        <v>15</v>
      </c>
      <c r="B14" s="7" t="s">
        <v>6</v>
      </c>
      <c r="C14" s="10">
        <v>7.9</v>
      </c>
      <c r="D14" s="10">
        <v>6.8</v>
      </c>
      <c r="E14" s="10" t="s">
        <v>50</v>
      </c>
      <c r="F14" s="10">
        <v>2.8</v>
      </c>
      <c r="G14" s="10" t="s">
        <v>50</v>
      </c>
      <c r="H14" s="10">
        <v>7.3</v>
      </c>
      <c r="I14" s="10">
        <v>7.3</v>
      </c>
      <c r="J14" s="13" t="s">
        <v>50</v>
      </c>
      <c r="K14" s="10">
        <v>2.2000000000000002</v>
      </c>
      <c r="L14" s="10" t="s">
        <v>50</v>
      </c>
      <c r="M14" s="10">
        <f t="shared" si="2"/>
        <v>5.833333333333333</v>
      </c>
      <c r="N14" s="10">
        <f t="shared" si="3"/>
        <v>5.6000000000000005</v>
      </c>
      <c r="P14" s="10">
        <v>8.8000000000000007</v>
      </c>
      <c r="Q14" s="10">
        <v>0.3</v>
      </c>
      <c r="R14" s="10" t="s">
        <v>50</v>
      </c>
      <c r="S14" s="10" t="s">
        <v>50</v>
      </c>
      <c r="T14" s="10" t="s">
        <v>50</v>
      </c>
      <c r="U14" s="10">
        <v>7.3</v>
      </c>
      <c r="V14" s="10">
        <v>7.2</v>
      </c>
      <c r="W14" s="13" t="s">
        <v>50</v>
      </c>
      <c r="X14" s="10" t="s">
        <v>50</v>
      </c>
      <c r="Y14" s="10" t="s">
        <v>50</v>
      </c>
      <c r="Z14" s="10">
        <f t="shared" si="4"/>
        <v>4.5500000000000007</v>
      </c>
      <c r="AA14" s="10">
        <f t="shared" si="5"/>
        <v>7.25</v>
      </c>
      <c r="AC14" s="10"/>
      <c r="AD14" s="10"/>
      <c r="AE14" s="10"/>
      <c r="AF14" s="10"/>
      <c r="AG14" s="10"/>
      <c r="AH14" s="10"/>
      <c r="AI14" s="10"/>
      <c r="AJ14" s="13"/>
      <c r="AK14" s="10"/>
      <c r="AL14" s="10"/>
      <c r="AM14" s="10" t="e">
        <f t="shared" si="6"/>
        <v>#DIV/0!</v>
      </c>
      <c r="AN14" s="10" t="e">
        <f t="shared" si="7"/>
        <v>#DIV/0!</v>
      </c>
    </row>
    <row r="15" spans="1:40" ht="16" customHeight="1" x14ac:dyDescent="0.2">
      <c r="A15" s="7" t="s">
        <v>15</v>
      </c>
      <c r="B15" s="7" t="s">
        <v>29</v>
      </c>
      <c r="C15" s="10">
        <v>6.3</v>
      </c>
      <c r="D15" s="10">
        <v>6.3</v>
      </c>
      <c r="E15" s="10">
        <v>3</v>
      </c>
      <c r="F15" s="10">
        <v>1.2</v>
      </c>
      <c r="G15" s="10" t="s">
        <v>50</v>
      </c>
      <c r="H15" s="10">
        <v>8.3000000000000007</v>
      </c>
      <c r="I15" s="10">
        <v>8.3000000000000007</v>
      </c>
      <c r="J15" s="13">
        <v>0.4</v>
      </c>
      <c r="K15" s="10">
        <v>3.2</v>
      </c>
      <c r="L15" s="10" t="s">
        <v>50</v>
      </c>
      <c r="M15" s="10">
        <f t="shared" si="2"/>
        <v>4.2</v>
      </c>
      <c r="N15" s="10">
        <f t="shared" si="3"/>
        <v>5.05</v>
      </c>
      <c r="P15" s="10">
        <v>5.9</v>
      </c>
      <c r="Q15" s="10">
        <v>5.4</v>
      </c>
      <c r="R15" s="10">
        <v>3</v>
      </c>
      <c r="S15" s="10">
        <v>1.2</v>
      </c>
      <c r="T15" s="10" t="s">
        <v>50</v>
      </c>
      <c r="U15" s="10">
        <v>6.4</v>
      </c>
      <c r="V15" s="10">
        <v>6.1</v>
      </c>
      <c r="W15" s="13">
        <v>0.4</v>
      </c>
      <c r="X15" s="10">
        <v>3.1</v>
      </c>
      <c r="Y15" s="10" t="s">
        <v>50</v>
      </c>
      <c r="Z15" s="10">
        <f t="shared" si="4"/>
        <v>3.875</v>
      </c>
      <c r="AA15" s="10">
        <f t="shared" si="5"/>
        <v>4</v>
      </c>
      <c r="AC15" s="10"/>
      <c r="AD15" s="10"/>
      <c r="AE15" s="10"/>
      <c r="AF15" s="10"/>
      <c r="AG15" s="10"/>
      <c r="AH15" s="10"/>
      <c r="AI15" s="10"/>
      <c r="AJ15" s="13"/>
      <c r="AK15" s="10"/>
      <c r="AL15" s="10"/>
      <c r="AM15" s="10" t="e">
        <f t="shared" si="6"/>
        <v>#DIV/0!</v>
      </c>
      <c r="AN15" s="10" t="e">
        <f t="shared" si="7"/>
        <v>#DIV/0!</v>
      </c>
    </row>
    <row r="16" spans="1:40" ht="16" customHeight="1" x14ac:dyDescent="0.2">
      <c r="A16" s="7" t="s">
        <v>15</v>
      </c>
      <c r="B16" s="7" t="s">
        <v>0</v>
      </c>
      <c r="C16" s="10">
        <v>5.9</v>
      </c>
      <c r="D16" s="10">
        <v>5</v>
      </c>
      <c r="E16" s="10">
        <v>4.2</v>
      </c>
      <c r="F16" s="10">
        <v>2.2000000000000002</v>
      </c>
      <c r="G16" s="10" t="s">
        <v>50</v>
      </c>
      <c r="H16" s="10">
        <v>5.2</v>
      </c>
      <c r="I16" s="10">
        <v>4</v>
      </c>
      <c r="J16" s="13">
        <v>0.2</v>
      </c>
      <c r="K16" s="10">
        <v>2</v>
      </c>
      <c r="L16" s="10" t="s">
        <v>50</v>
      </c>
      <c r="M16" s="10">
        <f t="shared" si="2"/>
        <v>4.3250000000000002</v>
      </c>
      <c r="N16" s="10">
        <f t="shared" si="3"/>
        <v>2.8499999999999996</v>
      </c>
      <c r="P16" s="10">
        <v>4.5</v>
      </c>
      <c r="Q16" s="10">
        <v>10.8</v>
      </c>
      <c r="R16" s="10">
        <v>1.2</v>
      </c>
      <c r="S16" s="10">
        <v>3.4</v>
      </c>
      <c r="T16" s="10" t="s">
        <v>50</v>
      </c>
      <c r="U16" s="10">
        <v>5.0999999999999996</v>
      </c>
      <c r="V16" s="10">
        <v>5.2</v>
      </c>
      <c r="W16" s="13">
        <v>0.2</v>
      </c>
      <c r="X16" s="10">
        <v>2.2000000000000002</v>
      </c>
      <c r="Y16" s="10" t="s">
        <v>50</v>
      </c>
      <c r="Z16" s="10">
        <f t="shared" si="4"/>
        <v>4.9749999999999996</v>
      </c>
      <c r="AA16" s="10">
        <f t="shared" si="5"/>
        <v>3.1749999999999998</v>
      </c>
      <c r="AC16" s="10"/>
      <c r="AD16" s="10"/>
      <c r="AE16" s="10"/>
      <c r="AF16" s="10"/>
      <c r="AG16" s="10"/>
      <c r="AH16" s="10"/>
      <c r="AI16" s="10"/>
      <c r="AJ16" s="13"/>
      <c r="AK16" s="10"/>
      <c r="AL16" s="10"/>
      <c r="AM16" s="10" t="e">
        <f t="shared" si="6"/>
        <v>#DIV/0!</v>
      </c>
      <c r="AN16" s="10" t="e">
        <f t="shared" si="7"/>
        <v>#DIV/0!</v>
      </c>
    </row>
    <row r="17" spans="1:40" ht="16" customHeight="1" x14ac:dyDescent="0.2">
      <c r="A17" s="7" t="s">
        <v>15</v>
      </c>
      <c r="B17" s="7" t="s">
        <v>28</v>
      </c>
      <c r="C17" s="10">
        <v>6.7</v>
      </c>
      <c r="D17" s="10">
        <v>7.8</v>
      </c>
      <c r="E17" s="10" t="s">
        <v>50</v>
      </c>
      <c r="F17" s="10">
        <v>6.4</v>
      </c>
      <c r="G17" s="10" t="s">
        <v>50</v>
      </c>
      <c r="H17" s="10">
        <v>5.9</v>
      </c>
      <c r="I17" s="10">
        <v>6.7</v>
      </c>
      <c r="J17" s="13" t="s">
        <v>50</v>
      </c>
      <c r="K17" s="10">
        <v>3</v>
      </c>
      <c r="L17" s="10" t="s">
        <v>50</v>
      </c>
      <c r="M17" s="10">
        <f t="shared" si="2"/>
        <v>6.9666666666666659</v>
      </c>
      <c r="N17" s="10">
        <f t="shared" si="3"/>
        <v>5.2</v>
      </c>
      <c r="P17" s="10">
        <v>8.1999999999999993</v>
      </c>
      <c r="Q17" s="10">
        <v>13.6</v>
      </c>
      <c r="R17" s="10">
        <v>3</v>
      </c>
      <c r="S17" s="10">
        <v>4.4000000000000004</v>
      </c>
      <c r="T17" s="10" t="s">
        <v>50</v>
      </c>
      <c r="U17" s="10">
        <v>6</v>
      </c>
      <c r="V17" s="10">
        <v>6.4</v>
      </c>
      <c r="W17" s="13">
        <v>0.4</v>
      </c>
      <c r="X17" s="10">
        <v>3</v>
      </c>
      <c r="Y17" s="10" t="s">
        <v>50</v>
      </c>
      <c r="Z17" s="10">
        <f t="shared" si="4"/>
        <v>7.2999999999999989</v>
      </c>
      <c r="AA17" s="10">
        <f t="shared" si="5"/>
        <v>3.95</v>
      </c>
      <c r="AC17" s="10"/>
      <c r="AD17" s="10"/>
      <c r="AE17" s="10"/>
      <c r="AF17" s="10"/>
      <c r="AG17" s="10"/>
      <c r="AH17" s="10"/>
      <c r="AI17" s="10"/>
      <c r="AJ17" s="13"/>
      <c r="AK17" s="10"/>
      <c r="AL17" s="10"/>
      <c r="AM17" s="10" t="e">
        <f t="shared" si="6"/>
        <v>#DIV/0!</v>
      </c>
      <c r="AN17" s="10" t="e">
        <f t="shared" si="7"/>
        <v>#DIV/0!</v>
      </c>
    </row>
    <row r="18" spans="1:40" ht="8" customHeight="1" x14ac:dyDescent="0.2">
      <c r="A18" s="7"/>
      <c r="B18" s="7"/>
      <c r="C18" s="7"/>
      <c r="D18" s="7"/>
      <c r="E18" s="7"/>
      <c r="F18" s="7"/>
      <c r="G18" s="7"/>
      <c r="H18" s="7"/>
      <c r="I18" s="7"/>
      <c r="J18" s="13"/>
      <c r="K18" s="7"/>
      <c r="L18" s="7"/>
      <c r="M18" s="7"/>
      <c r="N18" s="7"/>
    </row>
    <row r="19" spans="1:40" ht="16" customHeight="1" x14ac:dyDescent="0.2">
      <c r="A19" s="8" t="s">
        <v>16</v>
      </c>
      <c r="B19" s="8" t="s">
        <v>34</v>
      </c>
      <c r="C19" s="8"/>
      <c r="D19" s="8"/>
      <c r="E19" s="8"/>
      <c r="F19" s="8"/>
      <c r="G19" s="8"/>
      <c r="H19" s="8"/>
      <c r="I19" s="8"/>
      <c r="J19" s="14"/>
      <c r="K19" s="8"/>
      <c r="L19" s="8"/>
      <c r="M19" s="8"/>
      <c r="N19" s="8"/>
    </row>
    <row r="20" spans="1:40" ht="16" customHeight="1" x14ac:dyDescent="0.2">
      <c r="A20" s="8" t="s">
        <v>16</v>
      </c>
      <c r="B20" s="8" t="s">
        <v>42</v>
      </c>
      <c r="C20" s="8"/>
      <c r="D20" s="8"/>
      <c r="E20" s="8"/>
      <c r="F20" s="8"/>
      <c r="G20" s="8"/>
      <c r="H20" s="8"/>
      <c r="I20" s="8"/>
      <c r="J20" s="14"/>
      <c r="K20" s="8"/>
      <c r="L20" s="8"/>
      <c r="M20" s="8"/>
      <c r="N20" s="8"/>
    </row>
    <row r="21" spans="1:40" ht="16" customHeight="1" x14ac:dyDescent="0.2">
      <c r="A21" s="8" t="s">
        <v>16</v>
      </c>
      <c r="B21" s="8" t="s">
        <v>6</v>
      </c>
      <c r="C21" s="8"/>
      <c r="D21" s="8"/>
      <c r="E21" s="8"/>
      <c r="F21" s="8"/>
      <c r="G21" s="8"/>
      <c r="H21" s="8"/>
      <c r="I21" s="8"/>
      <c r="J21" s="14"/>
      <c r="K21" s="8"/>
      <c r="L21" s="8"/>
      <c r="M21" s="8"/>
      <c r="N21" s="8"/>
    </row>
    <row r="22" spans="1:40" ht="16" customHeight="1" x14ac:dyDescent="0.2">
      <c r="A22" s="8" t="s">
        <v>16</v>
      </c>
      <c r="B22" s="8" t="s">
        <v>29</v>
      </c>
      <c r="C22" s="8"/>
      <c r="D22" s="8"/>
      <c r="E22" s="8"/>
      <c r="F22" s="8"/>
      <c r="G22" s="8"/>
      <c r="H22" s="8"/>
      <c r="I22" s="8"/>
      <c r="J22" s="14"/>
      <c r="K22" s="8"/>
      <c r="L22" s="8"/>
      <c r="M22" s="8"/>
      <c r="N22" s="8"/>
    </row>
    <row r="23" spans="1:40" ht="16" customHeight="1" x14ac:dyDescent="0.2">
      <c r="A23" s="8" t="s">
        <v>16</v>
      </c>
      <c r="B23" s="8" t="s">
        <v>0</v>
      </c>
      <c r="C23" s="8"/>
      <c r="D23" s="8"/>
      <c r="E23" s="8"/>
      <c r="F23" s="8"/>
      <c r="G23" s="8"/>
      <c r="H23" s="8"/>
      <c r="I23" s="8"/>
      <c r="J23" s="14"/>
      <c r="K23" s="8"/>
      <c r="L23" s="8"/>
      <c r="M23" s="8"/>
      <c r="N23" s="8"/>
    </row>
    <row r="24" spans="1:40" ht="16" customHeight="1" x14ac:dyDescent="0.2">
      <c r="A24" s="8" t="s">
        <v>16</v>
      </c>
      <c r="B24" s="8" t="s">
        <v>28</v>
      </c>
      <c r="C24" s="8"/>
      <c r="D24" s="8"/>
      <c r="E24" s="8"/>
      <c r="F24" s="8"/>
      <c r="G24" s="8"/>
      <c r="H24" s="8"/>
      <c r="I24" s="8"/>
      <c r="J24" s="14"/>
      <c r="K24" s="8"/>
      <c r="L24" s="8"/>
      <c r="M24" s="8"/>
      <c r="N24" s="8"/>
    </row>
    <row r="25" spans="1:40" ht="8" customHeight="1" x14ac:dyDescent="0.2">
      <c r="A25" s="8"/>
      <c r="B25" s="8"/>
      <c r="C25" s="8"/>
      <c r="D25" s="8"/>
      <c r="E25" s="8"/>
      <c r="F25" s="8"/>
      <c r="G25" s="8"/>
      <c r="H25" s="8"/>
      <c r="I25" s="8"/>
      <c r="J25" s="14"/>
      <c r="K25" s="8"/>
      <c r="L25" s="8"/>
      <c r="M25" s="8"/>
      <c r="N25" s="8"/>
    </row>
    <row r="26" spans="1:40" ht="16" customHeight="1" x14ac:dyDescent="0.2">
      <c r="A26" s="7" t="s">
        <v>17</v>
      </c>
      <c r="B26" s="7" t="s">
        <v>34</v>
      </c>
      <c r="C26" s="7"/>
      <c r="D26" s="7"/>
      <c r="E26" s="7"/>
      <c r="F26" s="7"/>
      <c r="G26" s="7"/>
      <c r="H26" s="7"/>
      <c r="I26" s="7"/>
      <c r="J26" s="13"/>
      <c r="K26" s="7"/>
      <c r="L26" s="7"/>
      <c r="M26" s="7"/>
      <c r="N26" s="7"/>
    </row>
    <row r="27" spans="1:40" ht="16" customHeight="1" x14ac:dyDescent="0.2">
      <c r="A27" s="7" t="s">
        <v>17</v>
      </c>
      <c r="B27" s="7" t="s">
        <v>42</v>
      </c>
      <c r="C27" s="7"/>
      <c r="D27" s="7"/>
      <c r="E27" s="7"/>
      <c r="F27" s="7"/>
      <c r="G27" s="7"/>
      <c r="H27" s="7"/>
      <c r="I27" s="7"/>
      <c r="J27" s="13"/>
      <c r="K27" s="7"/>
      <c r="L27" s="7"/>
      <c r="M27" s="7"/>
      <c r="N27" s="7"/>
    </row>
    <row r="28" spans="1:40" ht="16" customHeight="1" x14ac:dyDescent="0.2">
      <c r="A28" s="7" t="s">
        <v>17</v>
      </c>
      <c r="B28" s="7" t="s">
        <v>6</v>
      </c>
      <c r="C28" s="7"/>
      <c r="D28" s="7"/>
      <c r="E28" s="7"/>
      <c r="F28" s="7"/>
      <c r="G28" s="7"/>
      <c r="H28" s="7"/>
      <c r="I28" s="7"/>
      <c r="J28" s="13"/>
      <c r="K28" s="7"/>
      <c r="L28" s="7"/>
      <c r="M28" s="7"/>
      <c r="N28" s="7"/>
    </row>
    <row r="29" spans="1:40" ht="16" customHeight="1" x14ac:dyDescent="0.2">
      <c r="A29" s="7" t="s">
        <v>17</v>
      </c>
      <c r="B29" s="7" t="s">
        <v>29</v>
      </c>
      <c r="C29" s="7"/>
      <c r="D29" s="7"/>
      <c r="E29" s="7"/>
      <c r="F29" s="7"/>
      <c r="G29" s="7"/>
      <c r="H29" s="7"/>
      <c r="I29" s="7"/>
      <c r="J29" s="13"/>
      <c r="K29" s="7"/>
      <c r="L29" s="7"/>
      <c r="M29" s="7"/>
      <c r="N29" s="7"/>
    </row>
    <row r="30" spans="1:40" ht="16" customHeight="1" x14ac:dyDescent="0.2">
      <c r="A30" s="7" t="s">
        <v>17</v>
      </c>
      <c r="B30" s="7" t="s">
        <v>0</v>
      </c>
      <c r="C30" s="7"/>
      <c r="D30" s="7"/>
      <c r="E30" s="7"/>
      <c r="F30" s="7"/>
      <c r="G30" s="7"/>
      <c r="H30" s="7"/>
      <c r="I30" s="7"/>
      <c r="J30" s="13"/>
      <c r="K30" s="7"/>
      <c r="L30" s="7"/>
      <c r="M30" s="7"/>
      <c r="N30" s="7"/>
    </row>
    <row r="31" spans="1:40" ht="16" customHeight="1" x14ac:dyDescent="0.2">
      <c r="A31" s="7" t="s">
        <v>17</v>
      </c>
      <c r="B31" s="7" t="s">
        <v>28</v>
      </c>
      <c r="C31" s="7"/>
      <c r="D31" s="7"/>
      <c r="E31" s="7"/>
      <c r="F31" s="7"/>
      <c r="G31" s="7"/>
      <c r="H31" s="7"/>
      <c r="I31" s="7"/>
      <c r="J31" s="13"/>
      <c r="K31" s="7"/>
      <c r="L31" s="7"/>
      <c r="M31" s="7"/>
      <c r="N31" s="7"/>
    </row>
    <row r="32" spans="1:40" ht="8" customHeight="1" x14ac:dyDescent="0.2">
      <c r="A32" s="7"/>
      <c r="B32" s="7"/>
      <c r="C32" s="7"/>
      <c r="D32" s="7"/>
      <c r="E32" s="7"/>
      <c r="F32" s="7"/>
      <c r="G32" s="7"/>
      <c r="H32" s="7"/>
      <c r="I32" s="7"/>
      <c r="J32" s="13"/>
      <c r="K32" s="7"/>
      <c r="L32" s="7"/>
      <c r="M32" s="7"/>
      <c r="N32" s="7"/>
    </row>
    <row r="33" spans="1:14" ht="16" customHeight="1" x14ac:dyDescent="0.2">
      <c r="A33" s="8" t="s">
        <v>18</v>
      </c>
      <c r="B33" s="8" t="s">
        <v>34</v>
      </c>
      <c r="C33" s="8"/>
      <c r="D33" s="8"/>
      <c r="E33" s="8"/>
      <c r="F33" s="8"/>
      <c r="G33" s="8"/>
      <c r="H33" s="8"/>
      <c r="I33" s="8"/>
      <c r="J33" s="14"/>
      <c r="K33" s="8"/>
      <c r="L33" s="8"/>
      <c r="M33" s="8"/>
      <c r="N33" s="8"/>
    </row>
    <row r="34" spans="1:14" ht="16" customHeight="1" x14ac:dyDescent="0.2">
      <c r="A34" s="8" t="s">
        <v>18</v>
      </c>
      <c r="B34" s="8" t="s">
        <v>42</v>
      </c>
      <c r="C34" s="8"/>
      <c r="D34" s="8"/>
      <c r="E34" s="8"/>
      <c r="F34" s="8"/>
      <c r="G34" s="8"/>
      <c r="H34" s="8"/>
      <c r="I34" s="8"/>
      <c r="J34" s="14"/>
      <c r="K34" s="8"/>
      <c r="L34" s="8"/>
      <c r="M34" s="8"/>
      <c r="N34" s="8"/>
    </row>
    <row r="35" spans="1:14" ht="16" customHeight="1" x14ac:dyDescent="0.2">
      <c r="A35" s="8" t="s">
        <v>18</v>
      </c>
      <c r="B35" s="8" t="s">
        <v>6</v>
      </c>
      <c r="C35" s="8"/>
      <c r="D35" s="8"/>
      <c r="E35" s="8"/>
      <c r="F35" s="8"/>
      <c r="G35" s="8"/>
      <c r="H35" s="8"/>
      <c r="I35" s="8"/>
      <c r="J35" s="14"/>
      <c r="K35" s="8"/>
      <c r="L35" s="8"/>
      <c r="M35" s="8"/>
      <c r="N35" s="8"/>
    </row>
    <row r="36" spans="1:14" ht="16" customHeight="1" x14ac:dyDescent="0.2">
      <c r="A36" s="8" t="s">
        <v>18</v>
      </c>
      <c r="B36" s="8" t="s">
        <v>29</v>
      </c>
      <c r="C36" s="8"/>
      <c r="D36" s="8"/>
      <c r="E36" s="8"/>
      <c r="F36" s="8"/>
      <c r="G36" s="8"/>
      <c r="H36" s="8"/>
      <c r="I36" s="8"/>
      <c r="J36" s="14"/>
      <c r="K36" s="8"/>
      <c r="L36" s="8"/>
      <c r="M36" s="8"/>
      <c r="N36" s="8"/>
    </row>
    <row r="37" spans="1:14" ht="16" customHeight="1" x14ac:dyDescent="0.2">
      <c r="A37" s="8" t="s">
        <v>18</v>
      </c>
      <c r="B37" s="8" t="s">
        <v>0</v>
      </c>
      <c r="C37" s="8"/>
      <c r="D37" s="8"/>
      <c r="E37" s="8"/>
      <c r="F37" s="8"/>
      <c r="G37" s="8"/>
      <c r="H37" s="8"/>
      <c r="I37" s="8"/>
      <c r="J37" s="14"/>
      <c r="K37" s="8"/>
      <c r="L37" s="8"/>
      <c r="M37" s="8"/>
      <c r="N37" s="8"/>
    </row>
    <row r="38" spans="1:14" ht="16" customHeight="1" x14ac:dyDescent="0.2">
      <c r="A38" s="8" t="s">
        <v>18</v>
      </c>
      <c r="B38" s="8" t="s">
        <v>28</v>
      </c>
      <c r="C38" s="8"/>
      <c r="D38" s="8"/>
      <c r="E38" s="8"/>
      <c r="F38" s="8"/>
      <c r="G38" s="8"/>
      <c r="H38" s="8"/>
      <c r="I38" s="8"/>
      <c r="J38" s="14"/>
      <c r="K38" s="8"/>
      <c r="L38" s="8"/>
      <c r="M38" s="8"/>
      <c r="N38" s="8"/>
    </row>
    <row r="39" spans="1:14" ht="8" customHeight="1" x14ac:dyDescent="0.2">
      <c r="A39" s="8"/>
      <c r="B39" s="8"/>
      <c r="C39" s="8"/>
      <c r="D39" s="8"/>
      <c r="E39" s="8"/>
      <c r="F39" s="8"/>
      <c r="G39" s="8"/>
      <c r="H39" s="8"/>
      <c r="I39" s="8"/>
      <c r="J39" s="14"/>
      <c r="K39" s="8"/>
      <c r="L39" s="8"/>
      <c r="M39" s="8"/>
      <c r="N39" s="8"/>
    </row>
    <row r="40" spans="1:14" ht="16" customHeight="1" x14ac:dyDescent="0.2">
      <c r="A40" s="7" t="s">
        <v>19</v>
      </c>
      <c r="B40" s="7" t="s">
        <v>34</v>
      </c>
      <c r="C40" s="7"/>
      <c r="D40" s="7"/>
      <c r="E40" s="7"/>
      <c r="F40" s="7"/>
      <c r="G40" s="7"/>
      <c r="H40" s="7"/>
      <c r="I40" s="7"/>
      <c r="J40" s="13"/>
      <c r="K40" s="7"/>
      <c r="L40" s="7"/>
      <c r="M40" s="7"/>
      <c r="N40" s="7"/>
    </row>
    <row r="41" spans="1:14" ht="16" customHeight="1" x14ac:dyDescent="0.2">
      <c r="A41" s="7" t="s">
        <v>19</v>
      </c>
      <c r="B41" s="7" t="s">
        <v>42</v>
      </c>
      <c r="C41" s="7"/>
      <c r="D41" s="7"/>
      <c r="E41" s="7"/>
      <c r="F41" s="7"/>
      <c r="G41" s="7"/>
      <c r="H41" s="7"/>
      <c r="I41" s="7"/>
      <c r="J41" s="13"/>
      <c r="K41" s="7"/>
      <c r="L41" s="7"/>
      <c r="M41" s="7"/>
      <c r="N41" s="7"/>
    </row>
    <row r="42" spans="1:14" ht="16" customHeight="1" x14ac:dyDescent="0.2">
      <c r="A42" s="7" t="s">
        <v>19</v>
      </c>
      <c r="B42" s="7" t="s">
        <v>6</v>
      </c>
      <c r="C42" s="7"/>
      <c r="D42" s="7"/>
      <c r="E42" s="7"/>
      <c r="F42" s="7"/>
      <c r="G42" s="7"/>
      <c r="H42" s="7"/>
      <c r="I42" s="7"/>
      <c r="J42" s="13"/>
      <c r="K42" s="7"/>
      <c r="L42" s="7"/>
      <c r="M42" s="7"/>
      <c r="N42" s="7"/>
    </row>
    <row r="43" spans="1:14" ht="16" customHeight="1" x14ac:dyDescent="0.2">
      <c r="A43" s="7" t="s">
        <v>19</v>
      </c>
      <c r="B43" s="7" t="s">
        <v>29</v>
      </c>
      <c r="C43" s="7"/>
      <c r="D43" s="7"/>
      <c r="E43" s="7"/>
      <c r="F43" s="7"/>
      <c r="G43" s="7"/>
      <c r="H43" s="7"/>
      <c r="I43" s="7"/>
      <c r="J43" s="13"/>
      <c r="K43" s="7"/>
      <c r="L43" s="7"/>
      <c r="M43" s="7"/>
      <c r="N43" s="7"/>
    </row>
    <row r="44" spans="1:14" ht="16" customHeight="1" x14ac:dyDescent="0.2">
      <c r="A44" s="7" t="s">
        <v>19</v>
      </c>
      <c r="B44" s="7" t="s">
        <v>0</v>
      </c>
      <c r="C44" s="7"/>
      <c r="D44" s="7"/>
      <c r="E44" s="7"/>
      <c r="F44" s="7"/>
      <c r="G44" s="7"/>
      <c r="H44" s="7"/>
      <c r="I44" s="7"/>
      <c r="J44" s="13"/>
      <c r="K44" s="7"/>
      <c r="L44" s="7"/>
      <c r="M44" s="7"/>
      <c r="N44" s="7"/>
    </row>
    <row r="45" spans="1:14" ht="16" customHeight="1" x14ac:dyDescent="0.2">
      <c r="A45" s="7" t="s">
        <v>19</v>
      </c>
      <c r="B45" s="7" t="s">
        <v>28</v>
      </c>
      <c r="C45" s="7"/>
      <c r="D45" s="7"/>
      <c r="E45" s="7"/>
      <c r="F45" s="7"/>
      <c r="G45" s="7"/>
      <c r="H45" s="7"/>
      <c r="I45" s="7"/>
      <c r="J45" s="13"/>
      <c r="K45" s="7"/>
      <c r="L45" s="7"/>
      <c r="M45" s="7"/>
      <c r="N45" s="7"/>
    </row>
  </sheetData>
  <conditionalFormatting sqref="C5:C11 F11 I11 L11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10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10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F10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10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8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10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:I8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I10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:J8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:J10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:K8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K10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:L8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:L10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 F4 I4 L4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3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3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3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3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3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3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3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3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3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5 C25 I25 L25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9 C39 I39 L39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 C18 I18 L18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 C32 I32 L32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M10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N10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3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N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:N11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:N2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9:N3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8:N1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2:N3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C1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:D17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:E1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:F1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G1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H17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:I1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2:J17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:K17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:L17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:M1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:N1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2:P1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:Q1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:R1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2:S1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2:T1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:U1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2:V1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2:W1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:X1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2:Y1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2:Z1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2:AA1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2:AC1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2:AD1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2:AE1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2:AF1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2:AG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2:AH1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2:AI1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2:AJ1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2:AK1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2:AL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2:AM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2:AN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M11 N5:N10 M5:M10 M2:N4 M12:N12 Z12:AA17 M14:N17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9E797-03DD-6C46-A91B-03E8ED171539}">
  <dimension ref="A1:W45"/>
  <sheetViews>
    <sheetView workbookViewId="0">
      <selection activeCell="O21" sqref="O21"/>
    </sheetView>
  </sheetViews>
  <sheetFormatPr baseColWidth="10" defaultRowHeight="16" customHeight="1" x14ac:dyDescent="0.2"/>
  <cols>
    <col min="3" max="6" width="10.83203125" customWidth="1"/>
    <col min="7" max="7" width="12.6640625" customWidth="1"/>
    <col min="8" max="8" width="10.83203125" style="15" customWidth="1"/>
    <col min="9" max="9" width="10.83203125" customWidth="1"/>
    <col min="10" max="10" width="12" customWidth="1"/>
    <col min="13" max="13" width="2.83203125" customWidth="1"/>
    <col min="24" max="24" width="2.83203125" customWidth="1"/>
  </cols>
  <sheetData>
    <row r="1" spans="1:23" ht="20" x14ac:dyDescent="0.25">
      <c r="A1" s="2" t="s">
        <v>12</v>
      </c>
      <c r="B1" s="2" t="s">
        <v>36</v>
      </c>
      <c r="C1" s="3" t="s">
        <v>37</v>
      </c>
      <c r="D1" s="3" t="s">
        <v>39</v>
      </c>
      <c r="E1" s="3" t="s">
        <v>40</v>
      </c>
      <c r="F1" s="3" t="s">
        <v>41</v>
      </c>
      <c r="G1" s="3" t="s">
        <v>43</v>
      </c>
      <c r="H1" s="12" t="s">
        <v>45</v>
      </c>
      <c r="I1" s="3" t="s">
        <v>46</v>
      </c>
      <c r="J1" s="3" t="s">
        <v>47</v>
      </c>
      <c r="K1" s="3" t="s">
        <v>51</v>
      </c>
      <c r="L1" s="3" t="s">
        <v>52</v>
      </c>
    </row>
    <row r="2" spans="1:23" ht="16" customHeight="1" x14ac:dyDescent="0.2">
      <c r="A2" s="7" t="s">
        <v>13</v>
      </c>
      <c r="B2" s="7" t="s">
        <v>48</v>
      </c>
      <c r="C2" s="10"/>
      <c r="D2" s="10"/>
      <c r="E2" s="10"/>
      <c r="F2" s="10"/>
      <c r="G2" s="10"/>
      <c r="H2" s="13"/>
      <c r="I2" s="10"/>
      <c r="J2" s="10"/>
      <c r="K2" s="9" t="e">
        <f>AVERAGE(C2:F2)</f>
        <v>#DIV/0!</v>
      </c>
      <c r="L2" s="9" t="e">
        <f>AVERAGE(G2:J2)</f>
        <v>#DIV/0!</v>
      </c>
    </row>
    <row r="3" spans="1:23" ht="16" customHeight="1" x14ac:dyDescent="0.2">
      <c r="A3" s="7" t="s">
        <v>13</v>
      </c>
      <c r="B3" s="7" t="s">
        <v>49</v>
      </c>
      <c r="C3" s="10"/>
      <c r="D3" s="10"/>
      <c r="E3" s="10"/>
      <c r="F3" s="10"/>
      <c r="G3" s="10"/>
      <c r="H3" s="13"/>
      <c r="I3" s="10"/>
      <c r="J3" s="10"/>
      <c r="K3" s="9" t="e">
        <f>AVERAGE(C3:F3)</f>
        <v>#DIV/0!</v>
      </c>
      <c r="L3" s="9" t="e">
        <f>AVERAGE(G3:J3)</f>
        <v>#DIV/0!</v>
      </c>
    </row>
    <row r="4" spans="1:23" ht="8" customHeight="1" x14ac:dyDescent="0.2">
      <c r="A4" s="7"/>
      <c r="B4" s="7"/>
      <c r="C4" s="7"/>
      <c r="D4" s="7"/>
      <c r="E4" s="7"/>
      <c r="F4" s="7"/>
      <c r="G4" s="7"/>
      <c r="H4" s="13"/>
      <c r="I4" s="7"/>
      <c r="J4" s="7"/>
      <c r="K4" s="7"/>
      <c r="L4" s="7"/>
    </row>
    <row r="5" spans="1:23" ht="16" customHeight="1" x14ac:dyDescent="0.2">
      <c r="A5" s="8" t="s">
        <v>14</v>
      </c>
      <c r="B5" s="8" t="s">
        <v>75</v>
      </c>
      <c r="C5" s="11">
        <v>5.9</v>
      </c>
      <c r="D5" s="11">
        <v>3</v>
      </c>
      <c r="E5" s="11"/>
      <c r="F5" s="11"/>
      <c r="G5" s="11">
        <v>5.5</v>
      </c>
      <c r="H5" s="14">
        <v>0.32</v>
      </c>
      <c r="I5" s="11"/>
      <c r="J5" s="11"/>
      <c r="K5" s="9">
        <f t="shared" ref="K5:K10" si="0">AVERAGE(C5:F5)</f>
        <v>4.45</v>
      </c>
      <c r="L5" s="9">
        <f t="shared" ref="L5:L10" si="1">AVERAGE(G5:J5)</f>
        <v>2.91</v>
      </c>
    </row>
    <row r="6" spans="1:23" ht="16" customHeight="1" x14ac:dyDescent="0.2">
      <c r="A6" s="8" t="s">
        <v>14</v>
      </c>
      <c r="B6" s="8" t="s">
        <v>76</v>
      </c>
      <c r="C6" s="11">
        <v>6.7</v>
      </c>
      <c r="D6" s="11">
        <v>0</v>
      </c>
      <c r="E6" s="11"/>
      <c r="F6" s="11"/>
      <c r="G6" s="11">
        <v>6.3</v>
      </c>
      <c r="H6" s="14">
        <v>1</v>
      </c>
      <c r="I6" s="11"/>
      <c r="J6" s="11"/>
      <c r="K6" s="9">
        <f t="shared" si="0"/>
        <v>3.35</v>
      </c>
      <c r="L6" s="9">
        <f t="shared" si="1"/>
        <v>3.65</v>
      </c>
    </row>
    <row r="7" spans="1:23" ht="16" customHeight="1" x14ac:dyDescent="0.2">
      <c r="A7" s="8" t="s">
        <v>14</v>
      </c>
      <c r="B7" s="8" t="s">
        <v>34</v>
      </c>
      <c r="C7" s="11">
        <v>6.1</v>
      </c>
      <c r="D7" s="11">
        <v>10</v>
      </c>
      <c r="E7" s="11"/>
      <c r="F7" s="11"/>
      <c r="G7" s="11">
        <v>2.2000000000000002</v>
      </c>
      <c r="H7" s="14">
        <v>0.26</v>
      </c>
      <c r="I7" s="11"/>
      <c r="J7" s="11"/>
      <c r="K7" s="9">
        <f t="shared" si="0"/>
        <v>8.0500000000000007</v>
      </c>
      <c r="L7" s="9">
        <f t="shared" si="1"/>
        <v>1.23</v>
      </c>
    </row>
    <row r="8" spans="1:23" ht="16" customHeight="1" x14ac:dyDescent="0.2">
      <c r="A8" s="8" t="s">
        <v>14</v>
      </c>
      <c r="B8" s="8" t="s">
        <v>42</v>
      </c>
      <c r="C8" s="11">
        <v>3.8</v>
      </c>
      <c r="D8" s="11">
        <v>2.75</v>
      </c>
      <c r="E8" s="11"/>
      <c r="F8" s="11"/>
      <c r="G8" s="11">
        <v>6.2</v>
      </c>
      <c r="H8" s="14">
        <v>0.45</v>
      </c>
      <c r="I8" s="11"/>
      <c r="J8" s="11"/>
      <c r="K8" s="9">
        <f t="shared" si="0"/>
        <v>3.2749999999999999</v>
      </c>
      <c r="L8" s="9">
        <f t="shared" si="1"/>
        <v>3.3250000000000002</v>
      </c>
    </row>
    <row r="9" spans="1:23" ht="16" customHeight="1" x14ac:dyDescent="0.2">
      <c r="A9" s="8" t="s">
        <v>14</v>
      </c>
      <c r="B9" s="8"/>
      <c r="C9" s="11"/>
      <c r="D9" s="11"/>
      <c r="E9" s="11"/>
      <c r="F9" s="11"/>
      <c r="G9" s="11"/>
      <c r="H9" s="14"/>
      <c r="I9" s="11"/>
      <c r="J9" s="11"/>
      <c r="K9" s="9" t="e">
        <f t="shared" si="0"/>
        <v>#DIV/0!</v>
      </c>
      <c r="L9" s="9" t="e">
        <f t="shared" si="1"/>
        <v>#DIV/0!</v>
      </c>
    </row>
    <row r="10" spans="1:23" ht="16" customHeight="1" x14ac:dyDescent="0.2">
      <c r="A10" s="8" t="s">
        <v>14</v>
      </c>
      <c r="B10" s="8"/>
      <c r="C10" s="11"/>
      <c r="D10" s="11"/>
      <c r="E10" s="11"/>
      <c r="F10" s="11"/>
      <c r="G10" s="11"/>
      <c r="H10" s="14"/>
      <c r="I10" s="11"/>
      <c r="J10" s="11"/>
      <c r="K10" s="9" t="e">
        <f t="shared" si="0"/>
        <v>#DIV/0!</v>
      </c>
      <c r="L10" s="9" t="e">
        <f t="shared" si="1"/>
        <v>#DIV/0!</v>
      </c>
      <c r="N10" t="s">
        <v>1</v>
      </c>
    </row>
    <row r="11" spans="1:23" ht="8" customHeight="1" x14ac:dyDescent="0.2">
      <c r="A11" s="8"/>
      <c r="B11" s="8"/>
      <c r="C11" s="8"/>
      <c r="D11" s="8"/>
      <c r="E11" s="8"/>
      <c r="F11" s="8"/>
      <c r="G11" s="8"/>
      <c r="H11" s="14"/>
      <c r="I11" s="8"/>
      <c r="J11" s="8"/>
      <c r="K11" s="8"/>
      <c r="L11" s="8"/>
    </row>
    <row r="12" spans="1:23" ht="16" customHeight="1" x14ac:dyDescent="0.2">
      <c r="A12" s="7" t="s">
        <v>15</v>
      </c>
      <c r="B12" s="7" t="s">
        <v>75</v>
      </c>
      <c r="C12" s="10">
        <v>3</v>
      </c>
      <c r="D12" s="10">
        <v>9.9</v>
      </c>
      <c r="E12" s="10"/>
      <c r="F12" s="10"/>
      <c r="G12" s="10">
        <v>9.5</v>
      </c>
      <c r="H12" s="13">
        <v>0.32</v>
      </c>
      <c r="I12" s="10"/>
      <c r="J12" s="10"/>
      <c r="K12" s="10">
        <f t="shared" ref="K12:K17" si="2">AVERAGE(C12:F12)</f>
        <v>6.45</v>
      </c>
      <c r="L12" s="10">
        <f t="shared" ref="L12:L17" si="3">AVERAGE(G12:J12)</f>
        <v>4.91</v>
      </c>
      <c r="N12" s="10">
        <v>0.3</v>
      </c>
      <c r="O12" s="10">
        <v>8.4</v>
      </c>
      <c r="P12" s="10"/>
      <c r="Q12" s="10"/>
      <c r="R12" s="10">
        <v>6.7</v>
      </c>
      <c r="S12" s="13">
        <v>0.22</v>
      </c>
      <c r="T12" s="10"/>
      <c r="U12" s="10"/>
      <c r="V12" s="10">
        <f>AVERAGE(N12:Q12)</f>
        <v>4.3500000000000005</v>
      </c>
      <c r="W12" s="10">
        <f>AVERAGE(R12:U12)</f>
        <v>3.46</v>
      </c>
    </row>
    <row r="13" spans="1:23" ht="16" customHeight="1" x14ac:dyDescent="0.2">
      <c r="A13" s="7" t="s">
        <v>15</v>
      </c>
      <c r="B13" s="7" t="s">
        <v>76</v>
      </c>
      <c r="C13" s="10">
        <v>11.1</v>
      </c>
      <c r="D13" s="10">
        <v>3.4</v>
      </c>
      <c r="E13" s="10"/>
      <c r="F13" s="10"/>
      <c r="G13" s="10">
        <v>6.4</v>
      </c>
      <c r="H13" s="13">
        <v>0.25</v>
      </c>
      <c r="I13" s="10"/>
      <c r="J13" s="10"/>
      <c r="K13" s="10">
        <f t="shared" si="2"/>
        <v>7.25</v>
      </c>
      <c r="L13" s="10">
        <f t="shared" si="3"/>
        <v>3.3250000000000002</v>
      </c>
      <c r="N13" s="10">
        <v>14.1</v>
      </c>
      <c r="O13" s="10">
        <v>7.9</v>
      </c>
      <c r="P13" s="10"/>
      <c r="Q13" s="10"/>
      <c r="R13" s="10">
        <v>6.8</v>
      </c>
      <c r="S13" s="13">
        <v>0.32</v>
      </c>
      <c r="T13" s="10"/>
      <c r="U13" s="10"/>
      <c r="V13" s="10">
        <f t="shared" ref="V13:V17" si="4">AVERAGE(N13:Q13)</f>
        <v>11</v>
      </c>
      <c r="W13" s="10">
        <f t="shared" ref="W13:W17" si="5">AVERAGE(R13:U13)</f>
        <v>3.56</v>
      </c>
    </row>
    <row r="14" spans="1:23" ht="16" customHeight="1" x14ac:dyDescent="0.2">
      <c r="A14" s="7" t="s">
        <v>15</v>
      </c>
      <c r="B14" s="7" t="s">
        <v>34</v>
      </c>
      <c r="C14" s="10">
        <v>1.4</v>
      </c>
      <c r="D14" s="10">
        <v>14.8</v>
      </c>
      <c r="E14" s="10"/>
      <c r="F14" s="10"/>
      <c r="G14" s="10">
        <v>8.4</v>
      </c>
      <c r="H14" s="13">
        <v>0.33</v>
      </c>
      <c r="I14" s="10"/>
      <c r="J14" s="10"/>
      <c r="K14" s="10">
        <f t="shared" si="2"/>
        <v>8.1</v>
      </c>
      <c r="L14" s="10">
        <f t="shared" si="3"/>
        <v>4.3650000000000002</v>
      </c>
      <c r="N14" s="10">
        <v>1.5</v>
      </c>
      <c r="O14" s="10">
        <v>13.8</v>
      </c>
      <c r="P14" s="10"/>
      <c r="Q14" s="10"/>
      <c r="R14" s="10">
        <v>5.9</v>
      </c>
      <c r="S14" s="13">
        <v>0.35</v>
      </c>
      <c r="T14" s="10"/>
      <c r="U14" s="10"/>
      <c r="V14" s="10">
        <f t="shared" si="4"/>
        <v>7.65</v>
      </c>
      <c r="W14" s="10">
        <f t="shared" si="5"/>
        <v>3.125</v>
      </c>
    </row>
    <row r="15" spans="1:23" ht="16" customHeight="1" x14ac:dyDescent="0.2">
      <c r="A15" s="7" t="s">
        <v>15</v>
      </c>
      <c r="B15" s="7" t="s">
        <v>42</v>
      </c>
      <c r="C15" s="10">
        <v>10.3</v>
      </c>
      <c r="D15" s="10">
        <v>11.8</v>
      </c>
      <c r="E15" s="10"/>
      <c r="F15" s="10"/>
      <c r="G15" s="10">
        <v>3</v>
      </c>
      <c r="H15" s="13">
        <v>0.34</v>
      </c>
      <c r="I15" s="10"/>
      <c r="J15" s="10"/>
      <c r="K15" s="10">
        <f t="shared" si="2"/>
        <v>11.05</v>
      </c>
      <c r="L15" s="10">
        <f t="shared" si="3"/>
        <v>1.67</v>
      </c>
      <c r="N15" s="10">
        <v>10.5</v>
      </c>
      <c r="O15" s="10">
        <v>13.8</v>
      </c>
      <c r="P15" s="10"/>
      <c r="Q15" s="10"/>
      <c r="R15" s="10">
        <v>2.8</v>
      </c>
      <c r="S15" s="13">
        <v>0.35</v>
      </c>
      <c r="T15" s="10"/>
      <c r="U15" s="10"/>
      <c r="V15" s="10">
        <f t="shared" si="4"/>
        <v>12.15</v>
      </c>
      <c r="W15" s="10">
        <f t="shared" si="5"/>
        <v>1.575</v>
      </c>
    </row>
    <row r="16" spans="1:23" ht="16" customHeight="1" x14ac:dyDescent="0.2">
      <c r="A16" s="7" t="s">
        <v>15</v>
      </c>
      <c r="B16" s="7"/>
      <c r="C16" s="10"/>
      <c r="D16" s="10"/>
      <c r="E16" s="10"/>
      <c r="F16" s="10"/>
      <c r="G16" s="10"/>
      <c r="H16" s="13"/>
      <c r="I16" s="10"/>
      <c r="J16" s="10"/>
      <c r="K16" s="10" t="e">
        <f t="shared" si="2"/>
        <v>#DIV/0!</v>
      </c>
      <c r="L16" s="10" t="e">
        <f t="shared" si="3"/>
        <v>#DIV/0!</v>
      </c>
      <c r="N16" s="10"/>
      <c r="O16" s="10"/>
      <c r="P16" s="10"/>
      <c r="Q16" s="10"/>
      <c r="R16" s="10"/>
      <c r="S16" s="13"/>
      <c r="T16" s="10"/>
      <c r="U16" s="10"/>
      <c r="V16" s="10" t="e">
        <f t="shared" si="4"/>
        <v>#DIV/0!</v>
      </c>
      <c r="W16" s="10" t="e">
        <f t="shared" si="5"/>
        <v>#DIV/0!</v>
      </c>
    </row>
    <row r="17" spans="1:23" ht="16" customHeight="1" x14ac:dyDescent="0.2">
      <c r="A17" s="7" t="s">
        <v>15</v>
      </c>
      <c r="B17" s="7"/>
      <c r="C17" s="10"/>
      <c r="D17" s="10"/>
      <c r="E17" s="10"/>
      <c r="F17" s="10"/>
      <c r="G17" s="10"/>
      <c r="H17" s="13"/>
      <c r="I17" s="10"/>
      <c r="J17" s="10"/>
      <c r="K17" s="10" t="e">
        <f t="shared" si="2"/>
        <v>#DIV/0!</v>
      </c>
      <c r="L17" s="10" t="e">
        <f t="shared" si="3"/>
        <v>#DIV/0!</v>
      </c>
      <c r="N17" s="10"/>
      <c r="O17" s="10"/>
      <c r="P17" s="10"/>
      <c r="Q17" s="10"/>
      <c r="R17" s="10"/>
      <c r="S17" s="13"/>
      <c r="T17" s="10"/>
      <c r="U17" s="10"/>
      <c r="V17" s="10" t="e">
        <f t="shared" si="4"/>
        <v>#DIV/0!</v>
      </c>
      <c r="W17" s="10" t="e">
        <f t="shared" si="5"/>
        <v>#DIV/0!</v>
      </c>
    </row>
    <row r="18" spans="1:23" ht="8" customHeight="1" x14ac:dyDescent="0.2">
      <c r="A18" s="7"/>
      <c r="B18" s="7"/>
      <c r="C18" s="7"/>
      <c r="D18" s="7"/>
      <c r="E18" s="7"/>
      <c r="F18" s="7"/>
      <c r="G18" s="7"/>
      <c r="H18" s="13"/>
      <c r="I18" s="7"/>
      <c r="J18" s="7"/>
      <c r="K18" s="7"/>
      <c r="L18" s="7"/>
    </row>
    <row r="19" spans="1:23" ht="16" customHeight="1" x14ac:dyDescent="0.2">
      <c r="A19" s="8" t="s">
        <v>16</v>
      </c>
      <c r="B19" s="8" t="s">
        <v>34</v>
      </c>
      <c r="C19" s="8"/>
      <c r="D19" s="8"/>
      <c r="E19" s="8"/>
      <c r="F19" s="8"/>
      <c r="G19" s="8"/>
      <c r="H19" s="14"/>
      <c r="I19" s="8"/>
      <c r="J19" s="8"/>
      <c r="K19" s="8"/>
      <c r="L19" s="8"/>
    </row>
    <row r="20" spans="1:23" ht="16" customHeight="1" x14ac:dyDescent="0.2">
      <c r="A20" s="8" t="s">
        <v>16</v>
      </c>
      <c r="B20" s="8" t="s">
        <v>42</v>
      </c>
      <c r="C20" s="8"/>
      <c r="D20" s="8"/>
      <c r="E20" s="8"/>
      <c r="F20" s="8"/>
      <c r="G20" s="8"/>
      <c r="H20" s="14"/>
      <c r="I20" s="8"/>
      <c r="J20" s="8"/>
      <c r="K20" s="8"/>
      <c r="L20" s="8"/>
    </row>
    <row r="21" spans="1:23" ht="16" customHeight="1" x14ac:dyDescent="0.2">
      <c r="A21" s="8" t="s">
        <v>16</v>
      </c>
      <c r="B21" s="8" t="s">
        <v>6</v>
      </c>
      <c r="C21" s="8"/>
      <c r="D21" s="8"/>
      <c r="E21" s="8"/>
      <c r="F21" s="8"/>
      <c r="G21" s="8"/>
      <c r="H21" s="14"/>
      <c r="I21" s="8"/>
      <c r="J21" s="8"/>
      <c r="K21" s="8"/>
      <c r="L21" s="8"/>
    </row>
    <row r="22" spans="1:23" ht="16" customHeight="1" x14ac:dyDescent="0.2">
      <c r="A22" s="8" t="s">
        <v>16</v>
      </c>
      <c r="B22" s="8" t="s">
        <v>29</v>
      </c>
      <c r="C22" s="8"/>
      <c r="D22" s="8"/>
      <c r="E22" s="8"/>
      <c r="F22" s="8"/>
      <c r="G22" s="8"/>
      <c r="H22" s="14"/>
      <c r="I22" s="8"/>
      <c r="J22" s="8"/>
      <c r="K22" s="8"/>
      <c r="L22" s="8"/>
    </row>
    <row r="23" spans="1:23" ht="16" customHeight="1" x14ac:dyDescent="0.2">
      <c r="A23" s="8" t="s">
        <v>16</v>
      </c>
      <c r="B23" s="8" t="s">
        <v>0</v>
      </c>
      <c r="C23" s="8"/>
      <c r="D23" s="8"/>
      <c r="E23" s="8"/>
      <c r="F23" s="8"/>
      <c r="G23" s="8"/>
      <c r="H23" s="14"/>
      <c r="I23" s="8"/>
      <c r="J23" s="8"/>
      <c r="K23" s="8"/>
      <c r="L23" s="8"/>
    </row>
    <row r="24" spans="1:23" ht="16" customHeight="1" x14ac:dyDescent="0.2">
      <c r="A24" s="8" t="s">
        <v>16</v>
      </c>
      <c r="B24" s="8" t="s">
        <v>28</v>
      </c>
      <c r="C24" s="8"/>
      <c r="D24" s="8"/>
      <c r="E24" s="8"/>
      <c r="F24" s="8"/>
      <c r="G24" s="8"/>
      <c r="H24" s="14"/>
      <c r="I24" s="8"/>
      <c r="J24" s="8"/>
      <c r="K24" s="8"/>
      <c r="L24" s="8"/>
    </row>
    <row r="25" spans="1:23" ht="8" customHeight="1" x14ac:dyDescent="0.2">
      <c r="A25" s="8"/>
      <c r="B25" s="8"/>
      <c r="C25" s="8"/>
      <c r="D25" s="8"/>
      <c r="E25" s="8"/>
      <c r="F25" s="8"/>
      <c r="G25" s="8"/>
      <c r="H25" s="14"/>
      <c r="I25" s="8"/>
      <c r="J25" s="8"/>
      <c r="K25" s="8"/>
      <c r="L25" s="8"/>
    </row>
    <row r="26" spans="1:23" ht="16" customHeight="1" x14ac:dyDescent="0.2">
      <c r="A26" s="7" t="s">
        <v>17</v>
      </c>
      <c r="B26" s="7" t="s">
        <v>34</v>
      </c>
      <c r="C26" s="7"/>
      <c r="D26" s="7"/>
      <c r="E26" s="7"/>
      <c r="F26" s="7"/>
      <c r="G26" s="7"/>
      <c r="H26" s="13"/>
      <c r="I26" s="7"/>
      <c r="J26" s="7"/>
      <c r="K26" s="7"/>
      <c r="L26" s="7"/>
    </row>
    <row r="27" spans="1:23" ht="16" customHeight="1" x14ac:dyDescent="0.2">
      <c r="A27" s="7" t="s">
        <v>17</v>
      </c>
      <c r="B27" s="7" t="s">
        <v>42</v>
      </c>
      <c r="C27" s="7"/>
      <c r="D27" s="7"/>
      <c r="E27" s="7"/>
      <c r="F27" s="7"/>
      <c r="G27" s="7"/>
      <c r="H27" s="13"/>
      <c r="I27" s="7"/>
      <c r="J27" s="7"/>
      <c r="K27" s="7"/>
      <c r="L27" s="7"/>
    </row>
    <row r="28" spans="1:23" ht="16" customHeight="1" x14ac:dyDescent="0.2">
      <c r="A28" s="7" t="s">
        <v>17</v>
      </c>
      <c r="B28" s="7" t="s">
        <v>6</v>
      </c>
      <c r="C28" s="7"/>
      <c r="D28" s="7"/>
      <c r="E28" s="7"/>
      <c r="F28" s="7"/>
      <c r="G28" s="7"/>
      <c r="H28" s="13"/>
      <c r="I28" s="7"/>
      <c r="J28" s="7"/>
      <c r="K28" s="7"/>
      <c r="L28" s="7"/>
    </row>
    <row r="29" spans="1:23" ht="16" customHeight="1" x14ac:dyDescent="0.2">
      <c r="A29" s="7" t="s">
        <v>17</v>
      </c>
      <c r="B29" s="7" t="s">
        <v>29</v>
      </c>
      <c r="C29" s="7"/>
      <c r="D29" s="7"/>
      <c r="E29" s="7"/>
      <c r="F29" s="7"/>
      <c r="G29" s="7"/>
      <c r="H29" s="13"/>
      <c r="I29" s="7"/>
      <c r="J29" s="7"/>
      <c r="K29" s="7"/>
      <c r="L29" s="7"/>
    </row>
    <row r="30" spans="1:23" ht="16" customHeight="1" x14ac:dyDescent="0.2">
      <c r="A30" s="7" t="s">
        <v>17</v>
      </c>
      <c r="B30" s="7" t="s">
        <v>0</v>
      </c>
      <c r="C30" s="7"/>
      <c r="D30" s="7"/>
      <c r="E30" s="7"/>
      <c r="F30" s="7"/>
      <c r="G30" s="7"/>
      <c r="H30" s="13"/>
      <c r="I30" s="7"/>
      <c r="J30" s="7"/>
      <c r="K30" s="7"/>
      <c r="L30" s="7"/>
    </row>
    <row r="31" spans="1:23" ht="16" customHeight="1" x14ac:dyDescent="0.2">
      <c r="A31" s="7" t="s">
        <v>17</v>
      </c>
      <c r="B31" s="7" t="s">
        <v>28</v>
      </c>
      <c r="C31" s="7"/>
      <c r="D31" s="7"/>
      <c r="E31" s="7"/>
      <c r="F31" s="7"/>
      <c r="G31" s="7"/>
      <c r="H31" s="13"/>
      <c r="I31" s="7"/>
      <c r="J31" s="7"/>
      <c r="K31" s="7"/>
      <c r="L31" s="7"/>
    </row>
    <row r="32" spans="1:23" ht="8" customHeight="1" x14ac:dyDescent="0.2">
      <c r="A32" s="7"/>
      <c r="B32" s="7"/>
      <c r="C32" s="7"/>
      <c r="D32" s="7"/>
      <c r="E32" s="7"/>
      <c r="F32" s="7"/>
      <c r="G32" s="7"/>
      <c r="H32" s="13"/>
      <c r="I32" s="7"/>
      <c r="J32" s="7"/>
      <c r="K32" s="7"/>
      <c r="L32" s="7"/>
    </row>
    <row r="33" spans="1:12" ht="16" customHeight="1" x14ac:dyDescent="0.2">
      <c r="A33" s="8" t="s">
        <v>18</v>
      </c>
      <c r="B33" s="8" t="s">
        <v>34</v>
      </c>
      <c r="C33" s="8"/>
      <c r="D33" s="8"/>
      <c r="E33" s="8"/>
      <c r="F33" s="8"/>
      <c r="G33" s="8"/>
      <c r="H33" s="14"/>
      <c r="I33" s="8"/>
      <c r="J33" s="8"/>
      <c r="K33" s="8"/>
      <c r="L33" s="8"/>
    </row>
    <row r="34" spans="1:12" ht="16" customHeight="1" x14ac:dyDescent="0.2">
      <c r="A34" s="8" t="s">
        <v>18</v>
      </c>
      <c r="B34" s="8" t="s">
        <v>42</v>
      </c>
      <c r="C34" s="8"/>
      <c r="D34" s="8"/>
      <c r="E34" s="8"/>
      <c r="F34" s="8"/>
      <c r="G34" s="8"/>
      <c r="H34" s="14"/>
      <c r="I34" s="8"/>
      <c r="J34" s="8"/>
      <c r="K34" s="8"/>
      <c r="L34" s="8"/>
    </row>
    <row r="35" spans="1:12" ht="16" customHeight="1" x14ac:dyDescent="0.2">
      <c r="A35" s="8" t="s">
        <v>18</v>
      </c>
      <c r="B35" s="8" t="s">
        <v>6</v>
      </c>
      <c r="C35" s="8"/>
      <c r="D35" s="8"/>
      <c r="E35" s="8"/>
      <c r="F35" s="8"/>
      <c r="G35" s="8"/>
      <c r="H35" s="14"/>
      <c r="I35" s="8"/>
      <c r="J35" s="8"/>
      <c r="K35" s="8"/>
      <c r="L35" s="8"/>
    </row>
    <row r="36" spans="1:12" ht="16" customHeight="1" x14ac:dyDescent="0.2">
      <c r="A36" s="8" t="s">
        <v>18</v>
      </c>
      <c r="B36" s="8" t="s">
        <v>29</v>
      </c>
      <c r="C36" s="8"/>
      <c r="D36" s="8"/>
      <c r="E36" s="8"/>
      <c r="F36" s="8"/>
      <c r="G36" s="8"/>
      <c r="H36" s="14"/>
      <c r="I36" s="8"/>
      <c r="J36" s="8"/>
      <c r="K36" s="8"/>
      <c r="L36" s="8"/>
    </row>
    <row r="37" spans="1:12" ht="16" customHeight="1" x14ac:dyDescent="0.2">
      <c r="A37" s="8" t="s">
        <v>18</v>
      </c>
      <c r="B37" s="8" t="s">
        <v>0</v>
      </c>
      <c r="C37" s="8"/>
      <c r="D37" s="8"/>
      <c r="E37" s="8"/>
      <c r="F37" s="8"/>
      <c r="G37" s="8"/>
      <c r="H37" s="14"/>
      <c r="I37" s="8"/>
      <c r="J37" s="8"/>
      <c r="K37" s="8"/>
      <c r="L37" s="8"/>
    </row>
    <row r="38" spans="1:12" ht="16" customHeight="1" x14ac:dyDescent="0.2">
      <c r="A38" s="8" t="s">
        <v>18</v>
      </c>
      <c r="B38" s="8" t="s">
        <v>28</v>
      </c>
      <c r="C38" s="8"/>
      <c r="D38" s="8"/>
      <c r="E38" s="8"/>
      <c r="F38" s="8"/>
      <c r="G38" s="8"/>
      <c r="H38" s="14"/>
      <c r="I38" s="8"/>
      <c r="J38" s="8"/>
      <c r="K38" s="8"/>
      <c r="L38" s="8"/>
    </row>
    <row r="39" spans="1:12" ht="8" customHeight="1" x14ac:dyDescent="0.2">
      <c r="A39" s="8"/>
      <c r="B39" s="8"/>
      <c r="C39" s="8"/>
      <c r="D39" s="8"/>
      <c r="E39" s="8"/>
      <c r="F39" s="8"/>
      <c r="G39" s="8"/>
      <c r="H39" s="14"/>
      <c r="I39" s="8"/>
      <c r="J39" s="8"/>
      <c r="K39" s="8"/>
      <c r="L39" s="8"/>
    </row>
    <row r="40" spans="1:12" ht="16" customHeight="1" x14ac:dyDescent="0.2">
      <c r="A40" s="7" t="s">
        <v>19</v>
      </c>
      <c r="B40" s="7" t="s">
        <v>34</v>
      </c>
      <c r="C40" s="7"/>
      <c r="D40" s="7"/>
      <c r="E40" s="7"/>
      <c r="F40" s="7"/>
      <c r="G40" s="7"/>
      <c r="H40" s="13"/>
      <c r="I40" s="7"/>
      <c r="J40" s="7"/>
      <c r="K40" s="7"/>
      <c r="L40" s="7"/>
    </row>
    <row r="41" spans="1:12" ht="16" customHeight="1" x14ac:dyDescent="0.2">
      <c r="A41" s="7" t="s">
        <v>19</v>
      </c>
      <c r="B41" s="7" t="s">
        <v>42</v>
      </c>
      <c r="C41" s="7"/>
      <c r="D41" s="7"/>
      <c r="E41" s="7"/>
      <c r="F41" s="7"/>
      <c r="G41" s="7"/>
      <c r="H41" s="13"/>
      <c r="I41" s="7"/>
      <c r="J41" s="7"/>
      <c r="K41" s="7"/>
      <c r="L41" s="7"/>
    </row>
    <row r="42" spans="1:12" ht="16" customHeight="1" x14ac:dyDescent="0.2">
      <c r="A42" s="7" t="s">
        <v>19</v>
      </c>
      <c r="B42" s="7" t="s">
        <v>6</v>
      </c>
      <c r="C42" s="7"/>
      <c r="D42" s="7"/>
      <c r="E42" s="7"/>
      <c r="F42" s="7"/>
      <c r="G42" s="7"/>
      <c r="H42" s="13"/>
      <c r="I42" s="7"/>
      <c r="J42" s="7"/>
      <c r="K42" s="7"/>
      <c r="L42" s="7"/>
    </row>
    <row r="43" spans="1:12" ht="16" customHeight="1" x14ac:dyDescent="0.2">
      <c r="A43" s="7" t="s">
        <v>19</v>
      </c>
      <c r="B43" s="7" t="s">
        <v>29</v>
      </c>
      <c r="C43" s="7"/>
      <c r="D43" s="7"/>
      <c r="E43" s="7"/>
      <c r="F43" s="7"/>
      <c r="G43" s="7"/>
      <c r="H43" s="13"/>
      <c r="I43" s="7"/>
      <c r="J43" s="7"/>
      <c r="K43" s="7"/>
      <c r="L43" s="7"/>
    </row>
    <row r="44" spans="1:12" ht="16" customHeight="1" x14ac:dyDescent="0.2">
      <c r="A44" s="7" t="s">
        <v>19</v>
      </c>
      <c r="B44" s="7" t="s">
        <v>0</v>
      </c>
      <c r="C44" s="7"/>
      <c r="D44" s="7"/>
      <c r="E44" s="7"/>
      <c r="F44" s="7"/>
      <c r="G44" s="7"/>
      <c r="H44" s="13"/>
      <c r="I44" s="7"/>
      <c r="J44" s="7"/>
      <c r="K44" s="7"/>
      <c r="L44" s="7"/>
    </row>
    <row r="45" spans="1:12" ht="16" customHeight="1" x14ac:dyDescent="0.2">
      <c r="A45" s="7" t="s">
        <v>19</v>
      </c>
      <c r="B45" s="7" t="s">
        <v>28</v>
      </c>
      <c r="C45" s="7"/>
      <c r="D45" s="7"/>
      <c r="E45" s="7"/>
      <c r="F45" s="7"/>
      <c r="G45" s="7"/>
      <c r="H45" s="13"/>
      <c r="I45" s="7"/>
      <c r="J45" s="7"/>
      <c r="K45" s="7"/>
      <c r="L45" s="7"/>
    </row>
  </sheetData>
  <conditionalFormatting sqref="C5:C11 J11 E11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10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10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F10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8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10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:H8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10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:I8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I10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:J8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:J10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 J4 E4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3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3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3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3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3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3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3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5 J25 C25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 J39 C39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 J18 C18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 J32 C32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K10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:L10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3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L4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:L11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5:L2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9:L39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8:L18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2:L32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C17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:D1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:E17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:F1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G17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:H17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:I1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2:J17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:K1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:L17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:N1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:O1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:P1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:Q1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:R1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:S1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2:T1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:U1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2:V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2:W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2D42D-C5CE-9E48-A8FA-55468D947D27}">
  <dimension ref="A1:P24"/>
  <sheetViews>
    <sheetView workbookViewId="0">
      <selection activeCell="C3" sqref="B3:C3"/>
    </sheetView>
  </sheetViews>
  <sheetFormatPr baseColWidth="10" defaultRowHeight="16" x14ac:dyDescent="0.2"/>
  <cols>
    <col min="2" max="2" width="18.83203125" bestFit="1" customWidth="1"/>
    <col min="3" max="3" width="30.6640625" bestFit="1" customWidth="1"/>
  </cols>
  <sheetData>
    <row r="1" spans="1:16" ht="21" thickBot="1" x14ac:dyDescent="0.3">
      <c r="A1" s="16" t="s">
        <v>53</v>
      </c>
      <c r="B1" s="18" t="s">
        <v>30</v>
      </c>
      <c r="C1" s="18" t="s">
        <v>54</v>
      </c>
      <c r="E1" s="16"/>
      <c r="F1" s="16"/>
      <c r="G1" s="22" t="s">
        <v>37</v>
      </c>
      <c r="H1" s="22"/>
      <c r="I1" s="22" t="s">
        <v>38</v>
      </c>
      <c r="J1" s="22"/>
      <c r="K1" s="22" t="s">
        <v>39</v>
      </c>
      <c r="L1" s="22"/>
      <c r="M1" s="22" t="s">
        <v>40</v>
      </c>
      <c r="N1" s="22"/>
      <c r="O1" s="22" t="s">
        <v>41</v>
      </c>
      <c r="P1" s="22"/>
    </row>
    <row r="2" spans="1:16" ht="17" thickTop="1" x14ac:dyDescent="0.2">
      <c r="A2" s="17" t="s">
        <v>37</v>
      </c>
      <c r="B2" s="17" t="s">
        <v>58</v>
      </c>
      <c r="C2" s="17" t="s">
        <v>59</v>
      </c>
      <c r="E2" s="7" t="s">
        <v>13</v>
      </c>
      <c r="F2" s="7" t="s">
        <v>48</v>
      </c>
      <c r="G2" s="1">
        <v>0.80000000000000071</v>
      </c>
      <c r="H2">
        <v>15.3</v>
      </c>
      <c r="I2" s="1">
        <v>0.80000000000000071</v>
      </c>
      <c r="J2">
        <v>15.3</v>
      </c>
      <c r="K2" s="1">
        <v>0.1</v>
      </c>
      <c r="L2">
        <v>41.5</v>
      </c>
      <c r="M2" s="1"/>
      <c r="N2">
        <v>28.8</v>
      </c>
      <c r="O2" s="1"/>
      <c r="P2">
        <v>0</v>
      </c>
    </row>
    <row r="3" spans="1:16" x14ac:dyDescent="0.2">
      <c r="A3" s="17" t="s">
        <v>38</v>
      </c>
      <c r="B3" s="17" t="s">
        <v>60</v>
      </c>
      <c r="C3" s="17" t="s">
        <v>55</v>
      </c>
      <c r="E3" s="7" t="s">
        <v>13</v>
      </c>
      <c r="F3" s="7" t="s">
        <v>49</v>
      </c>
      <c r="G3" s="1">
        <v>1.5999999999999996</v>
      </c>
      <c r="H3">
        <v>38.6</v>
      </c>
      <c r="I3" s="1">
        <v>1.5999999999999996</v>
      </c>
      <c r="J3">
        <v>38.6</v>
      </c>
      <c r="K3" s="1">
        <v>0.19999999999999998</v>
      </c>
      <c r="L3">
        <v>14.75</v>
      </c>
      <c r="M3" s="1"/>
      <c r="N3">
        <v>36.6</v>
      </c>
      <c r="O3" s="1"/>
      <c r="P3">
        <v>0</v>
      </c>
    </row>
    <row r="4" spans="1:16" x14ac:dyDescent="0.2">
      <c r="A4" s="17" t="s">
        <v>39</v>
      </c>
      <c r="B4" s="17" t="s">
        <v>61</v>
      </c>
      <c r="C4" s="17" t="s">
        <v>62</v>
      </c>
      <c r="E4" s="1"/>
      <c r="F4" s="1"/>
      <c r="G4" s="1"/>
      <c r="I4" s="1"/>
      <c r="K4" s="1"/>
      <c r="M4" s="1"/>
      <c r="O4" s="1"/>
    </row>
    <row r="5" spans="1:16" x14ac:dyDescent="0.2">
      <c r="A5" s="17" t="s">
        <v>40</v>
      </c>
      <c r="B5" s="17" t="s">
        <v>56</v>
      </c>
      <c r="C5" s="17" t="s">
        <v>63</v>
      </c>
      <c r="E5" s="8" t="s">
        <v>14</v>
      </c>
      <c r="F5" s="8" t="s">
        <v>34</v>
      </c>
      <c r="G5" s="1">
        <v>4.5</v>
      </c>
      <c r="H5">
        <v>15</v>
      </c>
      <c r="I5" s="1">
        <v>4.5</v>
      </c>
      <c r="J5">
        <v>15</v>
      </c>
      <c r="K5" s="1">
        <v>0.19999999999999998</v>
      </c>
      <c r="L5">
        <v>20.100000000000001</v>
      </c>
      <c r="M5" s="1"/>
      <c r="N5">
        <v>21.8</v>
      </c>
      <c r="O5" s="1"/>
      <c r="P5">
        <v>2.2000000000000002</v>
      </c>
    </row>
    <row r="6" spans="1:16" x14ac:dyDescent="0.2">
      <c r="A6" s="17" t="s">
        <v>41</v>
      </c>
      <c r="B6" s="17" t="s">
        <v>60</v>
      </c>
      <c r="C6" s="17"/>
      <c r="E6" s="8" t="s">
        <v>14</v>
      </c>
      <c r="F6" s="8" t="s">
        <v>42</v>
      </c>
      <c r="G6" s="1">
        <v>1.5999999999999996</v>
      </c>
      <c r="H6">
        <v>21.200000000000003</v>
      </c>
      <c r="I6" s="1">
        <v>1.5999999999999996</v>
      </c>
      <c r="J6">
        <v>21.200000000000003</v>
      </c>
      <c r="K6" s="1"/>
      <c r="L6">
        <v>14.25</v>
      </c>
      <c r="M6" s="1"/>
      <c r="N6">
        <v>12.2</v>
      </c>
      <c r="O6" s="1">
        <v>6.3000000000000007</v>
      </c>
      <c r="P6">
        <v>22.1</v>
      </c>
    </row>
    <row r="7" spans="1:16" x14ac:dyDescent="0.2">
      <c r="A7" s="19" t="s">
        <v>57</v>
      </c>
      <c r="B7" s="19"/>
      <c r="E7" s="8" t="s">
        <v>14</v>
      </c>
      <c r="F7" s="8" t="s">
        <v>6</v>
      </c>
      <c r="G7" s="1"/>
      <c r="H7">
        <v>8.6</v>
      </c>
      <c r="I7" s="1"/>
      <c r="J7">
        <v>8.6</v>
      </c>
      <c r="K7" s="1">
        <v>0.1</v>
      </c>
      <c r="L7">
        <v>29.95</v>
      </c>
      <c r="M7" s="1">
        <v>6.1000000000000005</v>
      </c>
      <c r="N7">
        <v>36.799999999999997</v>
      </c>
      <c r="O7" s="1"/>
      <c r="P7">
        <v>11.4</v>
      </c>
    </row>
    <row r="8" spans="1:16" x14ac:dyDescent="0.2">
      <c r="E8" s="8" t="s">
        <v>14</v>
      </c>
      <c r="F8" s="8" t="s">
        <v>29</v>
      </c>
      <c r="G8" s="1">
        <v>2.4000000000000004</v>
      </c>
      <c r="H8">
        <v>16.399999999999999</v>
      </c>
      <c r="I8" s="1">
        <v>2.4000000000000004</v>
      </c>
      <c r="J8">
        <v>16.399999999999999</v>
      </c>
      <c r="K8" s="1">
        <v>0.30000000000000004</v>
      </c>
      <c r="L8">
        <v>43.25</v>
      </c>
      <c r="M8" s="1"/>
      <c r="N8">
        <v>17.8</v>
      </c>
      <c r="O8" s="1"/>
      <c r="P8">
        <v>15.2</v>
      </c>
    </row>
    <row r="9" spans="1:16" x14ac:dyDescent="0.2">
      <c r="E9" s="8" t="s">
        <v>14</v>
      </c>
      <c r="F9" s="8" t="s">
        <v>0</v>
      </c>
      <c r="G9" s="1"/>
      <c r="H9">
        <v>7.1</v>
      </c>
      <c r="I9" s="1"/>
      <c r="J9">
        <v>7.1</v>
      </c>
      <c r="K9" s="1">
        <v>0.1</v>
      </c>
      <c r="L9">
        <v>47</v>
      </c>
      <c r="M9" s="1">
        <v>6.3</v>
      </c>
      <c r="N9">
        <v>28.8</v>
      </c>
      <c r="O9" s="1"/>
      <c r="P9">
        <v>9.4</v>
      </c>
    </row>
    <row r="10" spans="1:16" x14ac:dyDescent="0.2">
      <c r="E10" s="8" t="s">
        <v>14</v>
      </c>
      <c r="F10" s="8" t="s">
        <v>28</v>
      </c>
      <c r="G10" s="1">
        <v>2.8</v>
      </c>
      <c r="H10">
        <v>14.3</v>
      </c>
      <c r="I10" s="1">
        <v>2.8</v>
      </c>
      <c r="J10">
        <v>14.3</v>
      </c>
      <c r="K10" s="1">
        <v>0.30000000000000004</v>
      </c>
      <c r="L10">
        <v>41.1</v>
      </c>
      <c r="M10" s="1">
        <v>6.2000000000000011</v>
      </c>
      <c r="N10">
        <v>24.8</v>
      </c>
      <c r="O10" s="1"/>
      <c r="P10">
        <v>15.8</v>
      </c>
    </row>
    <row r="11" spans="1:16" x14ac:dyDescent="0.2">
      <c r="E11" s="1"/>
      <c r="F11" s="1"/>
      <c r="G11" s="1"/>
      <c r="I11" s="1"/>
      <c r="K11" s="1"/>
      <c r="M11" s="1"/>
      <c r="O11" s="1"/>
    </row>
    <row r="12" spans="1:16" x14ac:dyDescent="0.2">
      <c r="E12" s="7" t="s">
        <v>15</v>
      </c>
      <c r="F12" s="7" t="s">
        <v>34</v>
      </c>
      <c r="G12" s="1">
        <v>3.8000000000000007</v>
      </c>
      <c r="H12">
        <v>8</v>
      </c>
      <c r="I12" s="1">
        <v>5.9</v>
      </c>
      <c r="J12">
        <v>9.1</v>
      </c>
      <c r="K12" s="1">
        <v>0.19999999999999998</v>
      </c>
      <c r="L12">
        <v>33.5</v>
      </c>
      <c r="M12" s="1"/>
      <c r="N12">
        <v>26.2</v>
      </c>
      <c r="O12" s="1">
        <v>3.5999999999999996</v>
      </c>
      <c r="P12">
        <v>1.5999999999999999</v>
      </c>
    </row>
    <row r="13" spans="1:16" x14ac:dyDescent="0.2">
      <c r="E13" s="7" t="s">
        <v>15</v>
      </c>
      <c r="F13" s="7" t="s">
        <v>42</v>
      </c>
      <c r="G13" s="1">
        <v>2.6000000000000005</v>
      </c>
      <c r="H13">
        <v>15.8</v>
      </c>
      <c r="I13" s="1">
        <v>0.79999999999999982</v>
      </c>
      <c r="J13">
        <v>16.7</v>
      </c>
      <c r="K13" s="1">
        <v>0.19999999999999998</v>
      </c>
      <c r="L13">
        <v>30.6</v>
      </c>
      <c r="M13" s="1"/>
      <c r="N13">
        <v>14.6</v>
      </c>
      <c r="O13" s="1">
        <v>3</v>
      </c>
      <c r="P13">
        <v>14.8</v>
      </c>
    </row>
    <row r="14" spans="1:16" x14ac:dyDescent="0.2">
      <c r="E14" s="7" t="s">
        <v>15</v>
      </c>
      <c r="F14" s="7" t="s">
        <v>6</v>
      </c>
      <c r="G14" s="1">
        <v>3.5999999999999996</v>
      </c>
      <c r="H14">
        <v>8.7000000000000011</v>
      </c>
      <c r="I14" s="1">
        <v>3.4</v>
      </c>
      <c r="J14">
        <v>7.3</v>
      </c>
      <c r="K14" s="1"/>
      <c r="L14">
        <v>36.700000000000003</v>
      </c>
      <c r="M14" s="1">
        <v>5.5</v>
      </c>
      <c r="N14">
        <v>33</v>
      </c>
      <c r="O14" s="1"/>
      <c r="P14">
        <v>8.1999999999999993</v>
      </c>
    </row>
    <row r="15" spans="1:16" x14ac:dyDescent="0.2">
      <c r="E15" s="7" t="s">
        <v>15</v>
      </c>
      <c r="F15" s="7" t="s">
        <v>29</v>
      </c>
      <c r="G15" s="1">
        <v>4.0000000000000009</v>
      </c>
      <c r="H15">
        <v>13.1</v>
      </c>
      <c r="I15" s="1">
        <v>4.1000000000000005</v>
      </c>
      <c r="J15">
        <v>13.8</v>
      </c>
      <c r="K15" s="1">
        <v>0.30000000000000004</v>
      </c>
      <c r="L15">
        <v>45.55</v>
      </c>
      <c r="M15" s="1">
        <v>5.9999999999999991</v>
      </c>
      <c r="N15">
        <v>19.2</v>
      </c>
      <c r="O15" s="1"/>
      <c r="P15">
        <v>18.399999999999999</v>
      </c>
    </row>
    <row r="16" spans="1:16" x14ac:dyDescent="0.2">
      <c r="E16" s="7" t="s">
        <v>15</v>
      </c>
      <c r="F16" s="7" t="s">
        <v>0</v>
      </c>
      <c r="G16" s="1"/>
      <c r="H16">
        <v>5.9</v>
      </c>
      <c r="I16" s="1">
        <v>2.6</v>
      </c>
      <c r="J16">
        <v>8.3000000000000007</v>
      </c>
      <c r="K16" s="1">
        <v>0.1</v>
      </c>
      <c r="L16">
        <v>40.450000000000003</v>
      </c>
      <c r="M16" s="1">
        <v>6.3000000000000007</v>
      </c>
      <c r="N16">
        <v>27.8</v>
      </c>
      <c r="O16" s="1"/>
      <c r="P16">
        <v>9.8000000000000007</v>
      </c>
    </row>
    <row r="17" spans="5:16" x14ac:dyDescent="0.2">
      <c r="E17" s="7" t="s">
        <v>15</v>
      </c>
      <c r="F17" s="7" t="s">
        <v>28</v>
      </c>
      <c r="G17" s="1">
        <v>1.3000000000000007</v>
      </c>
      <c r="H17">
        <v>11.8</v>
      </c>
      <c r="I17" s="1">
        <v>2.1000000000000005</v>
      </c>
      <c r="J17">
        <v>10.7</v>
      </c>
      <c r="K17" s="1"/>
      <c r="L17">
        <v>44.75</v>
      </c>
      <c r="M17" s="1">
        <v>6.1</v>
      </c>
      <c r="N17">
        <v>24.6</v>
      </c>
      <c r="O17" s="1"/>
      <c r="P17">
        <v>14.2</v>
      </c>
    </row>
    <row r="18" spans="5:16" x14ac:dyDescent="0.2">
      <c r="G18" s="1"/>
      <c r="I18" s="1"/>
      <c r="K18" s="1"/>
      <c r="M18" s="1"/>
      <c r="O18" s="1"/>
    </row>
    <row r="19" spans="5:16" x14ac:dyDescent="0.2">
      <c r="E19" s="7" t="s">
        <v>15</v>
      </c>
      <c r="F19" s="7" t="s">
        <v>34</v>
      </c>
      <c r="G19" s="1">
        <v>1.7000000000000002</v>
      </c>
      <c r="H19">
        <v>8.4</v>
      </c>
      <c r="I19" s="1">
        <v>0.79999999999999982</v>
      </c>
      <c r="J19">
        <v>7.6</v>
      </c>
      <c r="K19" s="1">
        <v>0.19999999999999998</v>
      </c>
      <c r="L19">
        <v>47.3</v>
      </c>
      <c r="M19" s="1"/>
      <c r="N19">
        <v>25.8</v>
      </c>
      <c r="O19" s="1"/>
      <c r="P19">
        <v>3.4</v>
      </c>
    </row>
    <row r="20" spans="5:16" x14ac:dyDescent="0.2">
      <c r="E20" s="7" t="s">
        <v>15</v>
      </c>
      <c r="F20" s="7" t="s">
        <v>42</v>
      </c>
      <c r="G20" s="1">
        <v>3.0999999999999996</v>
      </c>
      <c r="H20">
        <v>14.6</v>
      </c>
      <c r="I20" s="1">
        <v>3.3000000000000003</v>
      </c>
      <c r="J20">
        <v>25.1</v>
      </c>
      <c r="K20" s="1">
        <v>0.30000000000000004</v>
      </c>
      <c r="L20">
        <v>46.25</v>
      </c>
      <c r="M20" s="1"/>
      <c r="N20">
        <v>16.2</v>
      </c>
      <c r="O20" s="1"/>
      <c r="P20">
        <v>8.8000000000000007</v>
      </c>
    </row>
    <row r="21" spans="5:16" x14ac:dyDescent="0.2">
      <c r="E21" s="7" t="s">
        <v>15</v>
      </c>
      <c r="F21" s="7" t="s">
        <v>6</v>
      </c>
      <c r="G21" s="1"/>
      <c r="H21">
        <v>8.8000000000000007</v>
      </c>
      <c r="I21" s="1"/>
      <c r="J21">
        <v>0.3</v>
      </c>
      <c r="K21" s="1"/>
      <c r="L21">
        <v>53.95</v>
      </c>
      <c r="M21" s="1"/>
      <c r="N21">
        <v>29.8</v>
      </c>
      <c r="O21" s="1"/>
      <c r="P21">
        <v>8</v>
      </c>
    </row>
    <row r="22" spans="5:16" x14ac:dyDescent="0.2">
      <c r="E22" s="7" t="s">
        <v>15</v>
      </c>
      <c r="F22" s="7" t="s">
        <v>29</v>
      </c>
      <c r="G22" s="1">
        <v>2.3000000000000007</v>
      </c>
      <c r="H22">
        <v>11.8</v>
      </c>
      <c r="I22" s="1">
        <v>1.7999999999999998</v>
      </c>
      <c r="J22">
        <v>13.2</v>
      </c>
      <c r="K22" s="1">
        <v>0.30000000000000004</v>
      </c>
      <c r="L22">
        <v>37.25</v>
      </c>
      <c r="M22" s="1">
        <v>6</v>
      </c>
      <c r="N22">
        <v>21.2</v>
      </c>
      <c r="O22" s="1"/>
      <c r="P22">
        <v>12</v>
      </c>
    </row>
    <row r="23" spans="5:16" x14ac:dyDescent="0.2">
      <c r="E23" s="7" t="s">
        <v>15</v>
      </c>
      <c r="F23" s="7" t="s">
        <v>0</v>
      </c>
      <c r="G23" s="1"/>
      <c r="H23">
        <v>4.5</v>
      </c>
      <c r="I23" s="1"/>
      <c r="J23">
        <v>10.8</v>
      </c>
      <c r="K23" s="1">
        <v>0.1</v>
      </c>
      <c r="L23">
        <v>37.5</v>
      </c>
      <c r="M23" s="1">
        <v>5.9999999999999991</v>
      </c>
      <c r="N23">
        <v>31</v>
      </c>
      <c r="O23" s="1"/>
      <c r="P23">
        <v>8.4</v>
      </c>
    </row>
    <row r="24" spans="5:16" x14ac:dyDescent="0.2">
      <c r="E24" s="7" t="s">
        <v>15</v>
      </c>
      <c r="F24" s="7" t="s">
        <v>28</v>
      </c>
      <c r="G24" s="1">
        <v>2.5</v>
      </c>
      <c r="H24">
        <v>13.299999999999999</v>
      </c>
      <c r="I24" s="1">
        <v>2.4000000000000004</v>
      </c>
      <c r="J24">
        <v>16.899999999999999</v>
      </c>
      <c r="K24" s="1">
        <v>0.30000000000000004</v>
      </c>
      <c r="L24">
        <v>44.75</v>
      </c>
      <c r="M24" s="1">
        <v>6.1</v>
      </c>
      <c r="N24">
        <v>24.6</v>
      </c>
      <c r="O24" s="1"/>
      <c r="P24">
        <v>10</v>
      </c>
    </row>
  </sheetData>
  <mergeCells count="5">
    <mergeCell ref="I1:J1"/>
    <mergeCell ref="K1:L1"/>
    <mergeCell ref="M1:N1"/>
    <mergeCell ref="O1:P1"/>
    <mergeCell ref="G1:H1"/>
  </mergeCells>
  <conditionalFormatting sqref="G2:G2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2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2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2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2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F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:F1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2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2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2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2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2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2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0D367-A233-A345-BE16-D04B58173A04}">
  <dimension ref="A1:E10"/>
  <sheetViews>
    <sheetView workbookViewId="0">
      <selection activeCell="E5" sqref="E5"/>
    </sheetView>
  </sheetViews>
  <sheetFormatPr baseColWidth="10" defaultRowHeight="16" x14ac:dyDescent="0.2"/>
  <cols>
    <col min="1" max="1" width="3.6640625" customWidth="1"/>
    <col min="3" max="3" width="14" customWidth="1"/>
  </cols>
  <sheetData>
    <row r="1" spans="1:5" s="16" customFormat="1" ht="21" thickBot="1" x14ac:dyDescent="0.3">
      <c r="B1" s="16" t="s">
        <v>12</v>
      </c>
      <c r="C1" s="16" t="s">
        <v>64</v>
      </c>
      <c r="D1" s="16" t="s">
        <v>71</v>
      </c>
      <c r="E1" s="16" t="s">
        <v>73</v>
      </c>
    </row>
    <row r="2" spans="1:5" ht="17" thickTop="1" x14ac:dyDescent="0.2">
      <c r="A2">
        <v>1</v>
      </c>
      <c r="B2" t="s">
        <v>13</v>
      </c>
      <c r="C2" t="s">
        <v>67</v>
      </c>
      <c r="D2">
        <v>1</v>
      </c>
      <c r="E2" t="s">
        <v>74</v>
      </c>
    </row>
    <row r="3" spans="1:5" x14ac:dyDescent="0.2">
      <c r="A3">
        <v>2</v>
      </c>
      <c r="B3" t="s">
        <v>14</v>
      </c>
      <c r="C3" t="s">
        <v>22</v>
      </c>
      <c r="D3">
        <v>1</v>
      </c>
      <c r="E3" t="s">
        <v>74</v>
      </c>
    </row>
    <row r="4" spans="1:5" x14ac:dyDescent="0.2">
      <c r="A4">
        <v>3</v>
      </c>
      <c r="B4" t="s">
        <v>15</v>
      </c>
      <c r="C4" t="s">
        <v>72</v>
      </c>
      <c r="D4">
        <v>1</v>
      </c>
      <c r="E4" t="s">
        <v>74</v>
      </c>
    </row>
    <row r="5" spans="1:5" x14ac:dyDescent="0.2">
      <c r="A5">
        <v>4</v>
      </c>
      <c r="B5" t="s">
        <v>16</v>
      </c>
      <c r="C5" t="s">
        <v>70</v>
      </c>
      <c r="D5">
        <v>1</v>
      </c>
    </row>
    <row r="6" spans="1:5" x14ac:dyDescent="0.2">
      <c r="A6">
        <v>5</v>
      </c>
      <c r="B6" t="s">
        <v>17</v>
      </c>
      <c r="C6" t="s">
        <v>23</v>
      </c>
      <c r="D6">
        <v>2</v>
      </c>
    </row>
    <row r="7" spans="1:5" x14ac:dyDescent="0.2">
      <c r="A7">
        <v>6</v>
      </c>
      <c r="B7" t="s">
        <v>18</v>
      </c>
      <c r="C7" t="s">
        <v>66</v>
      </c>
      <c r="D7">
        <v>2</v>
      </c>
    </row>
    <row r="8" spans="1:5" x14ac:dyDescent="0.2">
      <c r="A8">
        <v>7</v>
      </c>
      <c r="B8" t="s">
        <v>19</v>
      </c>
      <c r="C8" t="s">
        <v>27</v>
      </c>
      <c r="D8">
        <v>1</v>
      </c>
    </row>
    <row r="9" spans="1:5" x14ac:dyDescent="0.2">
      <c r="A9">
        <v>8</v>
      </c>
      <c r="B9" t="s">
        <v>69</v>
      </c>
      <c r="C9" t="s">
        <v>2</v>
      </c>
      <c r="D9">
        <v>2</v>
      </c>
    </row>
    <row r="10" spans="1:5" x14ac:dyDescent="0.2">
      <c r="A10">
        <v>10</v>
      </c>
      <c r="B10" t="s">
        <v>65</v>
      </c>
      <c r="C10" t="s">
        <v>68</v>
      </c>
      <c r="D10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Regression</vt:lpstr>
      <vt:lpstr>Classification</vt:lpstr>
      <vt:lpstr>Totals</vt:lpstr>
      <vt:lpstr>2021 Model Performance</vt:lpstr>
      <vt:lpstr>2022 Model Performance</vt:lpstr>
      <vt:lpstr>2022 Model Performance (2)</vt:lpstr>
      <vt:lpstr>Metrics</vt:lpstr>
      <vt:lpstr>2022 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2022-05-08T17:09:13Z</dcterms:created>
  <dcterms:modified xsi:type="dcterms:W3CDTF">2022-09-03T22:32:18Z</dcterms:modified>
</cp:coreProperties>
</file>