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D:\Artificial Intelligence\Term I\Capstone Term I - 1003\Capstone-Project\"/>
    </mc:Choice>
  </mc:AlternateContent>
  <xr:revisionPtr revIDLastSave="0" documentId="13_ncr:1_{5DCE356A-BB39-4FC6-AA89-37CF57172BAB}" xr6:coauthVersionLast="47" xr6:coauthVersionMax="47" xr10:uidLastSave="{00000000-0000-0000-0000-000000000000}"/>
  <bookViews>
    <workbookView xWindow="-108" yWindow="-108" windowWidth="23256" windowHeight="12456" xr2:uid="{00000000-000D-0000-FFFF-FFFF00000000}"/>
  </bookViews>
  <sheets>
    <sheet name="Project schedule" sheetId="9" r:id="rId1"/>
  </sheets>
  <definedNames>
    <definedName name="prevWBS" localSheetId="0">'Project schedule'!$A1048576</definedName>
    <definedName name="_xlnm.Print_Area" localSheetId="0">'Project schedule'!$A$1:$BK$16</definedName>
    <definedName name="_xlnm.Print_Titles" localSheetId="0">'Project schedule'!$4:$7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9" l="1"/>
  <c r="H5" i="9" s="1"/>
  <c r="H7" i="9" l="1"/>
  <c r="H4"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L6" i="9" s="1"/>
  <c r="BH7" i="9"/>
  <c r="BL7" i="9" l="1"/>
  <c r="BL5" i="9"/>
  <c r="BL4" i="9"/>
  <c r="BM6" i="9"/>
  <c r="BI7" i="9"/>
  <c r="BM7" i="9" l="1"/>
  <c r="BN6" i="9"/>
  <c r="BJ7" i="9"/>
  <c r="BO6" i="9" l="1"/>
  <c r="BN7" i="9"/>
  <c r="BK7" i="9"/>
  <c r="BP6" i="9" l="1"/>
  <c r="BO7" i="9"/>
  <c r="BP7" i="9" l="1"/>
  <c r="BQ6" i="9"/>
  <c r="BQ7" i="9" l="1"/>
  <c r="BR6" i="9"/>
  <c r="BR7" i="9" l="1"/>
  <c r="BS6" i="9"/>
  <c r="BS7" i="9" l="1"/>
  <c r="BS5" i="9"/>
  <c r="BS4" i="9"/>
  <c r="BT6" i="9"/>
  <c r="BT7" i="9" l="1"/>
  <c r="BU6" i="9"/>
  <c r="BU7" i="9" l="1"/>
  <c r="BV6" i="9"/>
  <c r="BV7" i="9" l="1"/>
  <c r="BW6" i="9"/>
  <c r="BW7" i="9" l="1"/>
  <c r="BX6" i="9"/>
  <c r="BX7" i="9" l="1"/>
  <c r="BY6" i="9"/>
  <c r="BY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<sst xmlns="http://schemas.openxmlformats.org/spreadsheetml/2006/main" count="19" uniqueCount="19">
  <si>
    <t>WBS</t>
  </si>
  <si>
    <t>TASK</t>
  </si>
  <si>
    <t>START</t>
  </si>
  <si>
    <t>END</t>
  </si>
  <si>
    <t>% DONE</t>
  </si>
  <si>
    <t>PREDECESSOR</t>
  </si>
  <si>
    <t xml:space="preserve">Project Start Date </t>
  </si>
  <si>
    <t xml:space="preserve">Project Lead </t>
  </si>
  <si>
    <t>Automatic Attendance System Project Schedule</t>
  </si>
  <si>
    <t>Understanding deliverables and required outcome</t>
  </si>
  <si>
    <t>Project Presentation</t>
  </si>
  <si>
    <t>Testing and adjusting</t>
  </si>
  <si>
    <t>Gathering information regarding project and technologies</t>
  </si>
  <si>
    <t>Designing and database</t>
  </si>
  <si>
    <t>Analyze and extract data from images using OpenCV</t>
  </si>
  <si>
    <t>Database integration</t>
  </si>
  <si>
    <t>Screen 1 code implementation</t>
  </si>
  <si>
    <t>Screen 2 code implementation</t>
  </si>
  <si>
    <t>Screen 3 code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</si>
</sst>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4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9"/>
      <color rgb="FF000000"/>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45">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0" fillId="0" borderId="10" xfId="0" applyFont="1" applyBorder="1" applyAlignment="1">
      <alignment horizontal="left" vertical="center"/>
    </xf>
    <xf numFmtId="0" fontId="30" fillId="0" borderId="10" xfId="0" applyFont="1" applyBorder="1" applyAlignment="1">
      <alignment vertical="center"/>
    </xf>
    <xf numFmtId="9" fontId="34" fillId="22" borderId="11" xfId="40" applyFont="1" applyFill="1" applyBorder="1" applyAlignment="1" applyProtection="1">
      <alignment horizontal="center" vertical="center"/>
    </xf>
    <xf numFmtId="165" fontId="3" fillId="0" borderId="12" xfId="0" applyNumberFormat="1" applyFont="1" applyBorder="1" applyAlignment="1">
      <alignment horizontal="center" vertical="center" shrinkToFit="1"/>
    </xf>
    <xf numFmtId="165" fontId="3" fillId="0" borderId="14" xfId="0" applyNumberFormat="1" applyFont="1" applyBorder="1" applyAlignment="1">
      <alignment horizontal="center" vertical="center" shrinkToFit="1"/>
    </xf>
    <xf numFmtId="165" fontId="3" fillId="0" borderId="15" xfId="0" applyNumberFormat="1" applyFont="1" applyBorder="1" applyAlignment="1">
      <alignment horizontal="center" vertical="center" shrinkToFit="1"/>
    </xf>
    <xf numFmtId="0" fontId="36" fillId="0" borderId="0" xfId="0" applyFont="1"/>
    <xf numFmtId="0" fontId="36" fillId="0" borderId="0" xfId="0" applyFont="1" applyAlignment="1">
      <alignment horizontal="right" vertical="center"/>
    </xf>
    <xf numFmtId="0" fontId="37" fillId="0" borderId="16" xfId="0" applyFont="1" applyBorder="1" applyAlignment="1">
      <alignment horizontal="left" vertical="center"/>
    </xf>
    <xf numFmtId="0" fontId="37" fillId="0" borderId="16" xfId="0" applyFont="1" applyBorder="1" applyAlignment="1">
      <alignment horizontal="center" vertical="center" wrapText="1"/>
    </xf>
    <xf numFmtId="0" fontId="38" fillId="0" borderId="16" xfId="0" applyFont="1" applyBorder="1" applyAlignment="1">
      <alignment horizontal="center" vertical="center" wrapText="1"/>
    </xf>
    <xf numFmtId="0" fontId="37" fillId="0" borderId="16" xfId="0" applyFont="1" applyBorder="1" applyAlignment="1">
      <alignment horizontal="center" vertical="center"/>
    </xf>
    <xf numFmtId="0" fontId="30" fillId="0" borderId="17"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9" fillId="0" borderId="0" xfId="0" applyFont="1" applyAlignment="1" applyProtection="1">
      <alignment vertical="center"/>
      <protection locked="0"/>
    </xf>
    <xf numFmtId="0" fontId="30" fillId="0" borderId="10" xfId="0" applyFont="1" applyBorder="1" applyAlignment="1">
      <alignment vertical="center" wrapText="1"/>
    </xf>
    <xf numFmtId="0" fontId="34" fillId="0" borderId="11" xfId="0" applyFont="1" applyBorder="1" applyAlignment="1">
      <alignment horizontal="center" vertical="center"/>
    </xf>
    <xf numFmtId="0" fontId="33" fillId="0" borderId="20" xfId="0" applyFont="1" applyBorder="1" applyAlignment="1" applyProtection="1">
      <alignment horizontal="center" vertical="center"/>
      <protection locked="0"/>
    </xf>
    <xf numFmtId="0" fontId="8" fillId="0" borderId="0" xfId="0" applyFont="1" applyProtection="1">
      <protection locked="0"/>
    </xf>
    <xf numFmtId="14" fontId="0" fillId="0" borderId="0" xfId="0" applyNumberFormat="1"/>
    <xf numFmtId="166" fontId="34" fillId="21" borderId="11" xfId="0" applyNumberFormat="1" applyFont="1" applyFill="1" applyBorder="1" applyAlignment="1">
      <alignment horizontal="center" vertical="center"/>
    </xf>
    <xf numFmtId="166" fontId="34" fillId="0" borderId="11" xfId="0" applyNumberFormat="1" applyFont="1" applyBorder="1" applyAlignment="1">
      <alignment horizontal="center" vertical="center"/>
    </xf>
    <xf numFmtId="0" fontId="1" fillId="0" borderId="0" xfId="0" applyFont="1" applyProtection="1">
      <protection locked="0"/>
    </xf>
    <xf numFmtId="165" fontId="3" fillId="23" borderId="12" xfId="0" applyNumberFormat="1" applyFont="1" applyFill="1" applyBorder="1" applyAlignment="1">
      <alignment horizontal="center" vertical="center" shrinkToFit="1"/>
    </xf>
    <xf numFmtId="0" fontId="35" fillId="0" borderId="14" xfId="0" applyFont="1" applyBorder="1" applyAlignment="1">
      <alignment horizontal="center" vertical="center"/>
    </xf>
    <xf numFmtId="0" fontId="35" fillId="0" borderId="12" xfId="0" applyFont="1" applyBorder="1" applyAlignment="1">
      <alignment horizontal="center" vertical="center"/>
    </xf>
    <xf numFmtId="0" fontId="35" fillId="0" borderId="15" xfId="0" applyFont="1" applyBorder="1" applyAlignment="1">
      <alignment horizontal="center" vertical="center"/>
    </xf>
    <xf numFmtId="166" fontId="33" fillId="0" borderId="14" xfId="0" applyNumberFormat="1" applyFont="1" applyBorder="1" applyAlignment="1">
      <alignment horizontal="center" vertical="center"/>
    </xf>
    <xf numFmtId="166" fontId="33" fillId="0" borderId="12" xfId="0" applyNumberFormat="1" applyFont="1" applyBorder="1" applyAlignment="1">
      <alignment horizontal="center" vertical="center"/>
    </xf>
    <xf numFmtId="166" fontId="33" fillId="0" borderId="15" xfId="0" applyNumberFormat="1" applyFont="1" applyBorder="1" applyAlignment="1">
      <alignment horizontal="center" vertical="center"/>
    </xf>
    <xf numFmtId="0" fontId="37" fillId="0" borderId="16" xfId="0" applyFont="1" applyBorder="1" applyAlignment="1">
      <alignment horizontal="left" vertical="center"/>
    </xf>
    <xf numFmtId="0" fontId="40" fillId="0" borderId="0" xfId="34" applyFont="1" applyBorder="1" applyAlignment="1" applyProtection="1">
      <alignment horizontal="left" vertical="center"/>
    </xf>
    <xf numFmtId="164" fontId="33" fillId="0" borderId="13" xfId="0" applyNumberFormat="1" applyFont="1" applyBorder="1" applyAlignment="1" applyProtection="1">
      <alignment horizontal="center" vertical="center" shrinkToFit="1"/>
      <protection locked="0"/>
    </xf>
    <xf numFmtId="14" fontId="33" fillId="0" borderId="20"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3">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G$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1190065</xdr:colOff>
      <xdr:row>5</xdr:row>
      <xdr:rowOff>142875</xdr:rowOff>
    </xdr:from>
    <xdr:to>
      <xdr:col>27</xdr:col>
      <xdr:colOff>101973</xdr:colOff>
      <xdr:row>10</xdr:row>
      <xdr:rowOff>79089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1</xdr:row>
          <xdr:rowOff>121920</xdr:rowOff>
        </xdr:from>
        <xdr:to>
          <xdr:col>24</xdr:col>
          <xdr:colOff>137160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Y25"/>
  <sheetViews>
    <sheetView showGridLines="0" tabSelected="1" zoomScale="88" zoomScaleNormal="85" workbookViewId="0">
      <pane ySplit="7" topLeftCell="A8" activePane="bottomLeft" state="frozen"/>
      <selection pane="bottomLeft" activeCell="J25" sqref="J25"/>
    </sheetView>
  </sheetViews>
  <sheetFormatPr defaultColWidth="9.109375" defaultRowHeight="13.2" x14ac:dyDescent="0.25"/>
  <cols>
    <col min="1" max="1" width="6.88671875" customWidth="1"/>
    <col min="2" max="2" width="24.77734375" customWidth="1"/>
    <col min="3" max="3" width="1" customWidth="1"/>
    <col min="4" max="4" width="6.88671875" hidden="1" customWidth="1"/>
    <col min="5" max="6" width="12" customWidth="1"/>
    <col min="7" max="7" width="18.5546875" customWidth="1"/>
    <col min="8" max="63" width="2.44140625" customWidth="1"/>
    <col min="64" max="65" width="2.33203125" bestFit="1" customWidth="1"/>
    <col min="66" max="66" width="2.44140625" bestFit="1" customWidth="1"/>
    <col min="67" max="69" width="2.33203125" bestFit="1" customWidth="1"/>
    <col min="70" max="70" width="1.88671875" bestFit="1" customWidth="1"/>
    <col min="71" max="71" width="2" bestFit="1" customWidth="1"/>
    <col min="72" max="72" width="1.77734375" bestFit="1" customWidth="1"/>
    <col min="73" max="73" width="2.44140625" bestFit="1" customWidth="1"/>
    <col min="74" max="75" width="1.77734375" bestFit="1" customWidth="1"/>
    <col min="76" max="77" width="1.88671875" bestFit="1" customWidth="1"/>
  </cols>
  <sheetData>
    <row r="1" spans="1:77" ht="30" customHeight="1" x14ac:dyDescent="0.25">
      <c r="A1" s="25" t="s">
        <v>8</v>
      </c>
      <c r="B1" s="7"/>
      <c r="C1" s="7"/>
      <c r="D1" s="7"/>
      <c r="E1" s="7"/>
      <c r="F1" s="7"/>
      <c r="H1" s="42"/>
      <c r="I1" s="42"/>
      <c r="J1" s="42"/>
      <c r="K1" s="42"/>
      <c r="L1" s="42"/>
      <c r="M1" s="42"/>
      <c r="N1" s="42"/>
      <c r="O1" s="42"/>
      <c r="P1" s="42"/>
      <c r="Q1" s="42"/>
      <c r="R1" s="42"/>
      <c r="S1" s="42"/>
      <c r="T1" s="42"/>
      <c r="U1" s="42"/>
      <c r="V1" s="42"/>
      <c r="W1" s="42"/>
      <c r="X1" s="42"/>
      <c r="Y1" s="42"/>
      <c r="Z1" s="42"/>
      <c r="AA1" s="42"/>
      <c r="AB1" s="42"/>
    </row>
    <row r="2" spans="1:77" ht="18" customHeight="1" x14ac:dyDescent="0.25">
      <c r="A2" s="9"/>
      <c r="B2" s="3"/>
      <c r="C2" s="3"/>
      <c r="D2" s="6"/>
      <c r="E2" s="29"/>
      <c r="F2" s="29"/>
      <c r="G2" s="1"/>
    </row>
    <row r="3" spans="1:77" ht="13.8" x14ac:dyDescent="0.25">
      <c r="A3" s="9"/>
      <c r="B3" s="2"/>
      <c r="G3" s="1"/>
      <c r="H3" s="4"/>
      <c r="I3" s="4"/>
      <c r="J3" s="4"/>
      <c r="K3" s="4"/>
      <c r="L3" s="4"/>
      <c r="M3" s="4"/>
      <c r="N3" s="4"/>
      <c r="O3" s="4"/>
      <c r="P3" s="4"/>
      <c r="Q3" s="4"/>
      <c r="R3" s="4"/>
      <c r="S3" s="4"/>
      <c r="T3" s="4"/>
      <c r="U3" s="4"/>
      <c r="V3" s="4"/>
      <c r="W3" s="4"/>
      <c r="X3" s="4"/>
    </row>
    <row r="4" spans="1:77" ht="17.25" customHeight="1" x14ac:dyDescent="0.25">
      <c r="A4" s="16"/>
      <c r="B4" s="17" t="s">
        <v>6</v>
      </c>
      <c r="C4" s="44">
        <v>44837</v>
      </c>
      <c r="D4" s="44"/>
      <c r="E4" s="44"/>
      <c r="F4" s="16"/>
      <c r="G4" s="28">
        <v>1</v>
      </c>
      <c r="H4" s="35" t="str">
        <f>"Week "&amp;(H6-($C$4-WEEKDAY($C$4,1)+2))/7+1</f>
        <v>Week 1</v>
      </c>
      <c r="I4" s="36"/>
      <c r="J4" s="36"/>
      <c r="K4" s="36"/>
      <c r="L4" s="36"/>
      <c r="M4" s="36"/>
      <c r="N4" s="37"/>
      <c r="O4" s="35" t="str">
        <f>"Week "&amp;(O6-($C$4-WEEKDAY($C$4,1)+2))/7+1</f>
        <v>Week 2</v>
      </c>
      <c r="P4" s="36"/>
      <c r="Q4" s="36"/>
      <c r="R4" s="36"/>
      <c r="S4" s="36"/>
      <c r="T4" s="36"/>
      <c r="U4" s="37"/>
      <c r="V4" s="35" t="str">
        <f>"Week "&amp;(V6-($C$4-WEEKDAY($C$4,1)+2))/7+1</f>
        <v>Week 3</v>
      </c>
      <c r="W4" s="36"/>
      <c r="X4" s="36"/>
      <c r="Y4" s="36"/>
      <c r="Z4" s="36"/>
      <c r="AA4" s="36"/>
      <c r="AB4" s="37"/>
      <c r="AC4" s="35" t="str">
        <f>"Week "&amp;(AC6-($C$4-WEEKDAY($C$4,1)+2))/7+1</f>
        <v>Week 4</v>
      </c>
      <c r="AD4" s="36"/>
      <c r="AE4" s="36"/>
      <c r="AF4" s="36"/>
      <c r="AG4" s="36"/>
      <c r="AH4" s="36"/>
      <c r="AI4" s="37"/>
      <c r="AJ4" s="35" t="str">
        <f>"Week "&amp;(AJ6-($C$4-WEEKDAY($C$4,1)+2))/7+1</f>
        <v>Week 5</v>
      </c>
      <c r="AK4" s="36"/>
      <c r="AL4" s="36"/>
      <c r="AM4" s="36"/>
      <c r="AN4" s="36"/>
      <c r="AO4" s="36"/>
      <c r="AP4" s="37"/>
      <c r="AQ4" s="35" t="str">
        <f>"Week "&amp;(AQ6-($C$4-WEEKDAY($C$4,1)+2))/7+1</f>
        <v>Week 6</v>
      </c>
      <c r="AR4" s="36"/>
      <c r="AS4" s="36"/>
      <c r="AT4" s="36"/>
      <c r="AU4" s="36"/>
      <c r="AV4" s="36"/>
      <c r="AW4" s="37"/>
      <c r="AX4" s="35" t="str">
        <f>"Week "&amp;(AX6-($C$4-WEEKDAY($C$4,1)+2))/7+1</f>
        <v>Week 7</v>
      </c>
      <c r="AY4" s="36"/>
      <c r="AZ4" s="36"/>
      <c r="BA4" s="36"/>
      <c r="BB4" s="36"/>
      <c r="BC4" s="36"/>
      <c r="BD4" s="37"/>
      <c r="BE4" s="35" t="str">
        <f>"Week "&amp;(BE6-($C$4-WEEKDAY($C$4,1)+2))/7+1</f>
        <v>Week 8</v>
      </c>
      <c r="BF4" s="36"/>
      <c r="BG4" s="36"/>
      <c r="BH4" s="36"/>
      <c r="BI4" s="36"/>
      <c r="BJ4" s="36"/>
      <c r="BK4" s="37"/>
      <c r="BL4" s="35" t="str">
        <f>"Week "&amp;(BL6-($C$4-WEEKDAY($C$4,1)+2))/7+1</f>
        <v>Week 9</v>
      </c>
      <c r="BM4" s="36"/>
      <c r="BN4" s="36"/>
      <c r="BO4" s="36"/>
      <c r="BP4" s="36"/>
      <c r="BQ4" s="36"/>
      <c r="BR4" s="37"/>
      <c r="BS4" s="35" t="str">
        <f>"Week "&amp;(BS6-($C$4-WEEKDAY($C$4,1)+2))/7+1</f>
        <v>Week 10</v>
      </c>
      <c r="BT4" s="36"/>
      <c r="BU4" s="36"/>
      <c r="BV4" s="36"/>
      <c r="BW4" s="36"/>
      <c r="BX4" s="36"/>
      <c r="BY4" s="37"/>
    </row>
    <row r="5" spans="1:77" ht="17.25" customHeight="1" x14ac:dyDescent="0.25">
      <c r="A5" s="16"/>
      <c r="B5" s="17" t="s">
        <v>7</v>
      </c>
      <c r="C5" s="43"/>
      <c r="D5" s="43"/>
      <c r="E5" s="43"/>
      <c r="F5" s="16"/>
      <c r="G5" s="16"/>
      <c r="H5" s="38">
        <f>H6</f>
        <v>44837</v>
      </c>
      <c r="I5" s="39"/>
      <c r="J5" s="39"/>
      <c r="K5" s="39"/>
      <c r="L5" s="39"/>
      <c r="M5" s="39"/>
      <c r="N5" s="40"/>
      <c r="O5" s="38">
        <f>O6</f>
        <v>44844</v>
      </c>
      <c r="P5" s="39"/>
      <c r="Q5" s="39"/>
      <c r="R5" s="39"/>
      <c r="S5" s="39"/>
      <c r="T5" s="39"/>
      <c r="U5" s="40"/>
      <c r="V5" s="38">
        <f>V6</f>
        <v>44851</v>
      </c>
      <c r="W5" s="39"/>
      <c r="X5" s="39"/>
      <c r="Y5" s="39"/>
      <c r="Z5" s="39"/>
      <c r="AA5" s="39"/>
      <c r="AB5" s="40"/>
      <c r="AC5" s="38">
        <f>AC6</f>
        <v>44858</v>
      </c>
      <c r="AD5" s="39"/>
      <c r="AE5" s="39"/>
      <c r="AF5" s="39"/>
      <c r="AG5" s="39"/>
      <c r="AH5" s="39"/>
      <c r="AI5" s="40"/>
      <c r="AJ5" s="38">
        <f>AJ6</f>
        <v>44865</v>
      </c>
      <c r="AK5" s="39"/>
      <c r="AL5" s="39"/>
      <c r="AM5" s="39"/>
      <c r="AN5" s="39"/>
      <c r="AO5" s="39"/>
      <c r="AP5" s="40"/>
      <c r="AQ5" s="38">
        <f>AQ6</f>
        <v>44872</v>
      </c>
      <c r="AR5" s="39"/>
      <c r="AS5" s="39"/>
      <c r="AT5" s="39"/>
      <c r="AU5" s="39"/>
      <c r="AV5" s="39"/>
      <c r="AW5" s="40"/>
      <c r="AX5" s="38">
        <f>AX6</f>
        <v>44879</v>
      </c>
      <c r="AY5" s="39"/>
      <c r="AZ5" s="39"/>
      <c r="BA5" s="39"/>
      <c r="BB5" s="39"/>
      <c r="BC5" s="39"/>
      <c r="BD5" s="40"/>
      <c r="BE5" s="38">
        <f>BE6</f>
        <v>44886</v>
      </c>
      <c r="BF5" s="39"/>
      <c r="BG5" s="39"/>
      <c r="BH5" s="39"/>
      <c r="BI5" s="39"/>
      <c r="BJ5" s="39"/>
      <c r="BK5" s="40"/>
      <c r="BL5" s="38">
        <f>BL6</f>
        <v>44893</v>
      </c>
      <c r="BM5" s="39"/>
      <c r="BN5" s="39"/>
      <c r="BO5" s="39"/>
      <c r="BP5" s="39"/>
      <c r="BQ5" s="39"/>
      <c r="BR5" s="40"/>
      <c r="BS5" s="38">
        <f>BS6</f>
        <v>44900</v>
      </c>
      <c r="BT5" s="39"/>
      <c r="BU5" s="39"/>
      <c r="BV5" s="39"/>
      <c r="BW5" s="39"/>
      <c r="BX5" s="39"/>
      <c r="BY5" s="40"/>
    </row>
    <row r="6" spans="1:77" x14ac:dyDescent="0.25">
      <c r="A6" s="8"/>
      <c r="B6" s="8"/>
      <c r="C6" s="8"/>
      <c r="D6" s="8"/>
      <c r="E6" s="8"/>
      <c r="F6" s="8"/>
      <c r="G6" s="8"/>
      <c r="H6" s="14">
        <f>C4-WEEKDAY(C4,1)+2+7*(G4-1)</f>
        <v>44837</v>
      </c>
      <c r="I6" s="13">
        <f t="shared" ref="I6:AN6" si="0">H6+1</f>
        <v>44838</v>
      </c>
      <c r="J6" s="13">
        <f t="shared" si="0"/>
        <v>44839</v>
      </c>
      <c r="K6" s="13">
        <f t="shared" si="0"/>
        <v>44840</v>
      </c>
      <c r="L6" s="13">
        <f t="shared" si="0"/>
        <v>44841</v>
      </c>
      <c r="M6" s="13">
        <f t="shared" si="0"/>
        <v>44842</v>
      </c>
      <c r="N6" s="15">
        <f t="shared" si="0"/>
        <v>44843</v>
      </c>
      <c r="O6" s="14">
        <f t="shared" si="0"/>
        <v>44844</v>
      </c>
      <c r="P6" s="13">
        <f t="shared" si="0"/>
        <v>44845</v>
      </c>
      <c r="Q6" s="13">
        <f t="shared" si="0"/>
        <v>44846</v>
      </c>
      <c r="R6" s="34">
        <f t="shared" si="0"/>
        <v>44847</v>
      </c>
      <c r="S6" s="13">
        <f t="shared" si="0"/>
        <v>44848</v>
      </c>
      <c r="T6" s="13">
        <f t="shared" si="0"/>
        <v>44849</v>
      </c>
      <c r="U6" s="15">
        <f t="shared" si="0"/>
        <v>44850</v>
      </c>
      <c r="V6" s="14">
        <f t="shared" si="0"/>
        <v>44851</v>
      </c>
      <c r="W6" s="13">
        <f t="shared" si="0"/>
        <v>44852</v>
      </c>
      <c r="X6" s="13">
        <f t="shared" si="0"/>
        <v>44853</v>
      </c>
      <c r="Y6" s="13">
        <f t="shared" si="0"/>
        <v>44854</v>
      </c>
      <c r="Z6" s="13">
        <f t="shared" si="0"/>
        <v>44855</v>
      </c>
      <c r="AA6" s="13">
        <f t="shared" si="0"/>
        <v>44856</v>
      </c>
      <c r="AB6" s="15">
        <f t="shared" si="0"/>
        <v>44857</v>
      </c>
      <c r="AC6" s="14">
        <f t="shared" si="0"/>
        <v>44858</v>
      </c>
      <c r="AD6" s="13">
        <f t="shared" si="0"/>
        <v>44859</v>
      </c>
      <c r="AE6" s="13">
        <f t="shared" si="0"/>
        <v>44860</v>
      </c>
      <c r="AF6" s="13">
        <f t="shared" si="0"/>
        <v>44861</v>
      </c>
      <c r="AG6" s="13">
        <f t="shared" si="0"/>
        <v>44862</v>
      </c>
      <c r="AH6" s="13">
        <f t="shared" si="0"/>
        <v>44863</v>
      </c>
      <c r="AI6" s="15">
        <f t="shared" si="0"/>
        <v>44864</v>
      </c>
      <c r="AJ6" s="14">
        <f t="shared" si="0"/>
        <v>44865</v>
      </c>
      <c r="AK6" s="13">
        <f t="shared" si="0"/>
        <v>44866</v>
      </c>
      <c r="AL6" s="13">
        <f t="shared" si="0"/>
        <v>44867</v>
      </c>
      <c r="AM6" s="13">
        <f t="shared" si="0"/>
        <v>44868</v>
      </c>
      <c r="AN6" s="13">
        <f t="shared" si="0"/>
        <v>44869</v>
      </c>
      <c r="AO6" s="13">
        <f t="shared" ref="AO6:BK6" si="1">AN6+1</f>
        <v>44870</v>
      </c>
      <c r="AP6" s="15">
        <f t="shared" si="1"/>
        <v>44871</v>
      </c>
      <c r="AQ6" s="14">
        <f t="shared" si="1"/>
        <v>44872</v>
      </c>
      <c r="AR6" s="13">
        <f t="shared" si="1"/>
        <v>44873</v>
      </c>
      <c r="AS6" s="13">
        <f t="shared" si="1"/>
        <v>44874</v>
      </c>
      <c r="AT6" s="13">
        <f t="shared" si="1"/>
        <v>44875</v>
      </c>
      <c r="AU6" s="13">
        <f t="shared" si="1"/>
        <v>44876</v>
      </c>
      <c r="AV6" s="13">
        <f t="shared" si="1"/>
        <v>44877</v>
      </c>
      <c r="AW6" s="15">
        <f t="shared" si="1"/>
        <v>44878</v>
      </c>
      <c r="AX6" s="14">
        <f t="shared" si="1"/>
        <v>44879</v>
      </c>
      <c r="AY6" s="13">
        <f t="shared" si="1"/>
        <v>44880</v>
      </c>
      <c r="AZ6" s="13">
        <f t="shared" si="1"/>
        <v>44881</v>
      </c>
      <c r="BA6" s="13">
        <f t="shared" si="1"/>
        <v>44882</v>
      </c>
      <c r="BB6" s="13">
        <f t="shared" si="1"/>
        <v>44883</v>
      </c>
      <c r="BC6" s="13">
        <f t="shared" si="1"/>
        <v>44884</v>
      </c>
      <c r="BD6" s="15">
        <f t="shared" si="1"/>
        <v>44885</v>
      </c>
      <c r="BE6" s="14">
        <f t="shared" si="1"/>
        <v>44886</v>
      </c>
      <c r="BF6" s="13">
        <f t="shared" si="1"/>
        <v>44887</v>
      </c>
      <c r="BG6" s="13">
        <f t="shared" si="1"/>
        <v>44888</v>
      </c>
      <c r="BH6" s="13">
        <f t="shared" si="1"/>
        <v>44889</v>
      </c>
      <c r="BI6" s="13">
        <f t="shared" si="1"/>
        <v>44890</v>
      </c>
      <c r="BJ6" s="13">
        <f t="shared" si="1"/>
        <v>44891</v>
      </c>
      <c r="BK6" s="15">
        <f t="shared" si="1"/>
        <v>44892</v>
      </c>
      <c r="BL6" s="14">
        <f t="shared" ref="BL6" si="2">BK6+1</f>
        <v>44893</v>
      </c>
      <c r="BM6" s="13">
        <f t="shared" ref="BM6" si="3">BL6+1</f>
        <v>44894</v>
      </c>
      <c r="BN6" s="13">
        <f t="shared" ref="BN6" si="4">BM6+1</f>
        <v>44895</v>
      </c>
      <c r="BO6" s="13">
        <f t="shared" ref="BO6" si="5">BN6+1</f>
        <v>44896</v>
      </c>
      <c r="BP6" s="13">
        <f t="shared" ref="BP6" si="6">BO6+1</f>
        <v>44897</v>
      </c>
      <c r="BQ6" s="13">
        <f t="shared" ref="BQ6" si="7">BP6+1</f>
        <v>44898</v>
      </c>
      <c r="BR6" s="15">
        <f t="shared" ref="BR6" si="8">BQ6+1</f>
        <v>44899</v>
      </c>
      <c r="BS6" s="14">
        <f t="shared" ref="BS6" si="9">BR6+1</f>
        <v>44900</v>
      </c>
      <c r="BT6" s="13">
        <f t="shared" ref="BT6" si="10">BS6+1</f>
        <v>44901</v>
      </c>
      <c r="BU6" s="13">
        <f t="shared" ref="BU6" si="11">BT6+1</f>
        <v>44902</v>
      </c>
      <c r="BV6" s="13">
        <f t="shared" ref="BV6" si="12">BU6+1</f>
        <v>44903</v>
      </c>
      <c r="BW6" s="13">
        <f t="shared" ref="BW6" si="13">BV6+1</f>
        <v>44904</v>
      </c>
      <c r="BX6" s="13">
        <f t="shared" ref="BX6" si="14">BW6+1</f>
        <v>44905</v>
      </c>
      <c r="BY6" s="15">
        <f t="shared" ref="BY6" si="15">BX6+1</f>
        <v>44906</v>
      </c>
    </row>
    <row r="7" spans="1:77" s="2" customFormat="1" ht="21" thickBot="1" x14ac:dyDescent="0.3">
      <c r="A7" s="18" t="s">
        <v>0</v>
      </c>
      <c r="B7" s="41" t="s">
        <v>1</v>
      </c>
      <c r="C7" s="41"/>
      <c r="D7" s="20" t="s">
        <v>5</v>
      </c>
      <c r="E7" s="21" t="s">
        <v>2</v>
      </c>
      <c r="F7" s="21" t="s">
        <v>3</v>
      </c>
      <c r="G7" s="19" t="s">
        <v>4</v>
      </c>
      <c r="H7" s="22" t="str">
        <f t="shared" ref="H7:AM7" si="16">CHOOSE(WEEKDAY(H6,1),"S","M","T","W","T","F","S")</f>
        <v>M</v>
      </c>
      <c r="I7" s="23" t="str">
        <f t="shared" si="16"/>
        <v>T</v>
      </c>
      <c r="J7" s="23" t="str">
        <f t="shared" si="16"/>
        <v>W</v>
      </c>
      <c r="K7" s="23" t="str">
        <f t="shared" si="16"/>
        <v>T</v>
      </c>
      <c r="L7" s="23" t="str">
        <f t="shared" si="16"/>
        <v>F</v>
      </c>
      <c r="M7" s="23" t="str">
        <f t="shared" si="16"/>
        <v>S</v>
      </c>
      <c r="N7" s="24" t="str">
        <f t="shared" si="16"/>
        <v>S</v>
      </c>
      <c r="O7" s="22" t="str">
        <f t="shared" si="16"/>
        <v>M</v>
      </c>
      <c r="P7" s="23" t="str">
        <f t="shared" si="16"/>
        <v>T</v>
      </c>
      <c r="Q7" s="23" t="str">
        <f t="shared" si="16"/>
        <v>W</v>
      </c>
      <c r="R7" s="23" t="str">
        <f t="shared" si="16"/>
        <v>T</v>
      </c>
      <c r="S7" s="23" t="str">
        <f t="shared" si="16"/>
        <v>F</v>
      </c>
      <c r="T7" s="23" t="str">
        <f t="shared" si="16"/>
        <v>S</v>
      </c>
      <c r="U7" s="24" t="str">
        <f t="shared" si="16"/>
        <v>S</v>
      </c>
      <c r="V7" s="22" t="str">
        <f t="shared" si="16"/>
        <v>M</v>
      </c>
      <c r="W7" s="23" t="str">
        <f t="shared" si="16"/>
        <v>T</v>
      </c>
      <c r="X7" s="23" t="str">
        <f t="shared" si="16"/>
        <v>W</v>
      </c>
      <c r="Y7" s="23" t="str">
        <f t="shared" si="16"/>
        <v>T</v>
      </c>
      <c r="Z7" s="23" t="str">
        <f t="shared" si="16"/>
        <v>F</v>
      </c>
      <c r="AA7" s="23" t="str">
        <f t="shared" si="16"/>
        <v>S</v>
      </c>
      <c r="AB7" s="24" t="str">
        <f t="shared" si="16"/>
        <v>S</v>
      </c>
      <c r="AC7" s="22" t="str">
        <f t="shared" si="16"/>
        <v>M</v>
      </c>
      <c r="AD7" s="23" t="str">
        <f t="shared" si="16"/>
        <v>T</v>
      </c>
      <c r="AE7" s="23" t="str">
        <f t="shared" si="16"/>
        <v>W</v>
      </c>
      <c r="AF7" s="23" t="str">
        <f t="shared" si="16"/>
        <v>T</v>
      </c>
      <c r="AG7" s="23" t="str">
        <f t="shared" si="16"/>
        <v>F</v>
      </c>
      <c r="AH7" s="23" t="str">
        <f t="shared" si="16"/>
        <v>S</v>
      </c>
      <c r="AI7" s="24" t="str">
        <f t="shared" si="16"/>
        <v>S</v>
      </c>
      <c r="AJ7" s="22" t="str">
        <f t="shared" si="16"/>
        <v>M</v>
      </c>
      <c r="AK7" s="23" t="str">
        <f t="shared" si="16"/>
        <v>T</v>
      </c>
      <c r="AL7" s="23" t="str">
        <f t="shared" si="16"/>
        <v>W</v>
      </c>
      <c r="AM7" s="23" t="str">
        <f t="shared" si="16"/>
        <v>T</v>
      </c>
      <c r="AN7" s="23" t="str">
        <f t="shared" ref="AN7:BK7" si="17">CHOOSE(WEEKDAY(AN6,1),"S","M","T","W","T","F","S")</f>
        <v>F</v>
      </c>
      <c r="AO7" s="23" t="str">
        <f t="shared" si="17"/>
        <v>S</v>
      </c>
      <c r="AP7" s="24" t="str">
        <f t="shared" si="17"/>
        <v>S</v>
      </c>
      <c r="AQ7" s="22" t="str">
        <f t="shared" si="17"/>
        <v>M</v>
      </c>
      <c r="AR7" s="23" t="str">
        <f t="shared" si="17"/>
        <v>T</v>
      </c>
      <c r="AS7" s="23" t="str">
        <f t="shared" si="17"/>
        <v>W</v>
      </c>
      <c r="AT7" s="23" t="str">
        <f t="shared" si="17"/>
        <v>T</v>
      </c>
      <c r="AU7" s="23" t="str">
        <f t="shared" si="17"/>
        <v>F</v>
      </c>
      <c r="AV7" s="23" t="str">
        <f t="shared" si="17"/>
        <v>S</v>
      </c>
      <c r="AW7" s="24" t="str">
        <f t="shared" si="17"/>
        <v>S</v>
      </c>
      <c r="AX7" s="22" t="str">
        <f t="shared" si="17"/>
        <v>M</v>
      </c>
      <c r="AY7" s="23" t="str">
        <f t="shared" si="17"/>
        <v>T</v>
      </c>
      <c r="AZ7" s="23" t="str">
        <f t="shared" si="17"/>
        <v>W</v>
      </c>
      <c r="BA7" s="23" t="str">
        <f t="shared" si="17"/>
        <v>T</v>
      </c>
      <c r="BB7" s="23" t="str">
        <f t="shared" si="17"/>
        <v>F</v>
      </c>
      <c r="BC7" s="23" t="str">
        <f t="shared" si="17"/>
        <v>S</v>
      </c>
      <c r="BD7" s="24" t="str">
        <f t="shared" si="17"/>
        <v>S</v>
      </c>
      <c r="BE7" s="22" t="str">
        <f t="shared" si="17"/>
        <v>M</v>
      </c>
      <c r="BF7" s="23" t="str">
        <f t="shared" si="17"/>
        <v>T</v>
      </c>
      <c r="BG7" s="23" t="str">
        <f t="shared" si="17"/>
        <v>W</v>
      </c>
      <c r="BH7" s="23" t="str">
        <f t="shared" si="17"/>
        <v>T</v>
      </c>
      <c r="BI7" s="23" t="str">
        <f t="shared" si="17"/>
        <v>F</v>
      </c>
      <c r="BJ7" s="23" t="str">
        <f t="shared" si="17"/>
        <v>S</v>
      </c>
      <c r="BK7" s="24" t="str">
        <f t="shared" si="17"/>
        <v>S</v>
      </c>
      <c r="BL7" s="22" t="str">
        <f t="shared" ref="BL7:BY7" si="18">CHOOSE(WEEKDAY(BL6,1),"S","M","T","W","T","F","S")</f>
        <v>M</v>
      </c>
      <c r="BM7" s="23" t="str">
        <f t="shared" si="18"/>
        <v>T</v>
      </c>
      <c r="BN7" s="23" t="str">
        <f t="shared" si="18"/>
        <v>W</v>
      </c>
      <c r="BO7" s="23" t="str">
        <f t="shared" si="18"/>
        <v>T</v>
      </c>
      <c r="BP7" s="23" t="str">
        <f t="shared" si="18"/>
        <v>F</v>
      </c>
      <c r="BQ7" s="23" t="str">
        <f t="shared" si="18"/>
        <v>S</v>
      </c>
      <c r="BR7" s="24" t="str">
        <f t="shared" si="18"/>
        <v>S</v>
      </c>
      <c r="BS7" s="22" t="str">
        <f t="shared" si="18"/>
        <v>M</v>
      </c>
      <c r="BT7" s="23" t="str">
        <f t="shared" si="18"/>
        <v>T</v>
      </c>
      <c r="BU7" s="23" t="str">
        <f t="shared" si="18"/>
        <v>W</v>
      </c>
      <c r="BV7" s="23" t="str">
        <f t="shared" si="18"/>
        <v>T</v>
      </c>
      <c r="BW7" s="23" t="str">
        <f t="shared" si="18"/>
        <v>F</v>
      </c>
      <c r="BX7" s="23" t="str">
        <f t="shared" si="18"/>
        <v>S</v>
      </c>
      <c r="BY7" s="24" t="str">
        <f t="shared" si="18"/>
        <v>S</v>
      </c>
    </row>
    <row r="8" spans="1:77" s="11" customFormat="1" ht="22.8" x14ac:dyDescent="0.25">
      <c r="A8" s="10">
        <v>1</v>
      </c>
      <c r="B8" s="26" t="s">
        <v>9</v>
      </c>
      <c r="D8" s="27"/>
      <c r="E8" s="31">
        <v>44837</v>
      </c>
      <c r="F8" s="32">
        <v>44843</v>
      </c>
      <c r="G8" s="12">
        <v>1</v>
      </c>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row>
    <row r="9" spans="1:77" s="11" customFormat="1" ht="22.8" x14ac:dyDescent="0.25">
      <c r="A9" s="10">
        <v>2</v>
      </c>
      <c r="B9" s="26" t="s">
        <v>12</v>
      </c>
      <c r="D9" s="27"/>
      <c r="E9" s="31">
        <v>44844</v>
      </c>
      <c r="F9" s="32">
        <v>44850</v>
      </c>
      <c r="G9" s="12">
        <v>1</v>
      </c>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row>
    <row r="10" spans="1:77" s="11" customFormat="1" ht="11.4" x14ac:dyDescent="0.25">
      <c r="A10" s="10">
        <v>3</v>
      </c>
      <c r="B10" s="26" t="s">
        <v>13</v>
      </c>
      <c r="D10" s="27"/>
      <c r="E10" s="31">
        <v>44851</v>
      </c>
      <c r="F10" s="32">
        <v>44857</v>
      </c>
      <c r="G10" s="12">
        <v>0.05</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row>
    <row r="11" spans="1:77" s="11" customFormat="1" ht="22.8" x14ac:dyDescent="0.25">
      <c r="A11" s="10">
        <v>4</v>
      </c>
      <c r="B11" s="26" t="s">
        <v>14</v>
      </c>
      <c r="D11" s="27"/>
      <c r="E11" s="31">
        <v>44858</v>
      </c>
      <c r="F11" s="32">
        <v>44864</v>
      </c>
      <c r="G11" s="12">
        <v>0</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pans="1:77" s="11" customFormat="1" ht="11.4" x14ac:dyDescent="0.25">
      <c r="A12" s="10">
        <v>5</v>
      </c>
      <c r="B12" s="26" t="s">
        <v>15</v>
      </c>
      <c r="D12" s="27"/>
      <c r="E12" s="31">
        <v>44865</v>
      </c>
      <c r="F12" s="32">
        <v>44871</v>
      </c>
      <c r="G12" s="12">
        <v>0</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spans="1:77" s="11" customFormat="1" ht="13.2" customHeight="1" x14ac:dyDescent="0.25">
      <c r="A13" s="10">
        <v>6</v>
      </c>
      <c r="B13" s="26" t="s">
        <v>16</v>
      </c>
      <c r="D13" s="27"/>
      <c r="E13" s="31">
        <v>44872</v>
      </c>
      <c r="F13" s="32">
        <v>44878</v>
      </c>
      <c r="G13" s="12">
        <v>0</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row>
    <row r="14" spans="1:77" s="11" customFormat="1" ht="13.2" customHeight="1" x14ac:dyDescent="0.25">
      <c r="A14" s="10">
        <v>7</v>
      </c>
      <c r="B14" s="26" t="s">
        <v>17</v>
      </c>
      <c r="D14" s="27"/>
      <c r="E14" s="31">
        <v>44879</v>
      </c>
      <c r="F14" s="32">
        <v>44885</v>
      </c>
      <c r="G14" s="12">
        <v>0</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row>
    <row r="15" spans="1:77" s="11" customFormat="1" ht="13.2" customHeight="1" x14ac:dyDescent="0.25">
      <c r="A15" s="10">
        <v>8</v>
      </c>
      <c r="B15" s="26" t="s">
        <v>18</v>
      </c>
      <c r="D15" s="27"/>
      <c r="E15" s="31">
        <v>44886</v>
      </c>
      <c r="F15" s="32">
        <v>44892</v>
      </c>
      <c r="G15" s="12">
        <v>0</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spans="1:77" s="11" customFormat="1" ht="13.2" customHeight="1" x14ac:dyDescent="0.25">
      <c r="A16" s="10">
        <v>9</v>
      </c>
      <c r="B16" s="26" t="s">
        <v>11</v>
      </c>
      <c r="D16" s="27"/>
      <c r="E16" s="31">
        <v>44893</v>
      </c>
      <c r="F16" s="32">
        <v>44899</v>
      </c>
      <c r="G16" s="12">
        <v>0</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row>
    <row r="17" spans="1:77" s="5" customFormat="1" x14ac:dyDescent="0.25">
      <c r="A17" s="10">
        <v>10</v>
      </c>
      <c r="B17" s="33" t="s">
        <v>10</v>
      </c>
      <c r="E17" s="31">
        <v>44900</v>
      </c>
      <c r="F17" s="32">
        <v>44906</v>
      </c>
      <c r="G17" s="12">
        <v>0</v>
      </c>
      <c r="BS17" s="10"/>
      <c r="BT17" s="10"/>
      <c r="BU17" s="10"/>
      <c r="BV17" s="10"/>
      <c r="BW17" s="10"/>
      <c r="BX17" s="10"/>
      <c r="BY17" s="10"/>
    </row>
    <row r="20" spans="1:77" x14ac:dyDescent="0.25">
      <c r="E20" s="5"/>
    </row>
    <row r="25" spans="1:77" x14ac:dyDescent="0.25">
      <c r="X25" s="30"/>
    </row>
  </sheetData>
  <sheetProtection formatCells="0" formatColumns="0" formatRows="0" insertRows="0" deleteRows="0"/>
  <mergeCells count="24">
    <mergeCell ref="B7:C7"/>
    <mergeCell ref="H1:AB1"/>
    <mergeCell ref="C5:E5"/>
    <mergeCell ref="O4:U4"/>
    <mergeCell ref="H4:N4"/>
    <mergeCell ref="C4:E4"/>
    <mergeCell ref="O5:U5"/>
    <mergeCell ref="H5:N5"/>
    <mergeCell ref="V4:AB4"/>
    <mergeCell ref="V5:AB5"/>
    <mergeCell ref="BL4:BR4"/>
    <mergeCell ref="BL5:BR5"/>
    <mergeCell ref="BS4:BY4"/>
    <mergeCell ref="BS5:BY5"/>
    <mergeCell ref="AC4:AI4"/>
    <mergeCell ref="AC5:AI5"/>
    <mergeCell ref="BE4:BK4"/>
    <mergeCell ref="BE5:BK5"/>
    <mergeCell ref="AJ5:AP5"/>
    <mergeCell ref="AQ4:AW4"/>
    <mergeCell ref="AQ5:AW5"/>
    <mergeCell ref="AJ4:AP4"/>
    <mergeCell ref="AX4:BD4"/>
    <mergeCell ref="AX5:BD5"/>
  </mergeCells>
  <phoneticPr fontId="3" type="noConversion"/>
  <conditionalFormatting sqref="G8:G17">
    <cfRule type="dataBar" priority="5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52" priority="94">
      <formula>H$6=TODAY()</formula>
    </cfRule>
  </conditionalFormatting>
  <conditionalFormatting sqref="H6:BK16">
    <cfRule type="expression" dxfId="51" priority="57">
      <formula>H$6=TODAY()</formula>
    </cfRule>
  </conditionalFormatting>
  <conditionalFormatting sqref="BL6:BR7">
    <cfRule type="expression" dxfId="50" priority="49">
      <formula>BL$6=TODAY()</formula>
    </cfRule>
  </conditionalFormatting>
  <conditionalFormatting sqref="BL6:BR7">
    <cfRule type="expression" dxfId="49" priority="48">
      <formula>BL$6=TODAY()</formula>
    </cfRule>
  </conditionalFormatting>
  <conditionalFormatting sqref="BS6:BY7">
    <cfRule type="expression" dxfId="48" priority="47">
      <formula>BS$6=TODAY()</formula>
    </cfRule>
  </conditionalFormatting>
  <conditionalFormatting sqref="BS6:BY7">
    <cfRule type="expression" dxfId="47" priority="46">
      <formula>BS$6=TODAY()</formula>
    </cfRule>
  </conditionalFormatting>
  <conditionalFormatting sqref="H8:BK16">
    <cfRule type="expression" dxfId="46" priority="99">
      <formula>AND($E8&lt;=H$6,ROUNDDOWN(($F8-$E8+1)*$G8,0)+$E8-1&gt;=H$6)</formula>
    </cfRule>
    <cfRule type="expression" dxfId="45" priority="100">
      <formula>AND(NOT(ISBLANK($E8)),$E8&lt;=H$6,$F8&gt;=H$6)</formula>
    </cfRule>
  </conditionalFormatting>
  <conditionalFormatting sqref="BL16">
    <cfRule type="expression" dxfId="44" priority="43">
      <formula>BL$6=TODAY()</formula>
    </cfRule>
  </conditionalFormatting>
  <conditionalFormatting sqref="BL16">
    <cfRule type="expression" dxfId="43" priority="44">
      <formula>AND($E16&lt;=BL$6,ROUNDDOWN(($F16-$E16+1)*$G16,0)+$E16-1&gt;=BL$6)</formula>
    </cfRule>
    <cfRule type="expression" dxfId="42" priority="45">
      <formula>AND(NOT(ISBLANK($E16)),$E16&lt;=BL$6,$F16&gt;=BL$6)</formula>
    </cfRule>
  </conditionalFormatting>
  <conditionalFormatting sqref="BM16">
    <cfRule type="expression" dxfId="41" priority="40">
      <formula>BM$6=TODAY()</formula>
    </cfRule>
  </conditionalFormatting>
  <conditionalFormatting sqref="BM16">
    <cfRule type="expression" dxfId="40" priority="41">
      <formula>AND($E16&lt;=BM$6,ROUNDDOWN(($F16-$E16+1)*$G16,0)+$E16-1&gt;=BM$6)</formula>
    </cfRule>
    <cfRule type="expression" dxfId="39" priority="42">
      <formula>AND(NOT(ISBLANK($E16)),$E16&lt;=BM$6,$F16&gt;=BM$6)</formula>
    </cfRule>
  </conditionalFormatting>
  <conditionalFormatting sqref="BN16">
    <cfRule type="expression" dxfId="38" priority="37">
      <formula>BN$6=TODAY()</formula>
    </cfRule>
  </conditionalFormatting>
  <conditionalFormatting sqref="BN16">
    <cfRule type="expression" dxfId="37" priority="38">
      <formula>AND($E16&lt;=BN$6,ROUNDDOWN(($F16-$E16+1)*$G16,0)+$E16-1&gt;=BN$6)</formula>
    </cfRule>
    <cfRule type="expression" dxfId="36" priority="39">
      <formula>AND(NOT(ISBLANK($E16)),$E16&lt;=BN$6,$F16&gt;=BN$6)</formula>
    </cfRule>
  </conditionalFormatting>
  <conditionalFormatting sqref="BO16">
    <cfRule type="expression" dxfId="35" priority="34">
      <formula>BO$6=TODAY()</formula>
    </cfRule>
  </conditionalFormatting>
  <conditionalFormatting sqref="BO16">
    <cfRule type="expression" dxfId="34" priority="35">
      <formula>AND($E16&lt;=BO$6,ROUNDDOWN(($F16-$E16+1)*$G16,0)+$E16-1&gt;=BO$6)</formula>
    </cfRule>
    <cfRule type="expression" dxfId="33" priority="36">
      <formula>AND(NOT(ISBLANK($E16)),$E16&lt;=BO$6,$F16&gt;=BO$6)</formula>
    </cfRule>
  </conditionalFormatting>
  <conditionalFormatting sqref="BP16">
    <cfRule type="expression" dxfId="32" priority="31">
      <formula>BP$6=TODAY()</formula>
    </cfRule>
  </conditionalFormatting>
  <conditionalFormatting sqref="BP16">
    <cfRule type="expression" dxfId="31" priority="32">
      <formula>AND($E16&lt;=BP$6,ROUNDDOWN(($F16-$E16+1)*$G16,0)+$E16-1&gt;=BP$6)</formula>
    </cfRule>
    <cfRule type="expression" dxfId="30" priority="33">
      <formula>AND(NOT(ISBLANK($E16)),$E16&lt;=BP$6,$F16&gt;=BP$6)</formula>
    </cfRule>
  </conditionalFormatting>
  <conditionalFormatting sqref="BQ16">
    <cfRule type="expression" dxfId="29" priority="28">
      <formula>BQ$6=TODAY()</formula>
    </cfRule>
  </conditionalFormatting>
  <conditionalFormatting sqref="BQ16">
    <cfRule type="expression" dxfId="28" priority="29">
      <formula>AND($E16&lt;=BQ$6,ROUNDDOWN(($F16-$E16+1)*$G16,0)+$E16-1&gt;=BQ$6)</formula>
    </cfRule>
    <cfRule type="expression" dxfId="27" priority="30">
      <formula>AND(NOT(ISBLANK($E16)),$E16&lt;=BQ$6,$F16&gt;=BQ$6)</formula>
    </cfRule>
  </conditionalFormatting>
  <conditionalFormatting sqref="BR16">
    <cfRule type="expression" dxfId="26" priority="25">
      <formula>BR$6=TODAY()</formula>
    </cfRule>
  </conditionalFormatting>
  <conditionalFormatting sqref="BR16">
    <cfRule type="expression" dxfId="25" priority="26">
      <formula>AND($E16&lt;=BR$6,ROUNDDOWN(($F16-$E16+1)*$G16,0)+$E16-1&gt;=BR$6)</formula>
    </cfRule>
    <cfRule type="expression" dxfId="24" priority="27">
      <formula>AND(NOT(ISBLANK($E16)),$E16&lt;=BR$6,$F16&gt;=BR$6)</formula>
    </cfRule>
  </conditionalFormatting>
  <conditionalFormatting sqref="BS16">
    <cfRule type="expression" dxfId="23" priority="22">
      <formula>BS$6=TODAY()</formula>
    </cfRule>
  </conditionalFormatting>
  <conditionalFormatting sqref="BS16">
    <cfRule type="expression" dxfId="22" priority="23">
      <formula>AND($E16&lt;=BS$6,ROUNDDOWN(($F16-$E16+1)*$G16,0)+$E16-1&gt;=BS$6)</formula>
    </cfRule>
    <cfRule type="expression" dxfId="21" priority="24">
      <formula>AND(NOT(ISBLANK($E16)),$E16&lt;=BS$6,$F16&gt;=BS$6)</formula>
    </cfRule>
  </conditionalFormatting>
  <conditionalFormatting sqref="BS17">
    <cfRule type="expression" dxfId="20" priority="19">
      <formula>BS$6=TODAY()</formula>
    </cfRule>
  </conditionalFormatting>
  <conditionalFormatting sqref="BS17">
    <cfRule type="expression" dxfId="19" priority="20">
      <formula>AND($E17&lt;=BS$6,ROUNDDOWN(($F17-$E17+1)*$G17,0)+$E17-1&gt;=BS$6)</formula>
    </cfRule>
    <cfRule type="expression" dxfId="18" priority="21">
      <formula>AND(NOT(ISBLANK($E17)),$E17&lt;=BS$6,$F17&gt;=BS$6)</formula>
    </cfRule>
  </conditionalFormatting>
  <conditionalFormatting sqref="BT17">
    <cfRule type="expression" dxfId="17" priority="16">
      <formula>BT$6=TODAY()</formula>
    </cfRule>
  </conditionalFormatting>
  <conditionalFormatting sqref="BT17">
    <cfRule type="expression" dxfId="16" priority="17">
      <formula>AND($E17&lt;=BT$6,ROUNDDOWN(($F17-$E17+1)*$G17,0)+$E17-1&gt;=BT$6)</formula>
    </cfRule>
    <cfRule type="expression" dxfId="15" priority="18">
      <formula>AND(NOT(ISBLANK($E17)),$E17&lt;=BT$6,$F17&gt;=BT$6)</formula>
    </cfRule>
  </conditionalFormatting>
  <conditionalFormatting sqref="BU17">
    <cfRule type="expression" dxfId="14" priority="13">
      <formula>BU$6=TODAY()</formula>
    </cfRule>
  </conditionalFormatting>
  <conditionalFormatting sqref="BU17">
    <cfRule type="expression" dxfId="13" priority="14">
      <formula>AND($E17&lt;=BU$6,ROUNDDOWN(($F17-$E17+1)*$G17,0)+$E17-1&gt;=BU$6)</formula>
    </cfRule>
    <cfRule type="expression" dxfId="12" priority="15">
      <formula>AND(NOT(ISBLANK($E17)),$E17&lt;=BU$6,$F17&gt;=BU$6)</formula>
    </cfRule>
  </conditionalFormatting>
  <conditionalFormatting sqref="BV17">
    <cfRule type="expression" dxfId="11" priority="10">
      <formula>BV$6=TODAY()</formula>
    </cfRule>
  </conditionalFormatting>
  <conditionalFormatting sqref="BV17">
    <cfRule type="expression" dxfId="10" priority="11">
      <formula>AND($E17&lt;=BV$6,ROUNDDOWN(($F17-$E17+1)*$G17,0)+$E17-1&gt;=BV$6)</formula>
    </cfRule>
    <cfRule type="expression" dxfId="9" priority="12">
      <formula>AND(NOT(ISBLANK($E17)),$E17&lt;=BV$6,$F17&gt;=BV$6)</formula>
    </cfRule>
  </conditionalFormatting>
  <conditionalFormatting sqref="BW17">
    <cfRule type="expression" dxfId="8" priority="7">
      <formula>BW$6=TODAY()</formula>
    </cfRule>
  </conditionalFormatting>
  <conditionalFormatting sqref="BW17">
    <cfRule type="expression" dxfId="7" priority="8">
      <formula>AND($E17&lt;=BW$6,ROUNDDOWN(($F17-$E17+1)*$G17,0)+$E17-1&gt;=BW$6)</formula>
    </cfRule>
    <cfRule type="expression" dxfId="6" priority="9">
      <formula>AND(NOT(ISBLANK($E17)),$E17&lt;=BW$6,$F17&gt;=BW$6)</formula>
    </cfRule>
  </conditionalFormatting>
  <conditionalFormatting sqref="BX17">
    <cfRule type="expression" dxfId="5" priority="4">
      <formula>BX$6=TODAY()</formula>
    </cfRule>
  </conditionalFormatting>
  <conditionalFormatting sqref="BX17">
    <cfRule type="expression" dxfId="4" priority="5">
      <formula>AND($E17&lt;=BX$6,ROUNDDOWN(($F17-$E17+1)*$G17,0)+$E17-1&gt;=BX$6)</formula>
    </cfRule>
    <cfRule type="expression" dxfId="3" priority="6">
      <formula>AND(NOT(ISBLANK($E17)),$E17&lt;=BX$6,$F17&gt;=BX$6)</formula>
    </cfRule>
  </conditionalFormatting>
  <conditionalFormatting sqref="BY17">
    <cfRule type="expression" dxfId="2" priority="1">
      <formula>BY$6=TODAY()</formula>
    </cfRule>
  </conditionalFormatting>
  <conditionalFormatting sqref="BY17">
    <cfRule type="expression" dxfId="1" priority="2">
      <formula>AND($E17&lt;=BY$6,ROUNDDOWN(($F17-$E17+1)*$G17,0)+$E17-1&gt;=BY$6)</formula>
    </cfRule>
    <cfRule type="expression" dxfId="0" priority="3">
      <formula>AND(NOT(ISBLANK($E17)),$E17&lt;=BY$6,$F17&gt;=BY$6)</formula>
    </cfRule>
  </conditionalFormatting>
  <dataValidations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pageMargins left="0.25" right="0.25" top="0.5" bottom="0.5" header="0.5" footer="0.25"/>
  <pageSetup scale="64"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7</xdr:col>
                    <xdr:colOff>0</xdr:colOff>
                    <xdr:row>1</xdr:row>
                    <xdr:rowOff>121920</xdr:rowOff>
                  </from>
                  <to>
                    <xdr:col>24</xdr:col>
                    <xdr:colOff>137160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schedule</vt:lpstr>
      <vt:lpstr>'Project schedule'!prevWBS</vt:lpstr>
      <vt:lpstr>'Project schedule'!Print_Area</vt:lpstr>
      <vt:lpstr>'Project schedule'!Print_Titles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Jay Patel</cp:lastModifiedBy>
  <cp:lastPrinted>2022-10-14T18:42:18Z</cp:lastPrinted>
  <dcterms:created xsi:type="dcterms:W3CDTF">2010-06-09T16:05:03Z</dcterms:created>
  <dcterms:modified xsi:type="dcterms:W3CDTF">2022-10-14T18:44:49Z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