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erri\AppData\Local\EgnyteWebEdit\temp\76YHJI\"/>
    </mc:Choice>
  </mc:AlternateContent>
  <bookViews>
    <workbookView xWindow="15492" yWindow="120" windowWidth="14412" windowHeight="11580"/>
  </bookViews>
  <sheets>
    <sheet name="Sheet1" sheetId="1" r:id="rId1"/>
  </sheets>
  <definedNames>
    <definedName name="_xlnm.Print_Area" localSheetId="0">Sheet1!$A$1:$K$61</definedName>
  </definedNames>
  <calcPr calcId="152511"/>
</workbook>
</file>

<file path=xl/calcChain.xml><?xml version="1.0" encoding="utf-8"?>
<calcChain xmlns="http://schemas.openxmlformats.org/spreadsheetml/2006/main">
  <c r="E16" i="1" l="1"/>
  <c r="E40" i="1" l="1"/>
  <c r="C55" i="1"/>
  <c r="I43" i="1" l="1"/>
  <c r="D59" i="1" l="1"/>
  <c r="B44" i="1" l="1"/>
  <c r="J15" i="1" l="1"/>
  <c r="J17" i="1"/>
  <c r="J18" i="1"/>
  <c r="J19" i="1"/>
  <c r="J20" i="1"/>
  <c r="J21" i="1"/>
  <c r="J22" i="1"/>
  <c r="J23" i="1"/>
  <c r="J24" i="1"/>
  <c r="J25" i="1"/>
  <c r="J26" i="1"/>
  <c r="J27" i="1"/>
  <c r="J28" i="1"/>
  <c r="J29" i="1"/>
  <c r="J30" i="1"/>
  <c r="J31" i="1"/>
  <c r="J32" i="1"/>
  <c r="J33" i="1"/>
  <c r="J34" i="1"/>
  <c r="J35" i="1"/>
  <c r="J14" i="1"/>
  <c r="I42" i="1"/>
  <c r="G6" i="1"/>
  <c r="G5" i="1"/>
  <c r="E20" i="1"/>
  <c r="E19" i="1"/>
  <c r="I3" i="1"/>
  <c r="I6" i="1" s="1"/>
  <c r="I2" i="1"/>
  <c r="I5" i="1" s="1"/>
  <c r="E23" i="1"/>
  <c r="E15" i="1"/>
  <c r="E17" i="1"/>
  <c r="E18" i="1"/>
  <c r="B25" i="1"/>
  <c r="I36" i="1"/>
  <c r="E21" i="1"/>
  <c r="E22" i="1"/>
  <c r="E24" i="1"/>
  <c r="I45" i="1" l="1"/>
  <c r="I47" i="1" s="1"/>
  <c r="E25" i="1"/>
  <c r="E28" i="1" l="1"/>
  <c r="E29" i="1" s="1"/>
  <c r="E31" i="1" s="1"/>
  <c r="B48" i="1"/>
  <c r="D52" i="1"/>
  <c r="J16" i="1" l="1"/>
  <c r="I37" i="1"/>
  <c r="B33" i="1" s="1"/>
  <c r="D33" i="1" s="1"/>
  <c r="D32" i="1"/>
  <c r="E32" i="1" s="1"/>
  <c r="E33" i="1" l="1"/>
  <c r="E34" i="1" s="1"/>
  <c r="E35" i="1" s="1"/>
  <c r="E37" i="1"/>
  <c r="E36" i="1"/>
  <c r="D51" i="1" l="1"/>
  <c r="D53" i="1" s="1"/>
  <c r="D54" i="1" s="1"/>
  <c r="D57" i="1"/>
  <c r="B59" i="1" s="1"/>
</calcChain>
</file>

<file path=xl/comments1.xml><?xml version="1.0" encoding="utf-8"?>
<comments xmlns="http://schemas.openxmlformats.org/spreadsheetml/2006/main">
  <authors>
    <author>Terri S Dobbs</author>
    <author>Frank M. Trozzo</author>
  </authors>
  <commentList>
    <comment ref="I2" authorId="0" shapeId="0">
      <text>
        <r>
          <rPr>
            <sz val="9"/>
            <color indexed="81"/>
            <rFont val="Tahoma"/>
            <family val="2"/>
          </rPr>
          <t xml:space="preserve">Do not enter.  Automatically filled out.
</t>
        </r>
      </text>
    </comment>
    <comment ref="I3" authorId="0" shapeId="0">
      <text>
        <r>
          <rPr>
            <sz val="9"/>
            <color indexed="81"/>
            <rFont val="Tahoma"/>
            <family val="2"/>
          </rPr>
          <t xml:space="preserve">Do not enter.  Automatically filled out.
</t>
        </r>
      </text>
    </comment>
    <comment ref="G5" authorId="0" shapeId="0">
      <text>
        <r>
          <rPr>
            <sz val="9"/>
            <color indexed="81"/>
            <rFont val="Tahoma"/>
            <family val="2"/>
          </rPr>
          <t xml:space="preserve">Do not enter.  Automatically filled out.
</t>
        </r>
      </text>
    </comment>
    <comment ref="I5" authorId="0" shapeId="0">
      <text>
        <r>
          <rPr>
            <sz val="9"/>
            <color indexed="81"/>
            <rFont val="Tahoma"/>
            <family val="2"/>
          </rPr>
          <t xml:space="preserve">Do not enter.  Automatically filled out.
</t>
        </r>
      </text>
    </comment>
    <comment ref="G6" authorId="0" shapeId="0">
      <text>
        <r>
          <rPr>
            <sz val="9"/>
            <color indexed="81"/>
            <rFont val="Tahoma"/>
            <family val="2"/>
          </rPr>
          <t xml:space="preserve">Do not enter.  Automatically filled out.
</t>
        </r>
      </text>
    </comment>
    <comment ref="I6" authorId="0" shapeId="0">
      <text>
        <r>
          <rPr>
            <sz val="9"/>
            <color indexed="81"/>
            <rFont val="Tahoma"/>
            <family val="2"/>
          </rPr>
          <t>Do not enter.  Automatically filled out.</t>
        </r>
        <r>
          <rPr>
            <b/>
            <sz val="9"/>
            <color indexed="81"/>
            <rFont val="Tahoma"/>
            <family val="2"/>
          </rPr>
          <t xml:space="preserve">
</t>
        </r>
      </text>
    </comment>
    <comment ref="I13" authorId="0" shapeId="0">
      <text>
        <r>
          <rPr>
            <sz val="9"/>
            <color indexed="81"/>
            <rFont val="Tahoma"/>
            <family val="2"/>
          </rPr>
          <t xml:space="preserve">Is the ELECTRICITY paid by the owner?  We MUST know this to complete a deal analysis.  See related note on Op Expenses field in B33.
</t>
        </r>
      </text>
    </comment>
    <comment ref="E28" authorId="0" shapeId="0">
      <text>
        <r>
          <rPr>
            <sz val="9"/>
            <color indexed="81"/>
            <rFont val="Tahoma"/>
            <family val="2"/>
          </rPr>
          <t>Automatically filled in from the field above it.  However, you may enter a different amount if you know the amount ACTUALLY
billed for the month.  Often, the amount of income actually billed is less than what the rents are purported to be.  This is a shortcut way to get a picture of the REAL income, rather than re-entering all the unit mix with the correct rent amounts.</t>
        </r>
      </text>
    </comment>
    <comment ref="E30" authorId="0" shapeId="0">
      <text>
        <r>
          <rPr>
            <sz val="9"/>
            <color indexed="81"/>
            <rFont val="Tahoma"/>
            <family val="2"/>
          </rPr>
          <t xml:space="preserve">If known, enter annual amount of laundry income, late fees, application fees, RUBS income, commercial income attached to property, etc.
</t>
        </r>
      </text>
    </comment>
    <comment ref="B32" authorId="0" shapeId="0">
      <text>
        <r>
          <rPr>
            <sz val="9"/>
            <color indexed="81"/>
            <rFont val="Tahoma"/>
            <family val="2"/>
          </rPr>
          <t xml:space="preserve">MUST enter vacancy.  Use Economic Vacancy, if known.  
</t>
        </r>
        <r>
          <rPr>
            <b/>
            <sz val="9"/>
            <color indexed="81"/>
            <rFont val="Tahoma"/>
            <family val="2"/>
          </rPr>
          <t>Use 10% for MAO (low occupancy) properties.</t>
        </r>
        <r>
          <rPr>
            <sz val="9"/>
            <color indexed="81"/>
            <rFont val="Tahoma"/>
            <family val="2"/>
          </rPr>
          <t xml:space="preserve">
</t>
        </r>
      </text>
    </comment>
    <comment ref="C32" authorId="0" shapeId="0">
      <text>
        <r>
          <rPr>
            <sz val="9"/>
            <color indexed="81"/>
            <rFont val="Tahoma"/>
            <family val="2"/>
          </rPr>
          <t xml:space="preserve">Informational purposes only.  Enter the physical vacancy.
</t>
        </r>
      </text>
    </comment>
    <comment ref="D32" authorId="0" shapeId="0">
      <text>
        <r>
          <rPr>
            <sz val="9"/>
            <color indexed="81"/>
            <rFont val="Tahoma"/>
            <family val="2"/>
          </rPr>
          <t>dollar amount of vacancy (calculated by multiplying the TOTAL GROSS SCHEDULED INCOME by the Vacancy percentage)</t>
        </r>
      </text>
    </comment>
    <comment ref="E32" authorId="0" shapeId="0">
      <text>
        <r>
          <rPr>
            <sz val="9"/>
            <color indexed="81"/>
            <rFont val="Tahoma"/>
            <family val="2"/>
          </rPr>
          <t>GSI minus vacancy</t>
        </r>
      </text>
    </comment>
    <comment ref="B33" authorId="0" shapeId="0">
      <text>
        <r>
          <rPr>
            <b/>
            <sz val="9"/>
            <color indexed="81"/>
            <rFont val="Tahoma"/>
            <family val="2"/>
          </rPr>
          <t xml:space="preserve">Important!  This field is automatically brought over from cell I37.  However, you may enter it if you want to override that amount.
Anytime the actual ratio is less than 45% (or 55% for All Bills Paid), enter the appropriate percentage. Don't forget to add another 5% for Houston areas.
</t>
        </r>
        <r>
          <rPr>
            <sz val="9"/>
            <color indexed="81"/>
            <rFont val="Tahoma"/>
            <family val="2"/>
          </rPr>
          <t xml:space="preserve">
</t>
        </r>
      </text>
    </comment>
    <comment ref="D33" authorId="0" shapeId="0">
      <text>
        <r>
          <rPr>
            <sz val="9"/>
            <color indexed="81"/>
            <rFont val="Tahoma"/>
            <family val="2"/>
          </rPr>
          <t xml:space="preserve">dollar amount of expenses  (calculated by multiplying the TOTAL GROSS SCHEDULED INCOME by the Op Expenses percentage)
</t>
        </r>
      </text>
    </comment>
    <comment ref="E33" authorId="0" shapeId="0">
      <text>
        <r>
          <rPr>
            <sz val="9"/>
            <color indexed="81"/>
            <rFont val="Tahoma"/>
            <family val="2"/>
          </rPr>
          <t xml:space="preserve">NOI - calculated as GSI minus vacancy AND expenses  </t>
        </r>
      </text>
    </comment>
    <comment ref="E34" authorId="0" shapeId="0">
      <text>
        <r>
          <rPr>
            <sz val="9"/>
            <color indexed="81"/>
            <rFont val="Tahoma"/>
            <family val="2"/>
          </rPr>
          <t xml:space="preserve">brought down from the cell above it.
</t>
        </r>
      </text>
    </comment>
    <comment ref="A35" authorId="1" shapeId="0">
      <text>
        <r>
          <rPr>
            <b/>
            <sz val="8"/>
            <color indexed="81"/>
            <rFont val="Tahoma"/>
            <family val="2"/>
          </rPr>
          <t>Net operating income/asking price</t>
        </r>
        <r>
          <rPr>
            <sz val="8"/>
            <color indexed="81"/>
            <rFont val="Tahoma"/>
            <family val="2"/>
          </rPr>
          <t xml:space="preserve">
</t>
        </r>
      </text>
    </comment>
    <comment ref="G37" authorId="1" shapeId="0">
      <text>
        <r>
          <rPr>
            <b/>
            <sz val="8"/>
            <color indexed="81"/>
            <rFont val="Tahoma"/>
            <family val="2"/>
          </rPr>
          <t>Gross Scheduled income</t>
        </r>
        <r>
          <rPr>
            <sz val="8"/>
            <color indexed="81"/>
            <rFont val="Tahoma"/>
            <family val="2"/>
          </rPr>
          <t xml:space="preserve">
</t>
        </r>
      </text>
    </comment>
    <comment ref="E40" authorId="0" shapeId="0">
      <text>
        <r>
          <rPr>
            <sz val="9"/>
            <color indexed="81"/>
            <rFont val="Tahoma"/>
            <family val="2"/>
          </rPr>
          <t xml:space="preserve">Do Not Enter.  Automatically calculated as 3% of offer price.
</t>
        </r>
      </text>
    </comment>
    <comment ref="I40" authorId="0" shapeId="0">
      <text>
        <r>
          <rPr>
            <b/>
            <sz val="9"/>
            <color indexed="81"/>
            <rFont val="Tahoma"/>
            <family val="2"/>
          </rPr>
          <t>ALWAYS enter rehab amount, even if 0.</t>
        </r>
        <r>
          <rPr>
            <sz val="9"/>
            <color indexed="81"/>
            <rFont val="Tahoma"/>
            <family val="2"/>
          </rPr>
          <t xml:space="preserve">
</t>
        </r>
      </text>
    </comment>
    <comment ref="I42" authorId="0" shapeId="0">
      <text>
        <r>
          <rPr>
            <sz val="9"/>
            <color indexed="81"/>
            <rFont val="Tahoma"/>
            <family val="2"/>
          </rPr>
          <t xml:space="preserve">Will be automatically calculated if you enter mtge amt, rate, and term. 
You may also enter it yourself.
</t>
        </r>
      </text>
    </comment>
    <comment ref="I43" authorId="0" shapeId="0">
      <text>
        <r>
          <rPr>
            <sz val="9"/>
            <color indexed="81"/>
            <rFont val="Tahoma"/>
            <family val="2"/>
          </rPr>
          <t xml:space="preserve">Will be automatically calculated if you enter mtge amt, rate, and term. 
You may also enter it yourself.
</t>
        </r>
      </text>
    </comment>
    <comment ref="I45" authorId="0" shapeId="0">
      <text>
        <r>
          <rPr>
            <sz val="9"/>
            <color indexed="81"/>
            <rFont val="Tahoma"/>
            <family val="2"/>
          </rPr>
          <t xml:space="preserve">Do not enter
</t>
        </r>
      </text>
    </comment>
    <comment ref="I47" authorId="0" shapeId="0">
      <text>
        <r>
          <rPr>
            <sz val="9"/>
            <color indexed="81"/>
            <rFont val="Tahoma"/>
            <family val="2"/>
          </rPr>
          <t xml:space="preserve">Do not enter.
</t>
        </r>
      </text>
    </comment>
    <comment ref="B48" authorId="0" shapeId="0">
      <text>
        <r>
          <rPr>
            <sz val="9"/>
            <color indexed="81"/>
            <rFont val="Tahoma"/>
            <family val="2"/>
          </rPr>
          <t>Do Not Enter.  Automatically calculates Debt Service Coverage Ratio based on Total Annual Debt Service.  It is only filled in when there is an amount in the Total Annual Debt Service.</t>
        </r>
      </text>
    </comment>
    <comment ref="C55" authorId="0" shapeId="0">
      <text>
        <r>
          <rPr>
            <sz val="9"/>
            <color indexed="81"/>
            <rFont val="Tahoma"/>
            <family val="2"/>
          </rPr>
          <t xml:space="preserve">automatically calculated by dividing yearly cash flow by (down pymt + closing costs + rehab)
</t>
        </r>
      </text>
    </comment>
    <comment ref="B56" authorId="0" shapeId="0">
      <text>
        <r>
          <rPr>
            <b/>
            <sz val="9"/>
            <color indexed="81"/>
            <rFont val="Tahoma"/>
            <family val="2"/>
          </rPr>
          <t>Enter the area market cap rate.</t>
        </r>
        <r>
          <rPr>
            <sz val="9"/>
            <color indexed="81"/>
            <rFont val="Tahoma"/>
            <family val="2"/>
          </rPr>
          <t xml:space="preserve">
</t>
        </r>
      </text>
    </comment>
    <comment ref="D57" authorId="0" shapeId="0">
      <text>
        <r>
          <rPr>
            <sz val="9"/>
            <color indexed="81"/>
            <rFont val="Tahoma"/>
            <family val="2"/>
          </rPr>
          <t xml:space="preserve">Do Not Enter.  This is the After Repair Value (ARV), sometimes called the market value. Automatically calculated based on the market cap and the NOI.  This value is particularly useful when evaluating low occupancy, distressed properties.
</t>
        </r>
      </text>
    </comment>
    <comment ref="B59" authorId="0" shapeId="0">
      <text>
        <r>
          <rPr>
            <sz val="9"/>
            <color indexed="81"/>
            <rFont val="Tahoma"/>
            <family val="2"/>
          </rPr>
          <t xml:space="preserve">Do Not Enter.  This field
is calculated whenever a market cap rate is entered.
If this is not a high vacancy property, disregard this field, even though it is automatically calculated whenever a market cap is entered.
</t>
        </r>
      </text>
    </comment>
    <comment ref="D59" authorId="0" shapeId="0">
      <text>
        <r>
          <rPr>
            <sz val="9"/>
            <color indexed="81"/>
            <rFont val="Tahoma"/>
            <family val="2"/>
          </rPr>
          <t xml:space="preserve">Do Not Enter.  The Maximum Allowable Offer is calculated whenever a market cap rate is entered.
If this is not a high vacancy property, disregard this field, even though it is automatically calculated whenever a market cap is entered.
</t>
        </r>
      </text>
    </comment>
  </commentList>
</comments>
</file>

<file path=xl/sharedStrings.xml><?xml version="1.0" encoding="utf-8"?>
<sst xmlns="http://schemas.openxmlformats.org/spreadsheetml/2006/main" count="121" uniqueCount="105">
  <si>
    <t>Property Address</t>
  </si>
  <si>
    <t>Offer Price</t>
  </si>
  <si>
    <t>Asking Price</t>
  </si>
  <si>
    <t># Units</t>
  </si>
  <si>
    <t>Rate</t>
  </si>
  <si>
    <t>Payment</t>
  </si>
  <si>
    <t>Assumable Y/N</t>
  </si>
  <si>
    <t>Unit Mix</t>
  </si>
  <si>
    <t>Subsidized Units</t>
  </si>
  <si>
    <t>No of Units</t>
  </si>
  <si>
    <t>Beds</t>
  </si>
  <si>
    <t>Baths</t>
  </si>
  <si>
    <t>Total Income Analysis</t>
  </si>
  <si>
    <t>Total Monthly Income ($/mo)</t>
  </si>
  <si>
    <t>Other Income</t>
  </si>
  <si>
    <t>Net Operating Income</t>
  </si>
  <si>
    <t>Annual Operating Expense Analysis</t>
  </si>
  <si>
    <t>Mortgages</t>
  </si>
  <si>
    <t xml:space="preserve">Current 1st </t>
  </si>
  <si>
    <t xml:space="preserve">Current 2nd </t>
  </si>
  <si>
    <t>All Bills Paid?</t>
  </si>
  <si>
    <t>Taxes Due next year</t>
  </si>
  <si>
    <t>Insurance</t>
  </si>
  <si>
    <t>Water &amp; Sewer</t>
  </si>
  <si>
    <t>Flood Insurance</t>
  </si>
  <si>
    <t>Trash Removal</t>
  </si>
  <si>
    <t>Gas</t>
  </si>
  <si>
    <t>Oil</t>
  </si>
  <si>
    <t>Management Fees</t>
  </si>
  <si>
    <t>Total operating Expenses</t>
  </si>
  <si>
    <t>Repairs &amp; Maintenance</t>
  </si>
  <si>
    <t>Debt Service Analysis</t>
  </si>
  <si>
    <t>Contact Phone</t>
  </si>
  <si>
    <t>Down Payment</t>
  </si>
  <si>
    <t>Closing Costs</t>
  </si>
  <si>
    <t>2nd Mortgage</t>
  </si>
  <si>
    <t xml:space="preserve">Total </t>
  </si>
  <si>
    <t>($ / Mo)</t>
  </si>
  <si>
    <t>Total Annual Debt Service</t>
  </si>
  <si>
    <t>Cash Flow Analysis</t>
  </si>
  <si>
    <t>Cap Rate Asking Price</t>
  </si>
  <si>
    <t>Cap Rate Offer Price</t>
  </si>
  <si>
    <t>Total Debt Service</t>
  </si>
  <si>
    <t>Cash Flow</t>
  </si>
  <si>
    <t>($ / Yr)</t>
  </si>
  <si>
    <t>Total Units</t>
  </si>
  <si>
    <t>Total Rent</t>
  </si>
  <si>
    <t xml:space="preserve">1st Mortgage </t>
  </si>
  <si>
    <t>Term yrs</t>
  </si>
  <si>
    <t xml:space="preserve">Apartment Analysis Form </t>
  </si>
  <si>
    <t>Security</t>
  </si>
  <si>
    <t>Supplies &amp; Miscellaneous</t>
  </si>
  <si>
    <t>Other</t>
  </si>
  <si>
    <t>Telephone</t>
  </si>
  <si>
    <t>Pest Control</t>
  </si>
  <si>
    <t>Owner/contact</t>
  </si>
  <si>
    <t>$/Unit offer</t>
  </si>
  <si>
    <t>$/Unit asking</t>
  </si>
  <si>
    <t>MARKET VALUE based on market cap</t>
  </si>
  <si>
    <t>Op Expenses</t>
  </si>
  <si>
    <t>Value Plays/ notes</t>
  </si>
  <si>
    <t>rehab needed/deferred maint</t>
  </si>
  <si>
    <t>Cap Rate on Offer + Rehab</t>
  </si>
  <si>
    <t>Onsite Payroll &amp; benefits</t>
  </si>
  <si>
    <t xml:space="preserve">  Offer + rehab</t>
  </si>
  <si>
    <t xml:space="preserve">  offer + rehab</t>
  </si>
  <si>
    <t>Legal &amp; Acct, license &amp; permit</t>
  </si>
  <si>
    <t>General Admin</t>
  </si>
  <si>
    <t>MAO</t>
  </si>
  <si>
    <t>MAO/door</t>
  </si>
  <si>
    <t>N/A for low occupancy deals</t>
  </si>
  <si>
    <t>MAO = maximum allowable offer</t>
  </si>
  <si>
    <t>MV/ARV =  NOI / market cap</t>
  </si>
  <si>
    <t xml:space="preserve">% of </t>
  </si>
  <si>
    <r>
      <t>Total Gross Scheduled Income (</t>
    </r>
    <r>
      <rPr>
        <b/>
        <sz val="10"/>
        <rFont val="Arial"/>
        <family val="2"/>
      </rPr>
      <t>GSI</t>
    </r>
    <r>
      <rPr>
        <sz val="10"/>
        <rFont val="Arial"/>
        <family val="2"/>
      </rPr>
      <t>)</t>
    </r>
  </si>
  <si>
    <r>
      <t>Total Gross Yearly Income (</t>
    </r>
    <r>
      <rPr>
        <b/>
        <sz val="10"/>
        <rFont val="Arial"/>
        <family val="2"/>
      </rPr>
      <t>GYI</t>
    </r>
    <r>
      <rPr>
        <sz val="10"/>
        <rFont val="Arial"/>
        <family val="2"/>
      </rPr>
      <t>)</t>
    </r>
  </si>
  <si>
    <r>
      <t xml:space="preserve">Total Expenses / </t>
    </r>
    <r>
      <rPr>
        <b/>
        <sz val="10"/>
        <rFont val="Arial"/>
        <family val="2"/>
      </rPr>
      <t>GSI</t>
    </r>
  </si>
  <si>
    <t>GSI</t>
  </si>
  <si>
    <t>Estimated DSCR</t>
  </si>
  <si>
    <t>Asking + rehab</t>
  </si>
  <si>
    <t>asking + rehab</t>
  </si>
  <si>
    <t xml:space="preserve">  *** never use less than 10% for vacancy; use true economic vacancy if known</t>
  </si>
  <si>
    <t>Use MAO for low occ deals, where economic vac = &gt;40%</t>
  </si>
  <si>
    <t>Pool Maintenance/landscaping</t>
  </si>
  <si>
    <t>Advertising/marketing</t>
  </si>
  <si>
    <t>Other Contract Services</t>
  </si>
  <si>
    <r>
      <rPr>
        <b/>
        <sz val="12"/>
        <color rgb="FFFFFF00"/>
        <rFont val="Arial"/>
        <family val="2"/>
      </rPr>
      <t>ENTER</t>
    </r>
    <r>
      <rPr>
        <b/>
        <sz val="12"/>
        <rFont val="Arial"/>
        <family val="2"/>
      </rPr>
      <t xml:space="preserve"> </t>
    </r>
    <r>
      <rPr>
        <b/>
        <sz val="12"/>
        <color rgb="FFFFFF00"/>
        <rFont val="Arial"/>
        <family val="2"/>
      </rPr>
      <t>DATA</t>
    </r>
    <r>
      <rPr>
        <b/>
        <sz val="12"/>
        <rFont val="Arial"/>
        <family val="2"/>
      </rPr>
      <t xml:space="preserve"> </t>
    </r>
    <r>
      <rPr>
        <b/>
        <sz val="12"/>
        <color rgb="FFFFFF00"/>
        <rFont val="Arial"/>
        <family val="2"/>
      </rPr>
      <t>IN</t>
    </r>
    <r>
      <rPr>
        <b/>
        <sz val="12"/>
        <rFont val="Arial"/>
        <family val="2"/>
      </rPr>
      <t xml:space="preserve"> </t>
    </r>
    <r>
      <rPr>
        <b/>
        <sz val="12"/>
        <color rgb="FFFFFF00"/>
        <rFont val="Arial"/>
        <family val="2"/>
      </rPr>
      <t>YELLOW</t>
    </r>
    <r>
      <rPr>
        <b/>
        <sz val="12"/>
        <rFont val="Arial"/>
        <family val="2"/>
      </rPr>
      <t xml:space="preserve"> </t>
    </r>
    <r>
      <rPr>
        <b/>
        <sz val="12"/>
        <color rgb="FFFFFF00"/>
        <rFont val="Arial"/>
        <family val="2"/>
      </rPr>
      <t>FIELDS</t>
    </r>
  </si>
  <si>
    <t>"PMT(rate/12,Term*12,Amt)"</t>
  </si>
  <si>
    <t xml:space="preserve">Electric </t>
  </si>
  <si>
    <t>USE WHOLE DOLLAR AMOUNTS</t>
  </si>
  <si>
    <t>TTL Month rent</t>
  </si>
  <si>
    <t>Curr Rent/mo</t>
  </si>
  <si>
    <r>
      <t xml:space="preserve"> </t>
    </r>
    <r>
      <rPr>
        <b/>
        <i/>
        <sz val="9"/>
        <color indexed="34"/>
        <rFont val="Arial"/>
        <family val="2"/>
      </rPr>
      <t xml:space="preserve">  *** for MAO calculations, always use 10% vacancy on line 32</t>
    </r>
  </si>
  <si>
    <t>Area class</t>
  </si>
  <si>
    <t>Prop Class A/B/C</t>
  </si>
  <si>
    <t>Cash on Cash Return (CCR):</t>
  </si>
  <si>
    <t>Total</t>
  </si>
  <si>
    <r>
      <rPr>
        <sz val="10"/>
        <color indexed="10"/>
        <rFont val="Arial"/>
        <family val="2"/>
      </rPr>
      <t xml:space="preserve">Vacancy % </t>
    </r>
    <r>
      <rPr>
        <b/>
        <sz val="10"/>
        <rFont val="Arial"/>
        <family val="2"/>
      </rPr>
      <t xml:space="preserve"> </t>
    </r>
    <r>
      <rPr>
        <b/>
        <sz val="12"/>
        <color rgb="FFFF0000"/>
        <rFont val="Arial"/>
        <family val="2"/>
      </rPr>
      <t>***</t>
    </r>
  </si>
  <si>
    <t>no</t>
  </si>
  <si>
    <t>rev. 04/24/14</t>
  </si>
  <si>
    <t>MAO = (70% * ARV) - Rehab Cost</t>
  </si>
  <si>
    <t>rev. 06/11/14</t>
  </si>
  <si>
    <t>protected most formula cells, but not password protected</t>
  </si>
  <si>
    <t>eff</t>
  </si>
  <si>
    <t>MARKET CAP</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</si>
</sst>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_);\(&quot;$&quot;#,##0\)"/>
    <numFmt numFmtId="8" formatCode="&quot;$&quot;#,##0.00_);[Red]\(&quot;$&quot;#,##0.00\)"/>
    <numFmt numFmtId="42" formatCode="_(&quot;$&quot;* #,##0_);_(&quot;$&quot;* \(#,##0\);_(&quot;$&quot;* &quot;-&quot;_);_(@_)"/>
    <numFmt numFmtId="44" formatCode="_(&quot;$&quot;* #,##0.00_);_(&quot;$&quot;* \(#,##0.00\);_(&quot;$&quot;* &quot;-&quot;??_);_(@_)"/>
    <numFmt numFmtId="164" formatCode="&quot;$&quot;#,##0.00"/>
  </numFmts>
  <fonts count="30" x14ac:knownFonts="1">
    <font>
      <sz val="10"/>
      <name val="Arial"/>
    </font>
    <font>
      <sz val="10"/>
      <name val="Arial"/>
      <family val="2"/>
    </font>
    <font>
      <b/>
      <sz val="10"/>
      <name val="Arial"/>
      <family val="2"/>
    </font>
    <font>
      <b/>
      <sz val="12"/>
      <name val="Arial"/>
      <family val="2"/>
    </font>
    <font>
      <sz val="8"/>
      <name val="Arial"/>
      <family val="2"/>
    </font>
    <font>
      <b/>
      <sz val="12"/>
      <color indexed="9"/>
      <name val="Arial"/>
      <family val="2"/>
    </font>
    <font>
      <sz val="8"/>
      <color indexed="81"/>
      <name val="Tahoma"/>
      <family val="2"/>
    </font>
    <font>
      <b/>
      <sz val="8"/>
      <color indexed="81"/>
      <name val="Tahoma"/>
      <family val="2"/>
    </font>
    <font>
      <sz val="10"/>
      <color indexed="55"/>
      <name val="Arial"/>
      <family val="2"/>
    </font>
    <font>
      <sz val="10"/>
      <name val="Arial"/>
      <family val="2"/>
    </font>
    <font>
      <sz val="10"/>
      <name val="Arial"/>
      <family val="2"/>
    </font>
    <font>
      <sz val="10"/>
      <color indexed="10"/>
      <name val="Arial"/>
      <family val="2"/>
    </font>
    <font>
      <b/>
      <i/>
      <sz val="9"/>
      <color indexed="34"/>
      <name val="Arial"/>
      <family val="2"/>
    </font>
    <font>
      <sz val="10"/>
      <name val="Arial"/>
      <family val="2"/>
    </font>
    <font>
      <sz val="8"/>
      <color theme="0" tint="-0.499984740745262"/>
      <name val="Arial"/>
      <family val="2"/>
    </font>
    <font>
      <i/>
      <sz val="9"/>
      <color rgb="FFFF0000"/>
      <name val="Arial"/>
      <family val="2"/>
    </font>
    <font>
      <sz val="9"/>
      <color theme="0" tint="-0.499984740745262"/>
      <name val="Arial"/>
      <family val="2"/>
    </font>
    <font>
      <b/>
      <i/>
      <sz val="9"/>
      <color rgb="FFFF0000"/>
      <name val="Arial"/>
      <family val="2"/>
    </font>
    <font>
      <sz val="10"/>
      <color rgb="FFFF0000"/>
      <name val="Arial"/>
      <family val="2"/>
    </font>
    <font>
      <b/>
      <sz val="10"/>
      <color rgb="FFFF0000"/>
      <name val="Arial"/>
      <family val="2"/>
    </font>
    <font>
      <i/>
      <sz val="9"/>
      <color rgb="FFFFFF00"/>
      <name val="Arial"/>
      <family val="2"/>
    </font>
    <font>
      <i/>
      <sz val="9"/>
      <color theme="0" tint="-0.499984740745262"/>
      <name val="Arial"/>
      <family val="2"/>
    </font>
    <font>
      <b/>
      <sz val="12"/>
      <color rgb="FFFFFF00"/>
      <name val="Arial"/>
      <family val="2"/>
    </font>
    <font>
      <sz val="9"/>
      <color indexed="81"/>
      <name val="Tahoma"/>
      <family val="2"/>
    </font>
    <font>
      <b/>
      <sz val="9"/>
      <color indexed="81"/>
      <name val="Tahoma"/>
      <family val="2"/>
    </font>
    <font>
      <i/>
      <sz val="8"/>
      <color rgb="FFFF0000"/>
      <name val="Arial"/>
      <family val="2"/>
    </font>
    <font>
      <sz val="10"/>
      <name val="Arial"/>
      <family val="2"/>
    </font>
    <font>
      <b/>
      <sz val="12"/>
      <color rgb="FFFFC000"/>
      <name val="Arial"/>
      <family val="2"/>
    </font>
    <font>
      <b/>
      <u/>
      <sz val="10"/>
      <name val="Arial"/>
      <family val="2"/>
    </font>
    <font>
      <b/>
      <sz val="12"/>
      <color rgb="FFFF0000"/>
      <name val="Arial"/>
      <family val="2"/>
    </font>
  </fonts>
  <fills count="2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indexed="17"/>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rgb="FFFFFF99"/>
        <bgColor indexed="64"/>
      </patternFill>
    </fill>
    <fill>
      <patternFill patternType="solid">
        <fgColor rgb="FF92D050"/>
        <bgColor indexed="64"/>
      </patternFill>
    </fill>
    <fill>
      <patternFill patternType="solid">
        <fgColor rgb="FF00B050"/>
        <bgColor indexed="64"/>
      </patternFill>
    </fill>
    <fill>
      <patternFill patternType="solid">
        <fgColor rgb="FFFFFFCC"/>
        <bgColor indexed="64"/>
      </patternFill>
    </fill>
    <fill>
      <patternFill patternType="solid">
        <fgColor indexed="26"/>
        <bgColor indexed="64"/>
      </patternFill>
    </fill>
    <fill>
      <patternFill patternType="solid">
        <fgColor theme="6" tint="0.39994506668294322"/>
        <bgColor indexed="64"/>
      </patternFill>
    </fill>
    <fill>
      <patternFill patternType="solid">
        <fgColor rgb="FFFFFF66"/>
        <bgColor indexed="64"/>
      </patternFill>
    </fill>
    <fill>
      <patternFill patternType="solid">
        <fgColor theme="6" tint="0.79998168889431442"/>
        <bgColor indexed="64"/>
      </patternFill>
    </fill>
    <fill>
      <patternFill patternType="solid">
        <fgColor theme="9" tint="0.59999389629810485"/>
        <bgColor indexed="64"/>
      </patternFill>
    </fill>
  </fills>
  <borders count="41">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
      <left style="thick">
        <color indexed="64"/>
      </left>
      <right/>
      <top style="thick">
        <color indexed="64"/>
      </top>
      <bottom/>
      <diagonal/>
    </border>
    <border>
      <left style="thin">
        <color indexed="64"/>
      </left>
      <right style="thin">
        <color indexed="64"/>
      </right>
      <top style="thick">
        <color indexed="64"/>
      </top>
      <bottom style="thin">
        <color indexed="64"/>
      </bottom>
      <diagonal/>
    </border>
    <border>
      <left/>
      <right style="thin">
        <color indexed="64"/>
      </right>
      <top style="thick">
        <color indexed="64"/>
      </top>
      <bottom/>
      <diagonal/>
    </border>
    <border>
      <left style="thin">
        <color indexed="64"/>
      </left>
      <right/>
      <top style="thick">
        <color indexed="64"/>
      </top>
      <bottom/>
      <diagonal/>
    </border>
    <border>
      <left style="thick">
        <color indexed="64"/>
      </left>
      <right/>
      <top/>
      <bottom/>
      <diagonal/>
    </border>
    <border>
      <left/>
      <right/>
      <top style="thick">
        <color indexed="64"/>
      </top>
      <bottom/>
      <diagonal/>
    </border>
    <border>
      <left style="thin">
        <color indexed="64"/>
      </left>
      <right/>
      <top/>
      <bottom style="thick">
        <color indexed="64"/>
      </bottom>
      <diagonal/>
    </border>
    <border>
      <left style="thin">
        <color indexed="64"/>
      </left>
      <right style="thin">
        <color indexed="64"/>
      </right>
      <top style="thin">
        <color indexed="64"/>
      </top>
      <bottom style="thick">
        <color indexed="64"/>
      </bottom>
      <diagonal/>
    </border>
    <border>
      <left/>
      <right/>
      <top style="thick">
        <color indexed="64"/>
      </top>
      <bottom style="thin">
        <color indexed="64"/>
      </bottom>
      <diagonal/>
    </border>
    <border>
      <left/>
      <right/>
      <top/>
      <bottom style="thick">
        <color indexed="64"/>
      </bottom>
      <diagonal/>
    </border>
    <border>
      <left style="thick">
        <color indexed="64"/>
      </left>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right style="thick">
        <color indexed="64"/>
      </right>
      <top style="thin">
        <color indexed="64"/>
      </top>
      <bottom style="thin">
        <color indexed="64"/>
      </bottom>
      <diagonal/>
    </border>
    <border>
      <left style="thin">
        <color indexed="64"/>
      </left>
      <right style="thick">
        <color indexed="64"/>
      </right>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ck">
        <color indexed="64"/>
      </right>
      <top style="thick">
        <color indexed="64"/>
      </top>
      <bottom/>
      <diagonal/>
    </border>
    <border>
      <left style="thin">
        <color indexed="64"/>
      </left>
      <right style="thick">
        <color indexed="64"/>
      </right>
      <top/>
      <bottom style="thick">
        <color indexed="64"/>
      </bottom>
      <diagonal/>
    </border>
    <border>
      <left style="thick">
        <color indexed="64"/>
      </left>
      <right/>
      <top style="thick">
        <color indexed="64"/>
      </top>
      <bottom style="medium">
        <color indexed="64"/>
      </bottom>
      <diagonal/>
    </border>
  </borders>
  <cellStyleXfs count="9">
    <xf numFmtId="0" fontId="0" fillId="0" borderId="0"/>
    <xf numFmtId="44" fontId="1" fillId="0" borderId="0" applyFont="0" applyFill="0" applyBorder="0" applyAlignment="0" applyProtection="0"/>
    <xf numFmtId="44" fontId="13"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cellStyleXfs>
  <cellXfs count="162">
    <xf numFmtId="0" fontId="0" fillId="0" borderId="0" xfId="0"/>
    <xf numFmtId="0" fontId="0" fillId="6" borderId="13" xfId="0" applyFill="1" applyBorder="1" applyProtection="1">
      <protection locked="0"/>
    </xf>
    <xf numFmtId="42" fontId="0" fillId="3" borderId="15" xfId="0" applyNumberFormat="1" applyFill="1" applyBorder="1" applyProtection="1"/>
    <xf numFmtId="42" fontId="0" fillId="11" borderId="4" xfId="0" applyNumberFormat="1" applyFill="1" applyBorder="1" applyProtection="1">
      <protection locked="0"/>
    </xf>
    <xf numFmtId="0" fontId="0" fillId="11" borderId="4" xfId="0" applyFill="1" applyBorder="1" applyProtection="1">
      <protection locked="0"/>
    </xf>
    <xf numFmtId="10" fontId="0" fillId="11" borderId="4" xfId="0" applyNumberFormat="1" applyFill="1" applyBorder="1" applyProtection="1">
      <protection locked="0"/>
    </xf>
    <xf numFmtId="0" fontId="9" fillId="11" borderId="4" xfId="0" applyFont="1" applyFill="1" applyBorder="1" applyAlignment="1" applyProtection="1">
      <alignment horizontal="center"/>
      <protection locked="0"/>
    </xf>
    <xf numFmtId="44" fontId="0" fillId="0" borderId="0" xfId="0" applyNumberFormat="1" applyFill="1" applyProtection="1">
      <protection locked="0"/>
    </xf>
    <xf numFmtId="42" fontId="0" fillId="15" borderId="20" xfId="0" applyNumberFormat="1" applyFill="1" applyBorder="1" applyProtection="1">
      <protection locked="0"/>
    </xf>
    <xf numFmtId="42" fontId="0" fillId="8" borderId="26" xfId="0" applyNumberFormat="1" applyFill="1" applyBorder="1" applyProtection="1">
      <protection locked="0"/>
    </xf>
    <xf numFmtId="42" fontId="0" fillId="3" borderId="20" xfId="0" applyNumberFormat="1" applyFill="1" applyBorder="1" applyProtection="1"/>
    <xf numFmtId="42" fontId="0" fillId="11" borderId="20" xfId="0" applyNumberFormat="1" applyFill="1" applyBorder="1" applyProtection="1">
      <protection locked="0"/>
    </xf>
    <xf numFmtId="10" fontId="0" fillId="11" borderId="31" xfId="0" applyNumberFormat="1" applyFill="1" applyBorder="1" applyProtection="1">
      <protection locked="0"/>
    </xf>
    <xf numFmtId="0" fontId="0" fillId="15" borderId="17" xfId="0" applyFill="1" applyBorder="1" applyProtection="1">
      <protection locked="0"/>
    </xf>
    <xf numFmtId="5" fontId="0" fillId="8" borderId="30" xfId="0" applyNumberFormat="1" applyFill="1" applyBorder="1" applyProtection="1">
      <protection locked="0"/>
    </xf>
    <xf numFmtId="5" fontId="0" fillId="11" borderId="4" xfId="1" applyNumberFormat="1" applyFont="1" applyFill="1" applyBorder="1" applyProtection="1">
      <protection locked="0"/>
    </xf>
    <xf numFmtId="5" fontId="0" fillId="11" borderId="4" xfId="0" applyNumberFormat="1" applyFill="1" applyBorder="1" applyProtection="1">
      <protection locked="0"/>
    </xf>
    <xf numFmtId="0" fontId="9" fillId="11" borderId="16" xfId="0" applyFont="1" applyFill="1" applyBorder="1" applyAlignment="1" applyProtection="1">
      <alignment horizontal="center"/>
      <protection locked="0"/>
    </xf>
    <xf numFmtId="0" fontId="0" fillId="17" borderId="4" xfId="0" applyFill="1" applyBorder="1" applyAlignment="1" applyProtection="1">
      <alignment horizontal="center"/>
      <protection locked="0"/>
    </xf>
    <xf numFmtId="0" fontId="0" fillId="8" borderId="30" xfId="0" applyFill="1" applyBorder="1" applyAlignment="1" applyProtection="1">
      <alignment horizontal="center"/>
      <protection locked="0"/>
    </xf>
    <xf numFmtId="164" fontId="0" fillId="9" borderId="6" xfId="0" applyNumberFormat="1" applyFill="1" applyBorder="1" applyProtection="1">
      <protection locked="0"/>
    </xf>
    <xf numFmtId="0" fontId="1" fillId="9" borderId="0" xfId="0" applyFont="1" applyFill="1" applyBorder="1" applyProtection="1">
      <protection locked="0"/>
    </xf>
    <xf numFmtId="0" fontId="0" fillId="11" borderId="0" xfId="0" applyFill="1" applyBorder="1" applyAlignment="1" applyProtection="1">
      <alignment horizontal="center"/>
      <protection locked="0"/>
    </xf>
    <xf numFmtId="0" fontId="0" fillId="9" borderId="0" xfId="0" applyFill="1" applyBorder="1" applyProtection="1">
      <protection locked="0"/>
    </xf>
    <xf numFmtId="0" fontId="18" fillId="9" borderId="0" xfId="0" applyFont="1" applyFill="1" applyBorder="1" applyProtection="1">
      <protection locked="0"/>
    </xf>
    <xf numFmtId="0" fontId="9" fillId="9" borderId="0" xfId="0" applyFont="1" applyFill="1" applyBorder="1" applyProtection="1">
      <protection locked="0"/>
    </xf>
    <xf numFmtId="0" fontId="0" fillId="14" borderId="4" xfId="0" applyFill="1" applyBorder="1" applyAlignment="1" applyProtection="1">
      <alignment horizontal="center"/>
      <protection locked="0"/>
    </xf>
    <xf numFmtId="0" fontId="0" fillId="0" borderId="4" xfId="0" applyBorder="1" applyAlignment="1" applyProtection="1">
      <alignment horizontal="center"/>
    </xf>
    <xf numFmtId="0" fontId="0" fillId="11" borderId="3" xfId="0" applyFill="1" applyBorder="1" applyAlignment="1" applyProtection="1">
      <alignment horizontal="center"/>
      <protection locked="0"/>
    </xf>
    <xf numFmtId="0" fontId="0" fillId="11" borderId="5" xfId="0" applyFill="1" applyBorder="1" applyAlignment="1" applyProtection="1">
      <alignment horizontal="center"/>
      <protection locked="0"/>
    </xf>
    <xf numFmtId="0" fontId="0" fillId="11" borderId="4" xfId="0" applyFill="1" applyBorder="1" applyAlignment="1" applyProtection="1">
      <alignment horizontal="center"/>
      <protection locked="0"/>
    </xf>
    <xf numFmtId="10" fontId="0" fillId="11" borderId="4" xfId="0" applyNumberFormat="1" applyFill="1" applyBorder="1" applyAlignment="1" applyProtection="1">
      <alignment horizontal="right"/>
      <protection locked="0"/>
    </xf>
    <xf numFmtId="10" fontId="0" fillId="8" borderId="40" xfId="0" applyNumberFormat="1" applyFill="1" applyBorder="1" applyProtection="1">
      <protection locked="0"/>
    </xf>
    <xf numFmtId="42" fontId="10" fillId="9" borderId="0" xfId="0" applyNumberFormat="1" applyFont="1" applyFill="1" applyBorder="1" applyProtection="1">
      <protection locked="0"/>
    </xf>
    <xf numFmtId="42" fontId="0" fillId="0" borderId="24" xfId="0" applyNumberFormat="1" applyFill="1" applyBorder="1" applyProtection="1"/>
    <xf numFmtId="2" fontId="0" fillId="9" borderId="4" xfId="0" applyNumberFormat="1" applyFill="1" applyBorder="1" applyProtection="1"/>
    <xf numFmtId="0" fontId="5" fillId="5" borderId="5" xfId="0" applyFont="1" applyFill="1" applyBorder="1" applyProtection="1">
      <protection locked="0"/>
    </xf>
    <xf numFmtId="0" fontId="3" fillId="5" borderId="18" xfId="0" applyFont="1" applyFill="1" applyBorder="1" applyProtection="1">
      <protection locked="0"/>
    </xf>
    <xf numFmtId="0" fontId="5" fillId="5" borderId="18" xfId="0" applyFont="1" applyFill="1" applyBorder="1" applyProtection="1">
      <protection locked="0"/>
    </xf>
    <xf numFmtId="0" fontId="27" fillId="5" borderId="18" xfId="0" applyFont="1" applyFill="1" applyBorder="1" applyProtection="1">
      <protection locked="0"/>
    </xf>
    <xf numFmtId="0" fontId="3" fillId="5" borderId="7" xfId="0" applyFont="1" applyFill="1" applyBorder="1" applyProtection="1">
      <protection locked="0"/>
    </xf>
    <xf numFmtId="0" fontId="3" fillId="0" borderId="0" xfId="0" applyFont="1" applyProtection="1">
      <protection locked="0"/>
    </xf>
    <xf numFmtId="0" fontId="0" fillId="9" borderId="17" xfId="0" applyFill="1" applyBorder="1" applyProtection="1">
      <protection locked="0"/>
    </xf>
    <xf numFmtId="0" fontId="0" fillId="9" borderId="19" xfId="0" applyFill="1" applyBorder="1" applyProtection="1">
      <protection locked="0"/>
    </xf>
    <xf numFmtId="0" fontId="0" fillId="9" borderId="21" xfId="0" applyFill="1" applyBorder="1" applyProtection="1">
      <protection locked="0"/>
    </xf>
    <xf numFmtId="0" fontId="9" fillId="9" borderId="22" xfId="0" applyFont="1" applyFill="1" applyBorder="1" applyProtection="1">
      <protection locked="0"/>
    </xf>
    <xf numFmtId="0" fontId="0" fillId="9" borderId="23" xfId="0" applyFill="1" applyBorder="1" applyProtection="1">
      <protection locked="0"/>
    </xf>
    <xf numFmtId="0" fontId="0" fillId="9" borderId="8" xfId="0" applyFill="1" applyBorder="1" applyProtection="1">
      <protection locked="0"/>
    </xf>
    <xf numFmtId="0" fontId="0" fillId="0" borderId="0" xfId="0" applyProtection="1">
      <protection locked="0"/>
    </xf>
    <xf numFmtId="0" fontId="1" fillId="9" borderId="17" xfId="0" applyFont="1" applyFill="1" applyBorder="1" applyProtection="1">
      <protection locked="0"/>
    </xf>
    <xf numFmtId="0" fontId="9" fillId="9" borderId="25" xfId="0" applyFont="1" applyFill="1" applyBorder="1" applyProtection="1">
      <protection locked="0"/>
    </xf>
    <xf numFmtId="0" fontId="10" fillId="9" borderId="17" xfId="0" applyFont="1" applyFill="1" applyBorder="1" applyProtection="1">
      <protection locked="0"/>
    </xf>
    <xf numFmtId="0" fontId="0" fillId="9" borderId="29" xfId="0" applyFill="1" applyBorder="1" applyProtection="1">
      <protection locked="0"/>
    </xf>
    <xf numFmtId="0" fontId="0" fillId="9" borderId="24" xfId="0" applyFill="1" applyBorder="1" applyProtection="1">
      <protection locked="0"/>
    </xf>
    <xf numFmtId="0" fontId="10" fillId="9" borderId="19" xfId="0" applyFont="1" applyFill="1" applyBorder="1" applyProtection="1">
      <protection locked="0"/>
    </xf>
    <xf numFmtId="0" fontId="2" fillId="9" borderId="17" xfId="0" applyFont="1" applyFill="1" applyBorder="1" applyProtection="1">
      <protection locked="0"/>
    </xf>
    <xf numFmtId="0" fontId="10" fillId="9" borderId="23" xfId="0" applyFont="1" applyFill="1" applyBorder="1" applyProtection="1">
      <protection locked="0"/>
    </xf>
    <xf numFmtId="0" fontId="10" fillId="9" borderId="24" xfId="0" applyFont="1" applyFill="1" applyBorder="1" applyProtection="1">
      <protection locked="0"/>
    </xf>
    <xf numFmtId="42" fontId="0" fillId="9" borderId="27" xfId="0" applyNumberFormat="1" applyFill="1" applyBorder="1" applyProtection="1">
      <protection locked="0"/>
    </xf>
    <xf numFmtId="0" fontId="9" fillId="9" borderId="24" xfId="0" applyFont="1" applyFill="1" applyBorder="1" applyProtection="1">
      <protection locked="0"/>
    </xf>
    <xf numFmtId="42" fontId="0" fillId="9" borderId="0" xfId="0" applyNumberFormat="1" applyFill="1" applyBorder="1" applyProtection="1">
      <protection locked="0"/>
    </xf>
    <xf numFmtId="0" fontId="0" fillId="9" borderId="0" xfId="0" applyFill="1" applyProtection="1">
      <protection locked="0"/>
    </xf>
    <xf numFmtId="0" fontId="0" fillId="9" borderId="0" xfId="0" applyFill="1" applyBorder="1" applyAlignment="1" applyProtection="1">
      <alignment horizontal="right"/>
      <protection locked="0"/>
    </xf>
    <xf numFmtId="0" fontId="9" fillId="9" borderId="0" xfId="0" applyFont="1" applyFill="1" applyBorder="1" applyAlignment="1" applyProtection="1">
      <alignment horizontal="right"/>
      <protection locked="0"/>
    </xf>
    <xf numFmtId="0" fontId="0" fillId="9" borderId="0" xfId="0" applyFill="1" applyBorder="1" applyAlignment="1" applyProtection="1">
      <alignment horizontal="center"/>
      <protection locked="0"/>
    </xf>
    <xf numFmtId="0" fontId="0" fillId="4" borderId="17" xfId="0" applyFill="1" applyBorder="1" applyProtection="1">
      <protection locked="0"/>
    </xf>
    <xf numFmtId="0" fontId="0" fillId="4" borderId="0" xfId="0" applyFill="1" applyBorder="1" applyProtection="1">
      <protection locked="0"/>
    </xf>
    <xf numFmtId="0" fontId="0" fillId="4" borderId="8" xfId="0" applyFill="1" applyBorder="1" applyProtection="1">
      <protection locked="0"/>
    </xf>
    <xf numFmtId="0" fontId="2" fillId="9" borderId="0" xfId="0" applyFont="1" applyFill="1" applyBorder="1" applyProtection="1">
      <protection locked="0"/>
    </xf>
    <xf numFmtId="0" fontId="2" fillId="9" borderId="0" xfId="0" applyFont="1" applyFill="1" applyBorder="1" applyAlignment="1" applyProtection="1">
      <alignment horizontal="center"/>
      <protection locked="0"/>
    </xf>
    <xf numFmtId="0" fontId="0" fillId="0" borderId="0" xfId="0" applyFill="1" applyProtection="1">
      <protection locked="0"/>
    </xf>
    <xf numFmtId="0" fontId="2" fillId="9" borderId="23" xfId="0" applyFont="1" applyFill="1" applyBorder="1" applyAlignment="1" applyProtection="1">
      <alignment horizontal="center"/>
      <protection locked="0"/>
    </xf>
    <xf numFmtId="16" fontId="0" fillId="0" borderId="0" xfId="0" applyNumberFormat="1" applyFill="1" applyProtection="1">
      <protection locked="0"/>
    </xf>
    <xf numFmtId="0" fontId="0" fillId="9" borderId="3" xfId="0" applyFill="1" applyBorder="1" applyProtection="1">
      <protection locked="0"/>
    </xf>
    <xf numFmtId="0" fontId="0" fillId="9" borderId="2" xfId="0" applyFill="1" applyBorder="1" applyAlignment="1" applyProtection="1">
      <alignment horizontal="center"/>
      <protection locked="0"/>
    </xf>
    <xf numFmtId="0" fontId="0" fillId="9" borderId="2" xfId="0" applyFill="1" applyBorder="1" applyProtection="1">
      <protection locked="0"/>
    </xf>
    <xf numFmtId="0" fontId="1" fillId="9" borderId="2" xfId="0" applyFont="1" applyFill="1" applyBorder="1" applyProtection="1">
      <protection locked="0"/>
    </xf>
    <xf numFmtId="0" fontId="1" fillId="9" borderId="1" xfId="0" applyFont="1" applyFill="1" applyBorder="1" applyProtection="1">
      <protection locked="0"/>
    </xf>
    <xf numFmtId="42" fontId="9" fillId="11" borderId="4" xfId="0" applyNumberFormat="1" applyFont="1" applyFill="1" applyBorder="1" applyProtection="1">
      <protection locked="0"/>
    </xf>
    <xf numFmtId="0" fontId="0" fillId="2" borderId="4" xfId="0" applyFill="1" applyBorder="1" applyProtection="1">
      <protection locked="0"/>
    </xf>
    <xf numFmtId="164" fontId="0" fillId="2" borderId="4" xfId="1" applyNumberFormat="1" applyFont="1" applyFill="1" applyBorder="1" applyProtection="1">
      <protection locked="0"/>
    </xf>
    <xf numFmtId="164" fontId="0" fillId="9" borderId="0" xfId="0" applyNumberFormat="1" applyFill="1" applyBorder="1" applyProtection="1">
      <protection locked="0"/>
    </xf>
    <xf numFmtId="5" fontId="0" fillId="3" borderId="4" xfId="0" applyNumberFormat="1" applyFill="1" applyBorder="1" applyProtection="1">
      <protection locked="0"/>
    </xf>
    <xf numFmtId="0" fontId="9" fillId="9" borderId="17" xfId="0" applyFont="1" applyFill="1" applyBorder="1" applyProtection="1">
      <protection locked="0"/>
    </xf>
    <xf numFmtId="0" fontId="0" fillId="9" borderId="28" xfId="0" applyFill="1" applyBorder="1" applyProtection="1">
      <protection locked="0"/>
    </xf>
    <xf numFmtId="0" fontId="1" fillId="9" borderId="33" xfId="0" applyFont="1" applyFill="1" applyBorder="1" applyProtection="1">
      <protection locked="0"/>
    </xf>
    <xf numFmtId="164" fontId="0" fillId="9" borderId="7" xfId="0" applyNumberFormat="1" applyFill="1" applyBorder="1" applyProtection="1">
      <protection locked="0"/>
    </xf>
    <xf numFmtId="0" fontId="19" fillId="9" borderId="0" xfId="0" applyFont="1" applyFill="1" applyBorder="1" applyProtection="1">
      <protection locked="0"/>
    </xf>
    <xf numFmtId="42" fontId="18" fillId="14" borderId="4" xfId="0" applyNumberFormat="1" applyFont="1" applyFill="1" applyBorder="1" applyProtection="1">
      <protection locked="0"/>
    </xf>
    <xf numFmtId="0" fontId="0" fillId="9" borderId="17" xfId="0" applyFill="1" applyBorder="1" applyAlignment="1" applyProtection="1">
      <alignment horizontal="right"/>
      <protection locked="0"/>
    </xf>
    <xf numFmtId="42" fontId="0" fillId="9" borderId="4" xfId="0" applyNumberFormat="1" applyFill="1" applyBorder="1" applyProtection="1">
      <protection locked="0"/>
    </xf>
    <xf numFmtId="0" fontId="8" fillId="9" borderId="0" xfId="0" applyFont="1" applyFill="1" applyBorder="1" applyProtection="1">
      <protection locked="0"/>
    </xf>
    <xf numFmtId="0" fontId="25" fillId="9" borderId="0" xfId="0" applyFont="1" applyFill="1" applyBorder="1" applyProtection="1">
      <protection locked="0"/>
    </xf>
    <xf numFmtId="8" fontId="0" fillId="9" borderId="0" xfId="0" applyNumberFormat="1" applyFill="1" applyProtection="1">
      <protection locked="0"/>
    </xf>
    <xf numFmtId="42" fontId="18" fillId="3" borderId="4" xfId="0" applyNumberFormat="1" applyFont="1" applyFill="1" applyBorder="1" applyProtection="1">
      <protection locked="0"/>
    </xf>
    <xf numFmtId="0" fontId="2" fillId="2" borderId="34" xfId="0" applyFont="1" applyFill="1" applyBorder="1" applyProtection="1">
      <protection locked="0"/>
    </xf>
    <xf numFmtId="0" fontId="0" fillId="6" borderId="0" xfId="0" applyFill="1" applyBorder="1" applyProtection="1">
      <protection locked="0"/>
    </xf>
    <xf numFmtId="0" fontId="9" fillId="2" borderId="35" xfId="0" applyFont="1" applyFill="1" applyBorder="1" applyProtection="1">
      <protection locked="0"/>
    </xf>
    <xf numFmtId="0" fontId="0" fillId="6" borderId="14" xfId="0" applyFill="1" applyBorder="1" applyProtection="1">
      <protection locked="0"/>
    </xf>
    <xf numFmtId="0" fontId="17" fillId="7" borderId="34" xfId="0" applyFont="1" applyFill="1" applyBorder="1" applyProtection="1">
      <protection locked="0"/>
    </xf>
    <xf numFmtId="0" fontId="0" fillId="7" borderId="9" xfId="0" applyFill="1" applyBorder="1" applyProtection="1">
      <protection locked="0"/>
    </xf>
    <xf numFmtId="0" fontId="14" fillId="7" borderId="11" xfId="0" applyFont="1" applyFill="1" applyBorder="1" applyProtection="1">
      <protection locked="0"/>
    </xf>
    <xf numFmtId="0" fontId="9" fillId="7" borderId="17" xfId="0" applyFont="1" applyFill="1" applyBorder="1" applyAlignment="1" applyProtection="1">
      <alignment horizontal="right"/>
      <protection locked="0"/>
    </xf>
    <xf numFmtId="0" fontId="9" fillId="7" borderId="0" xfId="0" applyFont="1" applyFill="1" applyBorder="1" applyAlignment="1" applyProtection="1">
      <alignment horizontal="right"/>
      <protection locked="0"/>
    </xf>
    <xf numFmtId="0" fontId="0" fillId="7" borderId="12" xfId="0" applyFill="1" applyBorder="1" applyProtection="1">
      <protection locked="0"/>
    </xf>
    <xf numFmtId="0" fontId="15" fillId="7" borderId="35" xfId="0" applyFont="1" applyFill="1" applyBorder="1" applyProtection="1">
      <protection locked="0"/>
    </xf>
    <xf numFmtId="0" fontId="0" fillId="7" borderId="13" xfId="0" applyFill="1" applyBorder="1" applyProtection="1">
      <protection locked="0"/>
    </xf>
    <xf numFmtId="0" fontId="15" fillId="7" borderId="13" xfId="0" applyFont="1" applyFill="1" applyBorder="1" applyProtection="1">
      <protection locked="0"/>
    </xf>
    <xf numFmtId="0" fontId="16" fillId="7" borderId="14" xfId="0" applyFont="1" applyFill="1" applyBorder="1" applyProtection="1">
      <protection locked="0"/>
    </xf>
    <xf numFmtId="0" fontId="0" fillId="4" borderId="6" xfId="0" applyFill="1" applyBorder="1" applyProtection="1">
      <protection locked="0"/>
    </xf>
    <xf numFmtId="0" fontId="1" fillId="0" borderId="0" xfId="0" applyFont="1" applyProtection="1">
      <protection locked="0"/>
    </xf>
    <xf numFmtId="42" fontId="0" fillId="0" borderId="0" xfId="0" applyNumberFormat="1" applyFill="1" applyBorder="1" applyProtection="1"/>
    <xf numFmtId="42" fontId="0" fillId="0" borderId="38" xfId="0" applyNumberFormat="1" applyFill="1" applyBorder="1" applyProtection="1"/>
    <xf numFmtId="42" fontId="0" fillId="0" borderId="39" xfId="0" applyNumberFormat="1" applyFill="1" applyBorder="1" applyProtection="1"/>
    <xf numFmtId="5" fontId="0" fillId="0" borderId="4" xfId="1" applyNumberFormat="1" applyFont="1" applyBorder="1" applyProtection="1"/>
    <xf numFmtId="5" fontId="0" fillId="3" borderId="15" xfId="0" applyNumberFormat="1" applyFill="1" applyBorder="1" applyProtection="1"/>
    <xf numFmtId="5" fontId="0" fillId="3" borderId="4" xfId="0" applyNumberFormat="1" applyFill="1" applyBorder="1" applyProtection="1"/>
    <xf numFmtId="42" fontId="0" fillId="3" borderId="4" xfId="0" applyNumberFormat="1" applyFill="1" applyBorder="1" applyProtection="1"/>
    <xf numFmtId="5" fontId="0" fillId="12" borderId="4" xfId="0" applyNumberFormat="1" applyFill="1" applyBorder="1" applyProtection="1"/>
    <xf numFmtId="10" fontId="0" fillId="9" borderId="4" xfId="0" applyNumberFormat="1" applyFill="1" applyBorder="1" applyProtection="1"/>
    <xf numFmtId="10" fontId="0" fillId="9" borderId="15" xfId="0" applyNumberFormat="1" applyFill="1" applyBorder="1" applyProtection="1"/>
    <xf numFmtId="10" fontId="0" fillId="13" borderId="10" xfId="0" applyNumberFormat="1" applyFill="1" applyBorder="1" applyProtection="1"/>
    <xf numFmtId="42" fontId="2" fillId="9" borderId="4" xfId="0" applyNumberFormat="1" applyFont="1" applyFill="1" applyBorder="1" applyProtection="1"/>
    <xf numFmtId="42" fontId="19" fillId="9" borderId="4" xfId="0" applyNumberFormat="1" applyFont="1" applyFill="1" applyBorder="1" applyProtection="1"/>
    <xf numFmtId="42" fontId="0" fillId="16" borderId="4" xfId="0" applyNumberFormat="1" applyFill="1" applyBorder="1" applyProtection="1"/>
    <xf numFmtId="42" fontId="2" fillId="16" borderId="4" xfId="0" applyNumberFormat="1" applyFont="1" applyFill="1" applyBorder="1" applyProtection="1"/>
    <xf numFmtId="42" fontId="0" fillId="12" borderId="10" xfId="0" applyNumberFormat="1" applyFill="1" applyBorder="1" applyProtection="1"/>
    <xf numFmtId="42" fontId="0" fillId="10" borderId="10" xfId="0" applyNumberFormat="1" applyFill="1" applyBorder="1" applyProtection="1"/>
    <xf numFmtId="10" fontId="0" fillId="18" borderId="4" xfId="0" applyNumberFormat="1" applyFill="1" applyBorder="1" applyProtection="1"/>
    <xf numFmtId="10" fontId="2" fillId="9" borderId="0" xfId="0" applyNumberFormat="1" applyFont="1" applyFill="1" applyBorder="1" applyProtection="1"/>
    <xf numFmtId="42" fontId="0" fillId="0" borderId="4" xfId="0" applyNumberFormat="1" applyBorder="1" applyProtection="1"/>
    <xf numFmtId="42" fontId="2" fillId="3" borderId="4" xfId="0" applyNumberFormat="1" applyFont="1" applyFill="1" applyBorder="1" applyProtection="1"/>
    <xf numFmtId="0" fontId="1" fillId="14" borderId="4" xfId="0" applyFont="1" applyFill="1" applyBorder="1" applyAlignment="1" applyProtection="1">
      <alignment horizontal="center"/>
      <protection locked="0"/>
    </xf>
    <xf numFmtId="0" fontId="3" fillId="5" borderId="18" xfId="0" applyFont="1" applyFill="1" applyBorder="1" applyProtection="1">
      <protection locked="0"/>
    </xf>
    <xf numFmtId="10" fontId="0" fillId="9" borderId="17" xfId="3" applyNumberFormat="1" applyFont="1" applyFill="1" applyBorder="1" applyAlignment="1" applyProtection="1">
      <alignment horizontal="center"/>
    </xf>
    <xf numFmtId="10" fontId="0" fillId="9" borderId="8" xfId="3" applyNumberFormat="1" applyFont="1" applyFill="1" applyBorder="1" applyAlignment="1" applyProtection="1">
      <alignment horizontal="center"/>
    </xf>
    <xf numFmtId="0" fontId="1" fillId="11" borderId="3" xfId="0" applyFont="1" applyFill="1" applyBorder="1" applyAlignment="1" applyProtection="1">
      <protection locked="0"/>
    </xf>
    <xf numFmtId="0" fontId="1" fillId="11" borderId="2" xfId="0" applyFont="1" applyFill="1" applyBorder="1" applyAlignment="1" applyProtection="1">
      <protection locked="0"/>
    </xf>
    <xf numFmtId="0" fontId="1" fillId="11" borderId="32" xfId="0" applyFont="1" applyFill="1" applyBorder="1" applyAlignment="1" applyProtection="1">
      <protection locked="0"/>
    </xf>
    <xf numFmtId="0" fontId="0" fillId="11" borderId="3" xfId="0" applyFill="1" applyBorder="1" applyAlignment="1" applyProtection="1">
      <alignment horizontal="left"/>
      <protection locked="0"/>
    </xf>
    <xf numFmtId="0" fontId="0" fillId="11" borderId="2" xfId="0" applyFill="1" applyBorder="1" applyAlignment="1" applyProtection="1">
      <alignment horizontal="left"/>
      <protection locked="0"/>
    </xf>
    <xf numFmtId="0" fontId="0" fillId="11" borderId="32" xfId="0" applyFill="1" applyBorder="1" applyAlignment="1" applyProtection="1">
      <alignment horizontal="left"/>
      <protection locked="0"/>
    </xf>
    <xf numFmtId="0" fontId="17" fillId="19" borderId="0" xfId="0" applyFont="1" applyFill="1" applyBorder="1" applyProtection="1">
      <protection locked="0"/>
    </xf>
    <xf numFmtId="0" fontId="19" fillId="19" borderId="0" xfId="0" applyFont="1" applyFill="1" applyBorder="1" applyProtection="1">
      <protection locked="0"/>
    </xf>
    <xf numFmtId="0" fontId="20" fillId="4" borderId="5" xfId="0" applyFont="1" applyFill="1" applyBorder="1" applyProtection="1">
      <protection locked="0"/>
    </xf>
    <xf numFmtId="0" fontId="0" fillId="4" borderId="18" xfId="0" applyFill="1" applyBorder="1" applyProtection="1">
      <protection locked="0"/>
    </xf>
    <xf numFmtId="0" fontId="0" fillId="9" borderId="0" xfId="0" applyFill="1" applyBorder="1" applyAlignment="1" applyProtection="1">
      <alignment horizontal="right"/>
      <protection locked="0"/>
    </xf>
    <xf numFmtId="0" fontId="0" fillId="9" borderId="8" xfId="0" applyFill="1" applyBorder="1" applyAlignment="1" applyProtection="1">
      <alignment horizontal="right"/>
      <protection locked="0"/>
    </xf>
    <xf numFmtId="0" fontId="21" fillId="9" borderId="17" xfId="0" applyFont="1" applyFill="1" applyBorder="1" applyProtection="1">
      <protection locked="0"/>
    </xf>
    <xf numFmtId="0" fontId="0" fillId="9" borderId="0" xfId="0" applyFill="1" applyBorder="1" applyProtection="1">
      <protection locked="0"/>
    </xf>
    <xf numFmtId="0" fontId="19" fillId="19" borderId="8" xfId="0" applyFont="1" applyFill="1" applyBorder="1" applyProtection="1">
      <protection locked="0"/>
    </xf>
    <xf numFmtId="0" fontId="1" fillId="9" borderId="17" xfId="0" applyFont="1" applyFill="1" applyBorder="1" applyAlignment="1" applyProtection="1">
      <alignment horizontal="right"/>
      <protection locked="0"/>
    </xf>
    <xf numFmtId="0" fontId="10" fillId="9" borderId="0" xfId="0" applyFont="1" applyFill="1" applyBorder="1" applyAlignment="1" applyProtection="1">
      <alignment horizontal="right"/>
      <protection locked="0"/>
    </xf>
    <xf numFmtId="0" fontId="28" fillId="9" borderId="0" xfId="0" applyFont="1" applyFill="1" applyBorder="1" applyAlignment="1" applyProtection="1">
      <alignment horizontal="center"/>
      <protection locked="0"/>
    </xf>
    <xf numFmtId="0" fontId="28" fillId="9" borderId="8" xfId="0" applyFont="1" applyFill="1" applyBorder="1" applyAlignment="1" applyProtection="1">
      <alignment horizontal="center"/>
      <protection locked="0"/>
    </xf>
    <xf numFmtId="0" fontId="1" fillId="4" borderId="36" xfId="0" applyFont="1" applyFill="1" applyBorder="1" applyProtection="1">
      <protection locked="0"/>
    </xf>
    <xf numFmtId="0" fontId="0" fillId="4" borderId="37" xfId="0" applyFill="1" applyBorder="1" applyProtection="1">
      <protection locked="0"/>
    </xf>
    <xf numFmtId="0" fontId="0" fillId="9" borderId="0" xfId="0" applyFill="1" applyBorder="1" applyAlignment="1" applyProtection="1">
      <alignment horizontal="left"/>
      <protection locked="0"/>
    </xf>
    <xf numFmtId="0" fontId="0" fillId="0" borderId="0" xfId="0" applyProtection="1">
      <protection locked="0"/>
    </xf>
    <xf numFmtId="0" fontId="0" fillId="0" borderId="8" xfId="0" applyBorder="1" applyProtection="1">
      <protection locked="0"/>
    </xf>
    <xf numFmtId="0" fontId="14" fillId="2" borderId="9" xfId="0" applyFont="1" applyFill="1" applyBorder="1" applyProtection="1">
      <protection locked="0"/>
    </xf>
    <xf numFmtId="0" fontId="14" fillId="2" borderId="11" xfId="0" applyFont="1" applyFill="1" applyBorder="1" applyProtection="1">
      <protection locked="0"/>
    </xf>
  </cellXfs>
  <cellStyles count="9">
    <cellStyle name="Currency" xfId="1" builtinId="4"/>
    <cellStyle name="Currency 2" xfId="2"/>
    <cellStyle name="Currency 2 2" xfId="6"/>
    <cellStyle name="Currency 3" xfId="5"/>
    <cellStyle name="Normal" xfId="0" builtinId="0"/>
    <cellStyle name="Percent" xfId="3" builtinId="5"/>
    <cellStyle name="Percent 2" xfId="4"/>
    <cellStyle name="Percent 2 2" xfId="8"/>
    <cellStyle name="Percent 3" xfId="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66"/>
      <color rgb="FFFB9D69"/>
      <color rgb="FF7373F1"/>
      <color rgb="FFE282D7"/>
      <color rgb="FFFFFF99"/>
      <color rgb="FFFFFFCC"/>
      <color rgb="FFFCFB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3"/>
  <sheetViews>
    <sheetView tabSelected="1" topLeftCell="A49" zoomScale="120" zoomScaleNormal="120" workbookViewId="0">
      <selection activeCell="A57" sqref="A57"/>
    </sheetView>
  </sheetViews>
  <sheetFormatPr defaultRowHeight="13.2" x14ac:dyDescent="0.25"/>
  <cols>
    <col min="1" max="1" width="15.33203125" style="48" customWidth="1"/>
    <col min="2" max="2" width="14" style="48" customWidth="1"/>
    <col min="3" max="3" width="9.6640625" style="48" customWidth="1"/>
    <col min="4" max="4" width="13.6640625" style="48" customWidth="1"/>
    <col min="5" max="5" width="12.88671875" style="48" customWidth="1"/>
    <col min="6" max="6" width="0.6640625" style="48" customWidth="1"/>
    <col min="7" max="7" width="14.33203125" style="48" customWidth="1"/>
    <col min="8" max="8" width="13" style="48" customWidth="1"/>
    <col min="9" max="9" width="14.109375" style="48" customWidth="1"/>
    <col min="10" max="10" width="6.33203125" style="48" customWidth="1"/>
    <col min="11" max="11" width="3.109375" style="48" customWidth="1"/>
    <col min="12" max="12" width="11.33203125" style="48" bestFit="1" customWidth="1"/>
    <col min="13" max="16384" width="8.88671875" style="48"/>
  </cols>
  <sheetData>
    <row r="1" spans="1:15" s="41" customFormat="1" ht="16.2" thickBot="1" x14ac:dyDescent="0.35">
      <c r="A1" s="36" t="s">
        <v>49</v>
      </c>
      <c r="B1" s="37"/>
      <c r="C1" s="38"/>
      <c r="D1" s="133" t="s">
        <v>86</v>
      </c>
      <c r="E1" s="133"/>
      <c r="F1" s="133"/>
      <c r="G1" s="133"/>
      <c r="H1" s="39" t="s">
        <v>89</v>
      </c>
      <c r="I1" s="37"/>
      <c r="J1" s="37"/>
      <c r="K1" s="40"/>
    </row>
    <row r="2" spans="1:15" ht="13.8" thickTop="1" x14ac:dyDescent="0.25">
      <c r="A2" s="42" t="s">
        <v>0</v>
      </c>
      <c r="B2" s="136"/>
      <c r="C2" s="137"/>
      <c r="D2" s="138"/>
      <c r="E2" s="43" t="s">
        <v>1</v>
      </c>
      <c r="F2" s="44"/>
      <c r="G2" s="8">
        <v>0</v>
      </c>
      <c r="H2" s="45" t="s">
        <v>64</v>
      </c>
      <c r="I2" s="34">
        <f>G2+I40</f>
        <v>0</v>
      </c>
      <c r="J2" s="46"/>
      <c r="K2" s="47"/>
    </row>
    <row r="3" spans="1:15" ht="13.8" thickBot="1" x14ac:dyDescent="0.3">
      <c r="A3" s="49" t="s">
        <v>94</v>
      </c>
      <c r="B3" s="17"/>
      <c r="C3" s="21" t="s">
        <v>93</v>
      </c>
      <c r="D3" s="22"/>
      <c r="E3" s="46" t="s">
        <v>2</v>
      </c>
      <c r="F3" s="23"/>
      <c r="G3" s="9">
        <v>0</v>
      </c>
      <c r="H3" s="50" t="s">
        <v>79</v>
      </c>
      <c r="I3" s="111">
        <f>G3+I40</f>
        <v>0</v>
      </c>
      <c r="J3" s="46"/>
      <c r="K3" s="47"/>
    </row>
    <row r="4" spans="1:15" ht="14.4" thickTop="1" thickBot="1" x14ac:dyDescent="0.3">
      <c r="A4" s="51" t="s">
        <v>55</v>
      </c>
      <c r="B4" s="139"/>
      <c r="C4" s="140"/>
      <c r="D4" s="141"/>
      <c r="E4" s="52" t="s">
        <v>3</v>
      </c>
      <c r="F4" s="44"/>
      <c r="G4" s="13">
        <v>0</v>
      </c>
      <c r="H4" s="52"/>
      <c r="I4" s="53"/>
      <c r="J4" s="23"/>
      <c r="K4" s="47"/>
    </row>
    <row r="5" spans="1:15" ht="13.8" thickTop="1" x14ac:dyDescent="0.25">
      <c r="A5" s="42" t="s">
        <v>32</v>
      </c>
      <c r="B5" s="139"/>
      <c r="C5" s="140"/>
      <c r="D5" s="141"/>
      <c r="E5" s="54" t="s">
        <v>56</v>
      </c>
      <c r="F5" s="44"/>
      <c r="G5" s="10" t="str">
        <f>IF(G4=0,"",G2/G4)</f>
        <v/>
      </c>
      <c r="H5" s="45" t="s">
        <v>65</v>
      </c>
      <c r="I5" s="112" t="str">
        <f>IF(G4=0,"",I2/G4)</f>
        <v/>
      </c>
      <c r="J5" s="23"/>
      <c r="K5" s="47"/>
    </row>
    <row r="6" spans="1:15" ht="13.8" thickBot="1" x14ac:dyDescent="0.3">
      <c r="A6" s="55"/>
      <c r="B6" s="23"/>
      <c r="C6" s="23"/>
      <c r="D6" s="23"/>
      <c r="E6" s="56" t="s">
        <v>57</v>
      </c>
      <c r="F6" s="23"/>
      <c r="G6" s="2" t="str">
        <f>IF(G4=0,"",G3/G4)</f>
        <v/>
      </c>
      <c r="H6" s="25" t="s">
        <v>80</v>
      </c>
      <c r="I6" s="113" t="str">
        <f>IF(G4=0,"",I3/G4)</f>
        <v/>
      </c>
      <c r="J6" s="23"/>
      <c r="K6" s="47"/>
    </row>
    <row r="7" spans="1:15" s="61" customFormat="1" ht="13.8" thickTop="1" x14ac:dyDescent="0.25">
      <c r="A7" s="55" t="s">
        <v>17</v>
      </c>
      <c r="B7" s="23"/>
      <c r="C7" s="23"/>
      <c r="D7" s="23"/>
      <c r="E7" s="57"/>
      <c r="F7" s="53"/>
      <c r="G7" s="58"/>
      <c r="H7" s="59"/>
      <c r="I7" s="60"/>
      <c r="J7" s="23"/>
      <c r="K7" s="47"/>
    </row>
    <row r="8" spans="1:15" x14ac:dyDescent="0.25">
      <c r="A8" s="42" t="s">
        <v>18</v>
      </c>
      <c r="B8" s="3">
        <v>0</v>
      </c>
      <c r="C8" s="62" t="s">
        <v>4</v>
      </c>
      <c r="D8" s="4"/>
      <c r="E8" s="63" t="s">
        <v>5</v>
      </c>
      <c r="F8" s="23"/>
      <c r="G8" s="3">
        <v>0</v>
      </c>
      <c r="H8" s="23" t="s">
        <v>6</v>
      </c>
      <c r="I8" s="6"/>
      <c r="J8" s="64"/>
      <c r="K8" s="47"/>
    </row>
    <row r="9" spans="1:15" x14ac:dyDescent="0.25">
      <c r="A9" s="42" t="s">
        <v>19</v>
      </c>
      <c r="B9" s="3">
        <v>0</v>
      </c>
      <c r="C9" s="62" t="s">
        <v>4</v>
      </c>
      <c r="D9" s="4"/>
      <c r="E9" s="62" t="s">
        <v>5</v>
      </c>
      <c r="F9" s="23"/>
      <c r="G9" s="3">
        <v>0</v>
      </c>
      <c r="H9" s="23" t="s">
        <v>6</v>
      </c>
      <c r="I9" s="4"/>
      <c r="J9" s="23"/>
      <c r="K9" s="47"/>
    </row>
    <row r="10" spans="1:15" s="61" customFormat="1" x14ac:dyDescent="0.25">
      <c r="A10" s="42"/>
      <c r="B10" s="23"/>
      <c r="C10" s="23"/>
      <c r="D10" s="23"/>
      <c r="E10" s="23"/>
      <c r="F10" s="23"/>
      <c r="G10" s="23"/>
      <c r="H10" s="23"/>
      <c r="I10" s="23"/>
      <c r="J10" s="23"/>
      <c r="K10" s="47"/>
    </row>
    <row r="11" spans="1:15" ht="6.75" customHeight="1" x14ac:dyDescent="0.25">
      <c r="A11" s="65"/>
      <c r="B11" s="66"/>
      <c r="C11" s="66"/>
      <c r="D11" s="66"/>
      <c r="E11" s="66"/>
      <c r="F11" s="66"/>
      <c r="G11" s="66"/>
      <c r="H11" s="66"/>
      <c r="I11" s="66"/>
      <c r="J11" s="66"/>
      <c r="K11" s="67"/>
    </row>
    <row r="12" spans="1:15" s="61" customFormat="1" ht="13.8" thickBot="1" x14ac:dyDescent="0.3">
      <c r="A12" s="55" t="s">
        <v>7</v>
      </c>
      <c r="B12" s="23"/>
      <c r="C12" s="23"/>
      <c r="D12" s="23"/>
      <c r="E12" s="23"/>
      <c r="F12" s="66"/>
      <c r="G12" s="68" t="s">
        <v>16</v>
      </c>
      <c r="H12" s="23"/>
      <c r="I12" s="23"/>
      <c r="J12" s="69" t="s">
        <v>73</v>
      </c>
      <c r="K12" s="47"/>
      <c r="L12" s="70"/>
      <c r="M12" s="70"/>
      <c r="N12" s="70"/>
      <c r="O12" s="70"/>
    </row>
    <row r="13" spans="1:15" ht="14.4" thickTop="1" thickBot="1" x14ac:dyDescent="0.3">
      <c r="A13" s="42" t="s">
        <v>8</v>
      </c>
      <c r="B13" s="18">
        <v>0</v>
      </c>
      <c r="C13" s="23"/>
      <c r="D13" s="23"/>
      <c r="E13" s="23"/>
      <c r="F13" s="66"/>
      <c r="G13" s="24" t="s">
        <v>20</v>
      </c>
      <c r="H13" s="23"/>
      <c r="I13" s="19" t="s">
        <v>98</v>
      </c>
      <c r="J13" s="71" t="s">
        <v>77</v>
      </c>
      <c r="K13" s="47"/>
      <c r="L13" s="72"/>
      <c r="M13" s="72"/>
      <c r="N13" s="70"/>
      <c r="O13" s="70"/>
    </row>
    <row r="14" spans="1:15" ht="13.8" thickTop="1" x14ac:dyDescent="0.25">
      <c r="A14" s="73" t="s">
        <v>9</v>
      </c>
      <c r="B14" s="74" t="s">
        <v>10</v>
      </c>
      <c r="C14" s="75" t="s">
        <v>11</v>
      </c>
      <c r="D14" s="76" t="s">
        <v>91</v>
      </c>
      <c r="E14" s="77" t="s">
        <v>90</v>
      </c>
      <c r="F14" s="66"/>
      <c r="G14" s="23" t="s">
        <v>21</v>
      </c>
      <c r="H14" s="23"/>
      <c r="I14" s="11">
        <v>0</v>
      </c>
      <c r="J14" s="134" t="str">
        <f>IF(I14=0,"",I14/$E$31)</f>
        <v/>
      </c>
      <c r="K14" s="135"/>
      <c r="L14" s="70"/>
      <c r="M14" s="70"/>
      <c r="N14" s="70"/>
      <c r="O14" s="70"/>
    </row>
    <row r="15" spans="1:15" x14ac:dyDescent="0.25">
      <c r="A15" s="28">
        <v>0</v>
      </c>
      <c r="B15" s="26">
        <v>1</v>
      </c>
      <c r="C15" s="26">
        <v>1</v>
      </c>
      <c r="D15" s="15">
        <v>0</v>
      </c>
      <c r="E15" s="114">
        <f t="shared" ref="E15:E24" si="0">D15*A15</f>
        <v>0</v>
      </c>
      <c r="F15" s="66"/>
      <c r="G15" s="23" t="s">
        <v>22</v>
      </c>
      <c r="H15" s="23"/>
      <c r="I15" s="3">
        <v>0</v>
      </c>
      <c r="J15" s="134" t="str">
        <f t="shared" ref="J15:J35" si="1">IF(I15=0,"",I15/$E$31)</f>
        <v/>
      </c>
      <c r="K15" s="135"/>
      <c r="L15" s="70"/>
      <c r="M15" s="70"/>
      <c r="N15" s="70"/>
      <c r="O15" s="70"/>
    </row>
    <row r="16" spans="1:15" x14ac:dyDescent="0.25">
      <c r="A16" s="29">
        <v>0</v>
      </c>
      <c r="B16" s="26">
        <v>2</v>
      </c>
      <c r="C16" s="26">
        <v>1</v>
      </c>
      <c r="D16" s="15">
        <v>0</v>
      </c>
      <c r="E16" s="114">
        <f t="shared" si="0"/>
        <v>0</v>
      </c>
      <c r="F16" s="66"/>
      <c r="G16" s="23" t="s">
        <v>23</v>
      </c>
      <c r="H16" s="23"/>
      <c r="I16" s="78">
        <v>0</v>
      </c>
      <c r="J16" s="134" t="str">
        <f t="shared" si="1"/>
        <v/>
      </c>
      <c r="K16" s="135"/>
      <c r="L16" s="70"/>
      <c r="M16" s="70"/>
      <c r="N16" s="70"/>
      <c r="O16" s="70"/>
    </row>
    <row r="17" spans="1:15" x14ac:dyDescent="0.25">
      <c r="A17" s="30">
        <v>0</v>
      </c>
      <c r="B17" s="26">
        <v>2</v>
      </c>
      <c r="C17" s="26">
        <v>1</v>
      </c>
      <c r="D17" s="15">
        <v>0</v>
      </c>
      <c r="E17" s="114">
        <f t="shared" si="0"/>
        <v>0</v>
      </c>
      <c r="F17" s="66"/>
      <c r="G17" s="23" t="s">
        <v>24</v>
      </c>
      <c r="H17" s="23"/>
      <c r="I17" s="3">
        <v>0</v>
      </c>
      <c r="J17" s="134" t="str">
        <f t="shared" si="1"/>
        <v/>
      </c>
      <c r="K17" s="135"/>
      <c r="L17" s="70"/>
      <c r="M17" s="70"/>
      <c r="N17" s="70"/>
      <c r="O17" s="70"/>
    </row>
    <row r="18" spans="1:15" x14ac:dyDescent="0.25">
      <c r="A18" s="30">
        <v>0</v>
      </c>
      <c r="B18" s="26">
        <v>2</v>
      </c>
      <c r="C18" s="26">
        <v>1.5</v>
      </c>
      <c r="D18" s="15">
        <v>0</v>
      </c>
      <c r="E18" s="114">
        <f t="shared" si="0"/>
        <v>0</v>
      </c>
      <c r="F18" s="66"/>
      <c r="G18" s="23" t="s">
        <v>25</v>
      </c>
      <c r="H18" s="23"/>
      <c r="I18" s="3">
        <v>0</v>
      </c>
      <c r="J18" s="134" t="str">
        <f t="shared" si="1"/>
        <v/>
      </c>
      <c r="K18" s="135"/>
      <c r="L18" s="70"/>
      <c r="M18" s="70"/>
      <c r="N18" s="70"/>
      <c r="O18" s="70"/>
    </row>
    <row r="19" spans="1:15" x14ac:dyDescent="0.25">
      <c r="A19" s="30">
        <v>0</v>
      </c>
      <c r="B19" s="26">
        <v>2</v>
      </c>
      <c r="C19" s="26">
        <v>2</v>
      </c>
      <c r="D19" s="15">
        <v>0</v>
      </c>
      <c r="E19" s="114">
        <f>D19*A19</f>
        <v>0</v>
      </c>
      <c r="F19" s="66"/>
      <c r="G19" s="21" t="s">
        <v>88</v>
      </c>
      <c r="H19" s="23"/>
      <c r="I19" s="3">
        <v>0</v>
      </c>
      <c r="J19" s="134" t="str">
        <f t="shared" si="1"/>
        <v/>
      </c>
      <c r="K19" s="135"/>
      <c r="L19" s="70"/>
      <c r="M19" s="70"/>
      <c r="N19" s="70"/>
      <c r="O19" s="70"/>
    </row>
    <row r="20" spans="1:15" x14ac:dyDescent="0.25">
      <c r="A20" s="30">
        <v>0</v>
      </c>
      <c r="B20" s="26">
        <v>2</v>
      </c>
      <c r="C20" s="26">
        <v>2</v>
      </c>
      <c r="D20" s="15">
        <v>0</v>
      </c>
      <c r="E20" s="114">
        <f>D20*A20</f>
        <v>0</v>
      </c>
      <c r="F20" s="66"/>
      <c r="G20" s="23" t="s">
        <v>26</v>
      </c>
      <c r="H20" s="23"/>
      <c r="I20" s="3">
        <v>0</v>
      </c>
      <c r="J20" s="134" t="str">
        <f t="shared" si="1"/>
        <v/>
      </c>
      <c r="K20" s="135"/>
      <c r="L20" s="70"/>
      <c r="M20" s="70"/>
      <c r="N20" s="70"/>
      <c r="O20" s="70"/>
    </row>
    <row r="21" spans="1:15" x14ac:dyDescent="0.25">
      <c r="A21" s="30">
        <v>0</v>
      </c>
      <c r="B21" s="26">
        <v>2</v>
      </c>
      <c r="C21" s="26">
        <v>2</v>
      </c>
      <c r="D21" s="15">
        <v>0</v>
      </c>
      <c r="E21" s="114">
        <f t="shared" si="0"/>
        <v>0</v>
      </c>
      <c r="F21" s="66"/>
      <c r="G21" s="23" t="s">
        <v>27</v>
      </c>
      <c r="H21" s="23"/>
      <c r="I21" s="3">
        <v>0</v>
      </c>
      <c r="J21" s="134" t="str">
        <f t="shared" si="1"/>
        <v/>
      </c>
      <c r="K21" s="135"/>
      <c r="L21" s="70"/>
      <c r="M21" s="70"/>
      <c r="N21" s="70"/>
      <c r="O21" s="70"/>
    </row>
    <row r="22" spans="1:15" x14ac:dyDescent="0.25">
      <c r="A22" s="30">
        <v>0</v>
      </c>
      <c r="B22" s="26">
        <v>2</v>
      </c>
      <c r="C22" s="26">
        <v>2</v>
      </c>
      <c r="D22" s="15">
        <v>0</v>
      </c>
      <c r="E22" s="114">
        <f t="shared" si="0"/>
        <v>0</v>
      </c>
      <c r="F22" s="66"/>
      <c r="G22" s="23" t="s">
        <v>66</v>
      </c>
      <c r="H22" s="23"/>
      <c r="I22" s="3">
        <v>0</v>
      </c>
      <c r="J22" s="134" t="str">
        <f t="shared" si="1"/>
        <v/>
      </c>
      <c r="K22" s="135"/>
      <c r="L22" s="70"/>
      <c r="M22" s="70"/>
      <c r="N22" s="70"/>
      <c r="O22" s="70"/>
    </row>
    <row r="23" spans="1:15" x14ac:dyDescent="0.25">
      <c r="A23" s="30">
        <v>0</v>
      </c>
      <c r="B23" s="26">
        <v>3</v>
      </c>
      <c r="C23" s="26">
        <v>2</v>
      </c>
      <c r="D23" s="15">
        <v>0</v>
      </c>
      <c r="E23" s="114">
        <f>A23*D23</f>
        <v>0</v>
      </c>
      <c r="F23" s="66"/>
      <c r="G23" s="23" t="s">
        <v>28</v>
      </c>
      <c r="H23" s="23"/>
      <c r="I23" s="3">
        <v>0</v>
      </c>
      <c r="J23" s="134" t="str">
        <f t="shared" si="1"/>
        <v/>
      </c>
      <c r="K23" s="135"/>
      <c r="L23" s="70"/>
      <c r="M23" s="70"/>
      <c r="N23" s="70"/>
      <c r="O23" s="70"/>
    </row>
    <row r="24" spans="1:15" x14ac:dyDescent="0.25">
      <c r="A24" s="30">
        <v>0</v>
      </c>
      <c r="B24" s="132" t="s">
        <v>103</v>
      </c>
      <c r="C24" s="26">
        <v>0</v>
      </c>
      <c r="D24" s="15">
        <v>0</v>
      </c>
      <c r="E24" s="114">
        <f t="shared" si="0"/>
        <v>0</v>
      </c>
      <c r="F24" s="66"/>
      <c r="G24" s="21" t="s">
        <v>63</v>
      </c>
      <c r="H24" s="23"/>
      <c r="I24" s="3">
        <v>0</v>
      </c>
      <c r="J24" s="134" t="str">
        <f t="shared" si="1"/>
        <v/>
      </c>
      <c r="K24" s="135"/>
      <c r="L24" s="70"/>
      <c r="M24" s="70"/>
      <c r="N24" s="70"/>
      <c r="O24" s="70"/>
    </row>
    <row r="25" spans="1:15" x14ac:dyDescent="0.25">
      <c r="A25" s="79" t="s">
        <v>45</v>
      </c>
      <c r="B25" s="27">
        <f>SUM(A15:A24)</f>
        <v>0</v>
      </c>
      <c r="C25" s="79"/>
      <c r="D25" s="80" t="s">
        <v>46</v>
      </c>
      <c r="E25" s="114">
        <f>SUM(E15:E24)</f>
        <v>0</v>
      </c>
      <c r="F25" s="66"/>
      <c r="G25" s="23" t="s">
        <v>30</v>
      </c>
      <c r="H25" s="23"/>
      <c r="I25" s="3">
        <v>0</v>
      </c>
      <c r="J25" s="134" t="str">
        <f t="shared" si="1"/>
        <v/>
      </c>
      <c r="K25" s="135"/>
      <c r="L25" s="70"/>
      <c r="M25" s="70"/>
      <c r="N25" s="70"/>
      <c r="O25" s="70"/>
    </row>
    <row r="26" spans="1:15" x14ac:dyDescent="0.25">
      <c r="A26" s="144" t="s">
        <v>81</v>
      </c>
      <c r="B26" s="145"/>
      <c r="C26" s="145"/>
      <c r="D26" s="145"/>
      <c r="E26" s="145"/>
      <c r="F26" s="66"/>
      <c r="G26" s="23" t="s">
        <v>51</v>
      </c>
      <c r="H26" s="23"/>
      <c r="I26" s="3">
        <v>0</v>
      </c>
      <c r="J26" s="134" t="str">
        <f t="shared" si="1"/>
        <v/>
      </c>
      <c r="K26" s="135"/>
      <c r="L26" s="70"/>
      <c r="M26" s="70"/>
      <c r="N26" s="70"/>
      <c r="O26" s="70"/>
    </row>
    <row r="27" spans="1:15" x14ac:dyDescent="0.25">
      <c r="A27" s="55" t="s">
        <v>12</v>
      </c>
      <c r="B27" s="23"/>
      <c r="C27" s="23"/>
      <c r="D27" s="23"/>
      <c r="E27" s="23"/>
      <c r="F27" s="66"/>
      <c r="G27" s="23" t="s">
        <v>54</v>
      </c>
      <c r="H27" s="25"/>
      <c r="I27" s="3">
        <v>0</v>
      </c>
      <c r="J27" s="134" t="str">
        <f t="shared" si="1"/>
        <v/>
      </c>
      <c r="K27" s="135"/>
      <c r="L27" s="70"/>
      <c r="M27" s="70"/>
      <c r="N27" s="70"/>
      <c r="O27" s="70"/>
    </row>
    <row r="28" spans="1:15" x14ac:dyDescent="0.25">
      <c r="A28" s="42" t="s">
        <v>13</v>
      </c>
      <c r="B28" s="23"/>
      <c r="C28" s="23"/>
      <c r="D28" s="81"/>
      <c r="E28" s="82">
        <f>E25</f>
        <v>0</v>
      </c>
      <c r="F28" s="66"/>
      <c r="G28" s="23" t="s">
        <v>53</v>
      </c>
      <c r="H28" s="23"/>
      <c r="I28" s="3">
        <v>0</v>
      </c>
      <c r="J28" s="134" t="str">
        <f t="shared" si="1"/>
        <v/>
      </c>
      <c r="K28" s="135"/>
      <c r="L28" s="70"/>
      <c r="M28" s="70"/>
      <c r="N28" s="70"/>
      <c r="O28" s="70"/>
    </row>
    <row r="29" spans="1:15" x14ac:dyDescent="0.25">
      <c r="A29" s="83" t="s">
        <v>75</v>
      </c>
      <c r="B29" s="23"/>
      <c r="C29" s="23"/>
      <c r="D29" s="81"/>
      <c r="E29" s="115">
        <f>E28*12</f>
        <v>0</v>
      </c>
      <c r="F29" s="66"/>
      <c r="G29" s="25" t="s">
        <v>84</v>
      </c>
      <c r="H29" s="23"/>
      <c r="I29" s="3">
        <v>0</v>
      </c>
      <c r="J29" s="134" t="str">
        <f t="shared" si="1"/>
        <v/>
      </c>
      <c r="K29" s="135"/>
      <c r="L29" s="70"/>
      <c r="M29" s="70"/>
      <c r="N29" s="70"/>
      <c r="O29" s="70"/>
    </row>
    <row r="30" spans="1:15" x14ac:dyDescent="0.25">
      <c r="A30" s="42" t="s">
        <v>14</v>
      </c>
      <c r="B30" s="146"/>
      <c r="C30" s="146"/>
      <c r="D30" s="147"/>
      <c r="E30" s="16">
        <v>0</v>
      </c>
      <c r="F30" s="66"/>
      <c r="G30" s="23" t="s">
        <v>83</v>
      </c>
      <c r="H30" s="23"/>
      <c r="I30" s="3">
        <v>0</v>
      </c>
      <c r="J30" s="134" t="str">
        <f t="shared" si="1"/>
        <v/>
      </c>
      <c r="K30" s="135"/>
      <c r="L30" s="70"/>
      <c r="M30" s="70"/>
      <c r="N30" s="70"/>
      <c r="O30" s="70"/>
    </row>
    <row r="31" spans="1:15" ht="13.8" thickBot="1" x14ac:dyDescent="0.3">
      <c r="A31" s="83" t="s">
        <v>74</v>
      </c>
      <c r="B31" s="84"/>
      <c r="C31" s="23"/>
      <c r="D31" s="20"/>
      <c r="E31" s="116">
        <f>E29+E30</f>
        <v>0</v>
      </c>
      <c r="F31" s="66"/>
      <c r="G31" s="23" t="s">
        <v>67</v>
      </c>
      <c r="H31" s="23"/>
      <c r="I31" s="3">
        <v>0</v>
      </c>
      <c r="J31" s="134" t="str">
        <f t="shared" si="1"/>
        <v/>
      </c>
      <c r="K31" s="135"/>
      <c r="L31" s="70"/>
      <c r="M31" s="70"/>
      <c r="N31" s="70"/>
      <c r="O31" s="70"/>
    </row>
    <row r="32" spans="1:15" ht="16.8" thickTop="1" thickBot="1" x14ac:dyDescent="0.35">
      <c r="A32" s="85" t="s">
        <v>97</v>
      </c>
      <c r="B32" s="32">
        <v>0</v>
      </c>
      <c r="C32" s="4">
        <v>0</v>
      </c>
      <c r="D32" s="117">
        <f>E31*B32</f>
        <v>0</v>
      </c>
      <c r="E32" s="116">
        <f>E31-D32</f>
        <v>0</v>
      </c>
      <c r="F32" s="66"/>
      <c r="G32" s="25" t="s">
        <v>85</v>
      </c>
      <c r="H32" s="23"/>
      <c r="I32" s="3">
        <v>0</v>
      </c>
      <c r="J32" s="134" t="str">
        <f t="shared" si="1"/>
        <v/>
      </c>
      <c r="K32" s="135"/>
      <c r="L32" s="70"/>
      <c r="M32" s="70"/>
      <c r="N32" s="70"/>
      <c r="O32" s="70"/>
    </row>
    <row r="33" spans="1:15" ht="13.8" thickBot="1" x14ac:dyDescent="0.3">
      <c r="A33" s="83" t="s">
        <v>59</v>
      </c>
      <c r="B33" s="12">
        <f>I37</f>
        <v>0</v>
      </c>
      <c r="C33" s="23"/>
      <c r="D33" s="117">
        <f>E31*B33</f>
        <v>0</v>
      </c>
      <c r="E33" s="116">
        <f>E32-D33</f>
        <v>0</v>
      </c>
      <c r="F33" s="66"/>
      <c r="G33" s="25" t="s">
        <v>50</v>
      </c>
      <c r="H33" s="23"/>
      <c r="I33" s="3">
        <v>0</v>
      </c>
      <c r="J33" s="134" t="str">
        <f t="shared" si="1"/>
        <v/>
      </c>
      <c r="K33" s="135"/>
      <c r="L33" s="70"/>
      <c r="M33" s="70"/>
      <c r="N33" s="70"/>
      <c r="O33" s="70"/>
    </row>
    <row r="34" spans="1:15" ht="13.8" thickTop="1" x14ac:dyDescent="0.25">
      <c r="A34" s="42" t="s">
        <v>15</v>
      </c>
      <c r="B34" s="23"/>
      <c r="C34" s="23"/>
      <c r="D34" s="86"/>
      <c r="E34" s="118">
        <f>E33</f>
        <v>0</v>
      </c>
      <c r="F34" s="66"/>
      <c r="G34" s="25" t="s">
        <v>52</v>
      </c>
      <c r="H34" s="23"/>
      <c r="I34" s="3">
        <v>0</v>
      </c>
      <c r="J34" s="134" t="str">
        <f t="shared" si="1"/>
        <v/>
      </c>
      <c r="K34" s="135"/>
      <c r="L34" s="70"/>
      <c r="M34" s="70"/>
      <c r="N34" s="70"/>
      <c r="O34" s="70"/>
    </row>
    <row r="35" spans="1:15" x14ac:dyDescent="0.25">
      <c r="A35" s="42" t="s">
        <v>40</v>
      </c>
      <c r="B35" s="23"/>
      <c r="C35" s="142" t="s">
        <v>70</v>
      </c>
      <c r="D35" s="150"/>
      <c r="E35" s="119">
        <f>IF(G3=0,0,E34/G3)</f>
        <v>0</v>
      </c>
      <c r="F35" s="66"/>
      <c r="G35" s="23" t="s">
        <v>52</v>
      </c>
      <c r="H35" s="23"/>
      <c r="I35" s="3">
        <v>0</v>
      </c>
      <c r="J35" s="134" t="str">
        <f t="shared" si="1"/>
        <v/>
      </c>
      <c r="K35" s="135"/>
      <c r="L35" s="70"/>
      <c r="M35" s="70"/>
      <c r="N35" s="70"/>
      <c r="O35" s="70"/>
    </row>
    <row r="36" spans="1:15" ht="13.8" thickBot="1" x14ac:dyDescent="0.3">
      <c r="A36" s="42" t="s">
        <v>41</v>
      </c>
      <c r="B36" s="23"/>
      <c r="C36" s="142" t="s">
        <v>70</v>
      </c>
      <c r="D36" s="150"/>
      <c r="E36" s="120">
        <f>IF(G2=0,0,E34/G2)</f>
        <v>0</v>
      </c>
      <c r="F36" s="66"/>
      <c r="G36" s="23" t="s">
        <v>29</v>
      </c>
      <c r="H36" s="23"/>
      <c r="I36" s="122">
        <f>SUM(I14:I35)</f>
        <v>0</v>
      </c>
      <c r="J36" s="23"/>
      <c r="K36" s="47"/>
      <c r="L36" s="70"/>
      <c r="M36" s="70"/>
      <c r="N36" s="70"/>
      <c r="O36" s="70"/>
    </row>
    <row r="37" spans="1:15" ht="13.8" thickBot="1" x14ac:dyDescent="0.3">
      <c r="A37" s="42" t="s">
        <v>62</v>
      </c>
      <c r="B37" s="23"/>
      <c r="C37" s="142" t="s">
        <v>70</v>
      </c>
      <c r="D37" s="143"/>
      <c r="E37" s="121">
        <f>IF(G2=0,0,E34/(G2+I40))</f>
        <v>0</v>
      </c>
      <c r="F37" s="66"/>
      <c r="G37" s="25" t="s">
        <v>76</v>
      </c>
      <c r="H37" s="23"/>
      <c r="I37" s="129">
        <f>IF(E31=0,0,I36/E31)</f>
        <v>0</v>
      </c>
      <c r="J37" s="23"/>
      <c r="K37" s="47"/>
      <c r="L37" s="70"/>
      <c r="M37" s="70"/>
      <c r="N37" s="70"/>
      <c r="O37" s="70"/>
    </row>
    <row r="38" spans="1:15" ht="6.75" customHeight="1" x14ac:dyDescent="0.25">
      <c r="A38" s="65"/>
      <c r="B38" s="66"/>
      <c r="C38" s="66"/>
      <c r="D38" s="66"/>
      <c r="E38" s="66"/>
      <c r="F38" s="66"/>
      <c r="G38" s="66"/>
      <c r="H38" s="66"/>
      <c r="I38" s="66"/>
      <c r="J38" s="66"/>
      <c r="K38" s="67"/>
      <c r="L38" s="70"/>
      <c r="M38" s="70"/>
      <c r="N38" s="70"/>
      <c r="O38" s="70"/>
    </row>
    <row r="39" spans="1:15" s="61" customFormat="1" ht="13.8" thickBot="1" x14ac:dyDescent="0.3">
      <c r="A39" s="55" t="s">
        <v>31</v>
      </c>
      <c r="B39" s="23"/>
      <c r="C39" s="23"/>
      <c r="D39" s="23"/>
      <c r="E39" s="23"/>
      <c r="F39" s="23"/>
      <c r="G39" s="23"/>
      <c r="H39" s="23"/>
      <c r="I39" s="23"/>
      <c r="J39" s="23"/>
      <c r="K39" s="47"/>
      <c r="L39" s="70"/>
      <c r="M39" s="70"/>
      <c r="N39" s="70"/>
      <c r="O39" s="70"/>
    </row>
    <row r="40" spans="1:15" ht="14.4" thickTop="1" thickBot="1" x14ac:dyDescent="0.3">
      <c r="A40" s="42" t="s">
        <v>33</v>
      </c>
      <c r="B40" s="3">
        <v>0</v>
      </c>
      <c r="C40" s="23"/>
      <c r="D40" s="23" t="s">
        <v>34</v>
      </c>
      <c r="E40" s="130">
        <f>G2*0.03</f>
        <v>0</v>
      </c>
      <c r="F40" s="23"/>
      <c r="G40" s="87" t="s">
        <v>61</v>
      </c>
      <c r="H40" s="23"/>
      <c r="I40" s="14">
        <v>0</v>
      </c>
      <c r="J40" s="46"/>
      <c r="K40" s="47"/>
      <c r="L40" s="70"/>
      <c r="M40" s="70"/>
      <c r="N40" s="70"/>
      <c r="O40" s="70"/>
    </row>
    <row r="41" spans="1:15" s="61" customFormat="1" ht="13.8" thickTop="1" x14ac:dyDescent="0.25">
      <c r="A41" s="42"/>
      <c r="B41" s="23"/>
      <c r="C41" s="23"/>
      <c r="D41" s="23"/>
      <c r="E41" s="23"/>
      <c r="F41" s="23"/>
      <c r="G41" s="23"/>
      <c r="H41" s="23"/>
      <c r="I41" s="23"/>
      <c r="J41" s="23"/>
      <c r="K41" s="47"/>
      <c r="L41" s="70"/>
      <c r="M41" s="70"/>
      <c r="N41" s="70"/>
      <c r="O41" s="70"/>
    </row>
    <row r="42" spans="1:15" x14ac:dyDescent="0.25">
      <c r="A42" s="42" t="s">
        <v>47</v>
      </c>
      <c r="B42" s="3">
        <v>0</v>
      </c>
      <c r="C42" s="62" t="s">
        <v>4</v>
      </c>
      <c r="D42" s="31">
        <v>0</v>
      </c>
      <c r="E42" s="64" t="s">
        <v>48</v>
      </c>
      <c r="F42" s="23">
        <v>30</v>
      </c>
      <c r="G42" s="30">
        <v>30</v>
      </c>
      <c r="H42" s="62" t="s">
        <v>5</v>
      </c>
      <c r="I42" s="88">
        <f>PMT(D42/12,G42*12,B42)</f>
        <v>0</v>
      </c>
      <c r="J42" s="23"/>
      <c r="K42" s="47"/>
      <c r="L42" s="7"/>
    </row>
    <row r="43" spans="1:15" x14ac:dyDescent="0.25">
      <c r="A43" s="42" t="s">
        <v>35</v>
      </c>
      <c r="B43" s="3">
        <v>0</v>
      </c>
      <c r="C43" s="62" t="s">
        <v>4</v>
      </c>
      <c r="D43" s="31">
        <v>0</v>
      </c>
      <c r="E43" s="64" t="s">
        <v>48</v>
      </c>
      <c r="F43" s="23"/>
      <c r="G43" s="30">
        <v>30</v>
      </c>
      <c r="H43" s="62" t="s">
        <v>5</v>
      </c>
      <c r="I43" s="88">
        <f>PMT(D43/12,G43*12,B43)</f>
        <v>0</v>
      </c>
      <c r="J43" s="23"/>
      <c r="K43" s="47"/>
    </row>
    <row r="44" spans="1:15" s="61" customFormat="1" x14ac:dyDescent="0.25">
      <c r="A44" s="89" t="s">
        <v>96</v>
      </c>
      <c r="B44" s="90">
        <f>SUM(B42:B43)</f>
        <v>0</v>
      </c>
      <c r="C44" s="23"/>
      <c r="D44" s="23"/>
      <c r="E44" s="23"/>
      <c r="F44" s="23"/>
      <c r="G44" s="91"/>
      <c r="H44" s="23"/>
      <c r="I44" s="92" t="s">
        <v>87</v>
      </c>
      <c r="J44" s="23"/>
      <c r="K44" s="47"/>
      <c r="L44" s="93"/>
    </row>
    <row r="45" spans="1:15" s="61" customFormat="1" x14ac:dyDescent="0.25">
      <c r="A45" s="148"/>
      <c r="B45" s="149"/>
      <c r="C45" s="149"/>
      <c r="D45" s="149"/>
      <c r="E45" s="149"/>
      <c r="F45" s="23"/>
      <c r="G45" s="23"/>
      <c r="H45" s="23" t="s">
        <v>36</v>
      </c>
      <c r="I45" s="123">
        <f>I42+I43</f>
        <v>0</v>
      </c>
      <c r="J45" s="23" t="s">
        <v>37</v>
      </c>
      <c r="K45" s="47"/>
    </row>
    <row r="46" spans="1:15" s="61" customFormat="1" x14ac:dyDescent="0.25">
      <c r="A46" s="148"/>
      <c r="B46" s="149"/>
      <c r="C46" s="149"/>
      <c r="D46" s="149"/>
      <c r="E46" s="23"/>
      <c r="F46" s="23"/>
      <c r="G46" s="23"/>
      <c r="H46" s="23"/>
      <c r="I46" s="23"/>
      <c r="J46" s="23"/>
      <c r="K46" s="47"/>
    </row>
    <row r="47" spans="1:15" s="61" customFormat="1" x14ac:dyDescent="0.25">
      <c r="A47" s="151"/>
      <c r="B47" s="152"/>
      <c r="C47" s="152"/>
      <c r="D47" s="33"/>
      <c r="E47" s="23"/>
      <c r="F47" s="23"/>
      <c r="G47" s="23" t="s">
        <v>38</v>
      </c>
      <c r="H47" s="23"/>
      <c r="I47" s="123">
        <f>I45*12</f>
        <v>0</v>
      </c>
      <c r="J47" s="23" t="s">
        <v>44</v>
      </c>
      <c r="K47" s="47"/>
    </row>
    <row r="48" spans="1:15" s="61" customFormat="1" x14ac:dyDescent="0.25">
      <c r="A48" s="83" t="s">
        <v>78</v>
      </c>
      <c r="B48" s="35" t="str">
        <f>IF(I47=0,"",E34/(-I47))</f>
        <v/>
      </c>
      <c r="C48" s="23"/>
      <c r="D48" s="23"/>
      <c r="E48" s="23"/>
      <c r="F48" s="23"/>
      <c r="G48" s="23"/>
      <c r="H48" s="23"/>
      <c r="I48" s="23"/>
      <c r="J48" s="23"/>
      <c r="K48" s="47"/>
    </row>
    <row r="49" spans="1:11" ht="7.5" customHeight="1" x14ac:dyDescent="0.25">
      <c r="A49" s="65"/>
      <c r="B49" s="66"/>
      <c r="C49" s="66"/>
      <c r="D49" s="66"/>
      <c r="E49" s="66"/>
      <c r="F49" s="66"/>
      <c r="G49" s="66"/>
      <c r="H49" s="66"/>
      <c r="I49" s="66"/>
      <c r="J49" s="66"/>
      <c r="K49" s="67"/>
    </row>
    <row r="50" spans="1:11" x14ac:dyDescent="0.25">
      <c r="A50" s="55" t="s">
        <v>39</v>
      </c>
      <c r="B50" s="23"/>
      <c r="C50" s="23"/>
      <c r="D50" s="23"/>
      <c r="E50" s="23"/>
      <c r="F50" s="66"/>
      <c r="G50" s="153" t="s">
        <v>60</v>
      </c>
      <c r="H50" s="153"/>
      <c r="I50" s="153"/>
      <c r="J50" s="153"/>
      <c r="K50" s="154"/>
    </row>
    <row r="51" spans="1:11" x14ac:dyDescent="0.25">
      <c r="A51" s="42" t="s">
        <v>15</v>
      </c>
      <c r="B51" s="23"/>
      <c r="C51" s="23"/>
      <c r="D51" s="131">
        <f>E34</f>
        <v>0</v>
      </c>
      <c r="E51" s="23" t="s">
        <v>44</v>
      </c>
      <c r="F51" s="66"/>
      <c r="G51" s="157"/>
      <c r="H51" s="157"/>
      <c r="I51" s="157"/>
      <c r="J51" s="157"/>
      <c r="K51" s="157"/>
    </row>
    <row r="52" spans="1:11" x14ac:dyDescent="0.25">
      <c r="A52" s="42" t="s">
        <v>42</v>
      </c>
      <c r="B52" s="23"/>
      <c r="C52" s="23"/>
      <c r="D52" s="94">
        <f>(-I47)</f>
        <v>0</v>
      </c>
      <c r="E52" s="23" t="s">
        <v>44</v>
      </c>
      <c r="F52" s="66"/>
      <c r="G52" s="157"/>
      <c r="H52" s="158"/>
      <c r="I52" s="158"/>
      <c r="J52" s="158"/>
      <c r="K52" s="159"/>
    </row>
    <row r="53" spans="1:11" x14ac:dyDescent="0.25">
      <c r="A53" s="42" t="s">
        <v>43</v>
      </c>
      <c r="B53" s="23"/>
      <c r="C53" s="23"/>
      <c r="D53" s="124">
        <f>D51-D52</f>
        <v>0</v>
      </c>
      <c r="E53" s="23" t="s">
        <v>44</v>
      </c>
      <c r="F53" s="66"/>
      <c r="G53" s="157"/>
      <c r="H53" s="158"/>
      <c r="I53" s="158"/>
      <c r="J53" s="158"/>
      <c r="K53" s="159"/>
    </row>
    <row r="54" spans="1:11" x14ac:dyDescent="0.25">
      <c r="A54" s="42"/>
      <c r="B54" s="23"/>
      <c r="C54" s="47"/>
      <c r="D54" s="125">
        <f>D53/12</f>
        <v>0</v>
      </c>
      <c r="E54" s="23" t="s">
        <v>37</v>
      </c>
      <c r="F54" s="66"/>
      <c r="G54" s="157"/>
      <c r="H54" s="158"/>
      <c r="I54" s="158"/>
      <c r="J54" s="158"/>
      <c r="K54" s="159"/>
    </row>
    <row r="55" spans="1:11" ht="13.8" thickBot="1" x14ac:dyDescent="0.3">
      <c r="A55" s="151" t="s">
        <v>95</v>
      </c>
      <c r="B55" s="146"/>
      <c r="C55" s="128" t="str">
        <f>IF(E40=0,"",D53/(B40+E40+I40))</f>
        <v/>
      </c>
      <c r="D55" s="23"/>
      <c r="E55" s="23"/>
      <c r="F55" s="66"/>
      <c r="G55" s="157"/>
      <c r="H55" s="158"/>
      <c r="I55" s="158"/>
      <c r="J55" s="158"/>
      <c r="K55" s="159"/>
    </row>
    <row r="56" spans="1:11" ht="13.8" thickBot="1" x14ac:dyDescent="0.3">
      <c r="A56" s="95" t="s">
        <v>104</v>
      </c>
      <c r="B56" s="5">
        <v>0</v>
      </c>
      <c r="C56" s="96"/>
      <c r="D56" s="160" t="s">
        <v>72</v>
      </c>
      <c r="E56" s="161"/>
      <c r="F56" s="66"/>
      <c r="G56" s="157"/>
      <c r="H56" s="158"/>
      <c r="I56" s="158"/>
      <c r="J56" s="158"/>
      <c r="K56" s="159"/>
    </row>
    <row r="57" spans="1:11" ht="13.8" thickBot="1" x14ac:dyDescent="0.3">
      <c r="A57" s="97" t="s">
        <v>58</v>
      </c>
      <c r="B57" s="1"/>
      <c r="C57" s="1"/>
      <c r="D57" s="126">
        <f>IF(B56=0,0,E34/B56)</f>
        <v>0</v>
      </c>
      <c r="E57" s="98"/>
      <c r="F57" s="66"/>
      <c r="G57" s="157"/>
      <c r="H57" s="158"/>
      <c r="I57" s="158"/>
      <c r="J57" s="158"/>
      <c r="K57" s="159"/>
    </row>
    <row r="58" spans="1:11" ht="13.8" thickBot="1" x14ac:dyDescent="0.3">
      <c r="A58" s="99" t="s">
        <v>82</v>
      </c>
      <c r="B58" s="100"/>
      <c r="C58" s="100"/>
      <c r="D58" s="100"/>
      <c r="E58" s="101"/>
      <c r="F58" s="66"/>
      <c r="G58" s="157"/>
      <c r="H58" s="158"/>
      <c r="I58" s="158"/>
      <c r="J58" s="158"/>
      <c r="K58" s="159"/>
    </row>
    <row r="59" spans="1:11" ht="13.8" thickBot="1" x14ac:dyDescent="0.3">
      <c r="A59" s="102" t="s">
        <v>69</v>
      </c>
      <c r="B59" s="127" t="str">
        <f>IF(B56=0,"",(D59/G4))</f>
        <v/>
      </c>
      <c r="C59" s="103" t="s">
        <v>68</v>
      </c>
      <c r="D59" s="127" t="str">
        <f>IF(B56=0,"",(0.7*D57)-I40)</f>
        <v/>
      </c>
      <c r="E59" s="104"/>
      <c r="F59" s="66"/>
      <c r="G59" s="157"/>
      <c r="H59" s="158"/>
      <c r="I59" s="158"/>
      <c r="J59" s="158"/>
      <c r="K59" s="159"/>
    </row>
    <row r="60" spans="1:11" ht="13.8" thickBot="1" x14ac:dyDescent="0.3">
      <c r="A60" s="105" t="s">
        <v>71</v>
      </c>
      <c r="B60" s="106"/>
      <c r="C60" s="106"/>
      <c r="D60" s="107" t="s">
        <v>100</v>
      </c>
      <c r="E60" s="108"/>
      <c r="F60" s="66"/>
      <c r="G60" s="157"/>
      <c r="H60" s="158"/>
      <c r="I60" s="158"/>
      <c r="J60" s="158"/>
      <c r="K60" s="159"/>
    </row>
    <row r="61" spans="1:11" x14ac:dyDescent="0.25">
      <c r="A61" s="155" t="s">
        <v>92</v>
      </c>
      <c r="B61" s="156"/>
      <c r="C61" s="156"/>
      <c r="D61" s="156"/>
      <c r="E61" s="156"/>
      <c r="F61" s="156"/>
      <c r="G61" s="156"/>
      <c r="H61" s="156"/>
      <c r="I61" s="156"/>
      <c r="J61" s="156"/>
      <c r="K61" s="109"/>
    </row>
    <row r="62" spans="1:11" x14ac:dyDescent="0.25">
      <c r="A62" s="110" t="s">
        <v>99</v>
      </c>
    </row>
    <row r="63" spans="1:11" x14ac:dyDescent="0.25">
      <c r="A63" s="110" t="s">
        <v>101</v>
      </c>
      <c r="B63" s="110" t="s">
        <v>102</v>
      </c>
    </row>
  </sheetData>
  <sheetProtection sheet="1" objects="1" scenarios="1"/>
  <mergeCells count="48">
    <mergeCell ref="A47:C47"/>
    <mergeCell ref="G50:K50"/>
    <mergeCell ref="A61:J61"/>
    <mergeCell ref="G51:K51"/>
    <mergeCell ref="G52:K52"/>
    <mergeCell ref="G53:K53"/>
    <mergeCell ref="G54:K54"/>
    <mergeCell ref="G55:K55"/>
    <mergeCell ref="G56:K56"/>
    <mergeCell ref="G57:K57"/>
    <mergeCell ref="G58:K58"/>
    <mergeCell ref="G59:K59"/>
    <mergeCell ref="G60:K60"/>
    <mergeCell ref="A55:B55"/>
    <mergeCell ref="D56:E56"/>
    <mergeCell ref="A45:E45"/>
    <mergeCell ref="A46:D46"/>
    <mergeCell ref="J35:K35"/>
    <mergeCell ref="J28:K28"/>
    <mergeCell ref="J29:K29"/>
    <mergeCell ref="J30:K30"/>
    <mergeCell ref="J31:K31"/>
    <mergeCell ref="J32:K32"/>
    <mergeCell ref="J33:K33"/>
    <mergeCell ref="J34:K34"/>
    <mergeCell ref="C36:D36"/>
    <mergeCell ref="C35:D35"/>
    <mergeCell ref="J21:K21"/>
    <mergeCell ref="J22:K22"/>
    <mergeCell ref="C37:D37"/>
    <mergeCell ref="J23:K23"/>
    <mergeCell ref="J25:K25"/>
    <mergeCell ref="J26:K26"/>
    <mergeCell ref="J27:K27"/>
    <mergeCell ref="J24:K24"/>
    <mergeCell ref="A26:E26"/>
    <mergeCell ref="B30:D30"/>
    <mergeCell ref="D1:G1"/>
    <mergeCell ref="J19:K19"/>
    <mergeCell ref="J20:K20"/>
    <mergeCell ref="B2:D2"/>
    <mergeCell ref="B4:D4"/>
    <mergeCell ref="B5:D5"/>
    <mergeCell ref="J14:K14"/>
    <mergeCell ref="J15:K15"/>
    <mergeCell ref="J16:K16"/>
    <mergeCell ref="J17:K17"/>
    <mergeCell ref="J18:K18"/>
  </mergeCells>
  <phoneticPr fontId="4" type="noConversion"/>
  <pageMargins left="0.38" right="0.47" top="0.75" bottom="0.5" header="0.5" footer="0.5"/>
  <pageSetup scale="85"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Real Estate Broker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Terri S Dobbs</dc:creator>
  <cp:lastModifiedBy>Terri S Dobbs</cp:lastModifiedBy>
  <cp:lastPrinted>2012-03-16T16:43:37Z</cp:lastPrinted>
  <dcterms:created xsi:type="dcterms:W3CDTF">2009-02-03T01:36:04Z</dcterms:created>
  <dcterms:modified xsi:type="dcterms:W3CDTF">2014-10-20T20:34:33Z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831239420</vt:i4>
  </property>
  <property fmtid="{D5CDD505-2E9C-101B-9397-08002B2CF9AE}" pid="3" name="_NewReviewCycle">
    <vt:lpwstr/>
  </property>
  <property fmtid="{D5CDD505-2E9C-101B-9397-08002B2CF9AE}" pid="4" name="_EmailSubject">
    <vt:lpwstr>Blank ApartmentAnalysisForm.xls</vt:lpwstr>
  </property>
  <property fmtid="{D5CDD505-2E9C-101B-9397-08002B2CF9AE}" pid="5" name="_AuthorEmail">
    <vt:lpwstr>tsdobbs@hughes.net</vt:lpwstr>
  </property>
  <property fmtid="{D5CDD505-2E9C-101B-9397-08002B2CF9AE}" pid="6" name="_AuthorEmailDisplayName">
    <vt:lpwstr>Terri Dobbs</vt:lpwstr>
  </property>
  <property fmtid="{D5CDD505-2E9C-101B-9397-08002B2CF9AE}" pid="7" name="_ReviewingToolsShownOnce">
    <vt:lpwstr/>
  </property>
</Properties>
</file>