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82b0f4d91140dc10/Desktop/Data Analytics/Blinkit Project/"/>
    </mc:Choice>
  </mc:AlternateContent>
  <xr:revisionPtr revIDLastSave="26" documentId="8_{6694A1CA-0808-48B2-9841-78769C244A23}" xr6:coauthVersionLast="47" xr6:coauthVersionMax="47" xr10:uidLastSave="{658A3B07-CBFA-4D2E-9A63-69F7643EF8FF}"/>
  <bookViews>
    <workbookView xWindow="-108" yWindow="-108" windowWidth="23256" windowHeight="12456" activeTab="1" xr2:uid="{F8420BDF-C08E-4FBB-891B-F574F63AC6D0}"/>
  </bookViews>
  <sheets>
    <sheet name="KPI" sheetId="3" r:id="rId1"/>
    <sheet name="Dashboard" sheetId="4" r:id="rId2"/>
    <sheet name="BlinkIT Grocery Data" sheetId="1" r:id="rId3"/>
  </sheets>
  <definedNames>
    <definedName name="_xlchart.v2.0" hidden="1">KPI!$D$97:$D$99</definedName>
    <definedName name="_xlchart.v2.1" hidden="1">KPI!$E$97:$E$99</definedName>
    <definedName name="_xlchart.v2.2" hidden="1">KPI!$D$97:$D$99</definedName>
    <definedName name="_xlchart.v2.3" hidden="1">KPI!$E$97:$E$99</definedName>
    <definedName name="_xlchart.v2.4" hidden="1">KPI!$D$97:$D$99</definedName>
    <definedName name="_xlchart.v2.5" hidden="1">KPI!$E$97:$E$99</definedName>
    <definedName name="Slicer_Item_Type">#N/A</definedName>
    <definedName name="Slicer_Outlet_Location_Type">#N/A</definedName>
    <definedName name="Slicer_Outlet_Size1">#N/A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7" i="3" l="1"/>
  <c r="D98" i="3"/>
  <c r="D99" i="3"/>
  <c r="C7" i="3"/>
  <c r="B7" i="3"/>
  <c r="D7" i="3"/>
  <c r="A7" i="3"/>
  <c r="E97" i="3"/>
  <c r="E98" i="3"/>
  <c r="E99" i="3"/>
</calcChain>
</file>

<file path=xl/sharedStrings.xml><?xml version="1.0" encoding="utf-8"?>
<sst xmlns="http://schemas.openxmlformats.org/spreadsheetml/2006/main" count="59759" uniqueCount="1630">
  <si>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</si>
  <si>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</si>
  <si>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</si>
  <si>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</si>
  <si>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</si>
  <si>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</si>
  <si>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</si>
  <si>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</si>
  <si>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</si>
  <si>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</si>
  <si>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</si>
  <si>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</si>
  <si>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</si>
  <si>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</si>
  <si>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</si>
  <si>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</si>
  <si>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</si>
  <si>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</si>
  <si>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</si>
  <si>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</si>
  <si>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</si>
  <si>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</si>
  <si>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</si>
  <si>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</si>
  <si>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</si>
  <si>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</si>
  <si>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</si>
  <si>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</si>
  <si>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</si>
  <si>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</si>
  <si>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</si>
  <si>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</si>
  <si>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</si>
  <si>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</si>
  <si>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</si>
  <si>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</si>
  <si>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</si>
  <si>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</si>
  <si>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</si>
  <si>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</si>
  <si>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</si>
  <si>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</si>
  <si>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</si>
  <si>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</si>
  <si>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</si>
  <si>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</si>
  <si>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</si>
  <si>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</si>
  <si>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</si>
  <si>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</si>
  <si>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</si>
  <si>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</si>
  <si>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</si>
  <si>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</si>
  <si>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</si>
  <si>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</si>
  <si>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</si>
  <si>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</si>
  <si>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</si>
  <si>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</si>
  <si>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</si>
  <si>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</si>
  <si>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</si>
  <si>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</si>
  <si>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</si>
  <si>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</si>
  <si>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</si>
  <si>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</si>
  <si>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</si>
  <si>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</si>
  <si>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</si>
  <si>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</si>
  <si>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</si>
  <si>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</si>
  <si>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</si>
  <si>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</si>
  <si>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</si>
  <si>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</si>
  <si>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</si>
  <si>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</si>
  <si>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</si>
  <si>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</si>
  <si>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</si>
  <si>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</si>
  <si>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</si>
  <si>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</si>
  <si>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</si>
  <si>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</si>
  <si>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</si>
  <si>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</si>
  <si>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</si>
  <si>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</si>
  <si>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</si>
  <si>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</si>
  <si>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</si>
  <si>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</si>
  <si>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</si>
  <si>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</si>
  <si>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</si>
  <si>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</si>
  <si>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</si>
  <si>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</si>
  <si>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</si>
  <si>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</si>
  <si>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</si>
  <si>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</si>
  <si>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</si>
  <si>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</si>
  <si>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</si>
  <si>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</si>
  <si>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</si>
  <si>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</si>
  <si>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</si>
  <si>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</si>
  <si>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</si>
  <si>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</si>
  <si>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</si>
  <si>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</si>
  <si>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</si>
  <si>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</si>
  <si>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</si>
  <si>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</si>
  <si>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</si>
  <si>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</si>
  <si>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</si>
  <si>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</si>
  <si>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</si>
  <si>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</si>
  <si>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</si>
  <si>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</si>
  <si>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</si>
  <si>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</si>
  <si>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</si>
  <si>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</si>
  <si>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</si>
  <si>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</si>
  <si>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</si>
  <si>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</si>
  <si>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</si>
  <si>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</si>
  <si>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</si>
  <si>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</si>
  <si>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</si>
  <si>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</si>
  <si>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</si>
  <si>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</si>
  <si>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</si>
  <si>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</si>
  <si>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</si>
  <si>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</si>
  <si>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</si>
  <si>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</si>
  <si>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</si>
  <si>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</si>
  <si>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</si>
  <si>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</si>
  <si>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</si>
  <si>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</si>
  <si>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</si>
  <si>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</si>
  <si>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</si>
  <si>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</si>
  <si>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</si>
  <si>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</si>
  <si>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</si>
  <si>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</si>
  <si>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</si>
  <si>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</si>
  <si>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</si>
  <si>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</si>
  <si>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</si>
  <si>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</si>
  <si>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</si>
  <si>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</si>
  <si>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</si>
  <si>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</si>
  <si>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</si>
  <si>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</si>
  <si>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</si>
  <si>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</si>
  <si>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</si>
  <si>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</si>
  <si>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</si>
  <si>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</si>
  <si>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</si>
  <si>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</si>
  <si>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</si>
  <si>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</si>
  <si>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</si>
  <si>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</si>
  <si>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</si>
  <si>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</si>
  <si>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</si>
  <si>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</si>
  <si>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</si>
  <si>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</si>
  <si>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</si>
  <si>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</si>
  <si>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</si>
  <si>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</si>
  <si>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</si>
  <si>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</si>
  <si>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</si>
  <si>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</si>
  <si>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</si>
  <si>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</si>
  <si>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</si>
  <si>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</si>
  <si>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</si>
  <si>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</si>
  <si>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</si>
  <si>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</si>
  <si>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</si>
  <si>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</si>
  <si>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</si>
  <si>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</si>
  <si>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</si>
  <si>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</si>
  <si>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</si>
  <si>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</si>
  <si>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</si>
  <si>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</si>
  <si>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</si>
  <si>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</si>
  <si>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</si>
  <si>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</si>
  <si>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</si>
  <si>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</si>
  <si>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</si>
  <si>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</si>
  <si>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</si>
  <si>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</si>
  <si>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</si>
  <si>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</si>
  <si>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</si>
  <si>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</si>
  <si>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</si>
  <si>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</si>
  <si>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</si>
  <si>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</si>
  <si>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</si>
  <si>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</si>
  <si>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</si>
  <si>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</si>
  <si>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</si>
  <si>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</si>
  <si>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</si>
  <si>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</si>
  <si>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</si>
  <si>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</si>
  <si>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</si>
  <si>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</si>
  <si>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</si>
  <si>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</si>
  <si>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</si>
  <si>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</si>
  <si>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</si>
  <si>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</si>
  <si>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</si>
  <si>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</si>
  <si>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</si>
  <si>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</si>
  <si>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</si>
  <si>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</si>
  <si>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</si>
  <si>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</si>
  <si>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</si>
  <si>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</si>
  <si>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</si>
  <si>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</si>
  <si>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</si>
  <si>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</si>
  <si>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</si>
  <si>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</si>
  <si>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</si>
  <si>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</si>
  <si>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</si>
  <si>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</si>
  <si>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</si>
  <si>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</si>
  <si>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</si>
  <si>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</si>
  <si>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</si>
  <si>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</si>
  <si>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</si>
  <si>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</si>
  <si>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</si>
  <si>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</si>
  <si>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</si>
  <si>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</si>
  <si>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</si>
  <si>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</si>
  <si>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</si>
  <si>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</si>
  <si>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</si>
  <si>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</si>
  <si>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</si>
  <si>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</si>
  <si>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</si>
  <si>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</si>
  <si>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</si>
  <si>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</si>
  <si>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</si>
  <si>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</si>
  <si>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</si>
  <si>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</si>
  <si>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</si>
  <si>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</si>
  <si>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</si>
  <si>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</si>
  <si>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</si>
  <si>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</si>
  <si>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</si>
  <si>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</si>
  <si>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</si>
  <si>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</si>
  <si>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</si>
  <si>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</si>
  <si>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</si>
  <si>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</si>
  <si>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</si>
  <si>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</si>
  <si>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</si>
  <si>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</si>
  <si>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</si>
  <si>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</si>
  <si>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</si>
  <si>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</si>
  <si>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</si>
  <si>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</si>
  <si>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</si>
  <si>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</si>
  <si>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</si>
  <si>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</si>
  <si>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</si>
  <si>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</si>
  <si>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</si>
  <si>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</si>
  <si>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</si>
  <si>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</si>
  <si>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</si>
  <si>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</si>
  <si>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</si>
  <si>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</si>
  <si>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</si>
  <si>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</si>
  <si>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</si>
  <si>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</si>
  <si>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</si>
  <si>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</si>
  <si>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</si>
  <si>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</si>
  <si>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</si>
  <si>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</si>
  <si>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</si>
  <si>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</si>
  <si>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</si>
  <si>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</si>
  <si>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</si>
  <si>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</si>
  <si>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</si>
  <si>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</si>
  <si>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</si>
  <si>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</si>
  <si>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</si>
  <si>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</si>
  <si>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</si>
  <si>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</si>
  <si>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</si>
  <si>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</si>
  <si>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</si>
  <si>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</si>
  <si>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</si>
  <si>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</si>
  <si>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</si>
  <si>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</si>
  <si>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</si>
  <si>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</si>
  <si>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</si>
  <si>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</si>
  <si>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</si>
  <si>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</si>
  <si>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</si>
  <si>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</si>
  <si>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</si>
  <si>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</si>
  <si>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</si>
  <si>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</si>
  <si>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</si>
  <si>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</si>
  <si>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</si>
  <si>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</si>
  <si>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</si>
  <si>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</si>
  <si>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</si>
  <si>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</si>
  <si>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</si>
  <si>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</si>
  <si>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</si>
  <si>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</si>
  <si>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</si>
  <si>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</si>
  <si>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</si>
  <si>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</si>
  <si>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</si>
  <si>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</si>
  <si>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</si>
  <si>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</si>
  <si>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</si>
  <si>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</si>
  <si>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</si>
  <si>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</si>
  <si>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</si>
  <si>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</si>
  <si>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</si>
  <si>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</si>
  <si>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</si>
  <si>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</si>
  <si>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</si>
  <si>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</si>
  <si>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</si>
  <si>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</si>
  <si>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</si>
  <si>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</si>
  <si>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</si>
  <si>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</si>
  <si>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</si>
  <si>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</si>
  <si>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</si>
  <si>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</si>
  <si>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</si>
  <si>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</si>
  <si>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</si>
  <si>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</si>
  <si>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</si>
  <si>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</si>
  <si>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</si>
  <si>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</si>
  <si>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</si>
  <si>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</si>
  <si>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</si>
  <si>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</si>
  <si>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</si>
  <si>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</si>
  <si>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</si>
  <si>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</si>
  <si>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</si>
  <si>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</si>
  <si>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</si>
  <si>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</si>
  <si>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</si>
  <si>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</si>
  <si>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</si>
  <si>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</si>
  <si>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</si>
  <si>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</si>
  <si>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</si>
  <si>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</si>
  <si>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</si>
  <si>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</si>
  <si>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</si>
  <si>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</si>
  <si>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</si>
  <si>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</si>
  <si>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</si>
  <si>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</si>
  <si>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</si>
  <si>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</si>
  <si>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</si>
  <si>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</si>
  <si>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</si>
  <si>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</si>
  <si>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</si>
  <si>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</si>
  <si>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</si>
  <si>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</si>
  <si>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</si>
  <si>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</si>
  <si>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</si>
  <si>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</si>
  <si>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</si>
  <si>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</si>
  <si>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</si>
  <si>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</si>
  <si>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</si>
  <si>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</si>
  <si>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</si>
  <si>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</si>
  <si>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</si>
  <si>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</si>
  <si>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</si>
  <si>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</si>
  <si>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</si>
  <si>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</si>
  <si>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</si>
  <si>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</si>
  <si>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</si>
  <si>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</si>
  <si>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</si>
  <si>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</si>
  <si>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</si>
  <si>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</si>
  <si>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</si>
  <si>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</si>
  <si>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</si>
  <si>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</si>
  <si>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</si>
  <si>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</si>
  <si>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</si>
  <si>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</si>
  <si>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</si>
  <si>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</si>
  <si>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</si>
  <si>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</si>
  <si>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</si>
  <si>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</si>
  <si>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</si>
  <si>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</si>
  <si>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</si>
  <si>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</si>
  <si>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</si>
  <si>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</si>
  <si>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</si>
  <si>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</si>
  <si>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</si>
  <si>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</si>
  <si>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</si>
  <si>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</si>
  <si>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</si>
  <si>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</si>
  <si>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</si>
  <si>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</si>
  <si>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</si>
  <si>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</si>
  <si>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</si>
  <si>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</si>
  <si>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</si>
  <si>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</si>
  <si>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</si>
  <si>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</si>
  <si>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</si>
  <si>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</si>
  <si>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</si>
  <si>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</si>
  <si>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</si>
  <si>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</si>
  <si>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</si>
  <si>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</si>
  <si>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</si>
  <si>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</si>
  <si>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</si>
  <si>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</si>
  <si>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</si>
  <si>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</si>
  <si>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</si>
  <si>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</si>
  <si>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</si>
  <si>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</si>
  <si>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</si>
  <si>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</si>
  <si>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</si>
  <si>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</si>
  <si>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</si>
  <si>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</si>
  <si>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</si>
  <si>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</si>
  <si>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</si>
  <si>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</si>
  <si>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</si>
  <si>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</si>
  <si>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</si>
  <si>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</si>
  <si>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</si>
  <si>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</si>
  <si>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</si>
  <si>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</si>
  <si>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</si>
  <si>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</si>
  <si>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</si>
  <si>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</si>
  <si>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</si>
  <si>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</si>
  <si>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</si>
  <si>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</si>
  <si>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</si>
  <si>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</si>
  <si>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</si>
  <si>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</si>
  <si>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</si>
  <si>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</si>
  <si>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</si>
  <si>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</si>
  <si>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</si>
  <si>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</si>
  <si>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</si>
  <si>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</si>
  <si>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</si>
  <si>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</si>
  <si>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</si>
  <si>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</si>
  <si>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</si>
  <si>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</si>
  <si>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</si>
  <si>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</si>
  <si>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</si>
  <si>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</si>
  <si>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</si>
  <si>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</si>
  <si>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</si>
  <si>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</si>
  <si>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</si>
  <si>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</si>
  <si>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</si>
  <si>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</si>
  <si>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</si>
  <si>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</si>
  <si>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</si>
  <si>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</si>
  <si>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</si>
  <si>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</si>
  <si>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</si>
  <si>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</si>
  <si>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</si>
  <si>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</si>
  <si>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</si>
  <si>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</si>
  <si>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</si>
  <si>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</si>
  <si>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</si>
  <si>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</si>
  <si>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</si>
  <si>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</si>
  <si>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</si>
  <si>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</si>
  <si>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</si>
  <si>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</si>
  <si>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</si>
  <si>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</si>
  <si>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</si>
  <si>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</si>
  <si>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</si>
  <si>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</si>
  <si>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</si>
  <si>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</si>
  <si>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</si>
  <si>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</si>
  <si>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</si>
  <si>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</si>
  <si>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</si>
  <si>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</si>
  <si>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</si>
  <si>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</si>
  <si>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</si>
  <si>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</si>
  <si>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</si>
  <si>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</si>
  <si>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</si>
  <si>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</si>
  <si>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</si>
  <si>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</si>
  <si>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</si>
  <si>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</si>
  <si>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</si>
  <si>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</si>
  <si>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</si>
  <si>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</si>
  <si>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</si>
  <si>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</si>
  <si>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</si>
  <si>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</si>
  <si>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</si>
  <si>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</si>
  <si>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</si>
  <si>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</si>
  <si>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</si>
  <si>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</si>
  <si>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</si>
  <si>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</si>
  <si>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</si>
  <si>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</si>
  <si>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</si>
  <si>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</si>
  <si>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</si>
  <si>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</si>
  <si>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</si>
  <si>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</si>
  <si>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</si>
  <si>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</si>
  <si>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</si>
  <si>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</si>
  <si>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</si>
  <si>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</si>
  <si>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</si>
  <si>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</si>
  <si>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</si>
  <si>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</si>
  <si>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</si>
  <si>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</si>
  <si>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</si>
  <si>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</si>
  <si>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</si>
  <si>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</si>
  <si>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</si>
  <si>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</si>
  <si>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</si>
  <si>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</si>
  <si>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</si>
  <si>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</si>
  <si>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</si>
  <si>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</si>
  <si>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</si>
  <si>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</si>
  <si>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</si>
  <si>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</si>
  <si>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</si>
  <si>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</si>
  <si>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</si>
  <si>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</si>
  <si>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</si>
  <si>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</si>
  <si>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</si>
  <si>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</si>
  <si>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</si>
  <si>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</si>
  <si>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</si>
  <si>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</si>
  <si>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</si>
  <si>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</si>
  <si>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</si>
  <si>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</si>
  <si>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</si>
  <si>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</si>
  <si>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</si>
  <si>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</si>
  <si>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</si>
  <si>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</si>
  <si>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</si>
  <si>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</si>
  <si>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</si>
  <si>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</si>
  <si>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</si>
  <si>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</si>
  <si>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</si>
  <si>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</si>
  <si>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</si>
  <si>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</si>
  <si>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</si>
  <si>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</si>
  <si>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</si>
  <si>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</si>
  <si>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</si>
  <si>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</si>
  <si>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</si>
  <si>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</si>
  <si>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</si>
  <si>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</si>
  <si>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</si>
  <si>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</si>
  <si>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</si>
  <si>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</si>
  <si>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</si>
  <si>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</si>
  <si>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</si>
  <si>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</si>
  <si>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</si>
  <si>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</si>
  <si>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</si>
  <si>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</si>
  <si>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</si>
  <si>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</si>
  <si>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</si>
  <si>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</si>
  <si>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</si>
  <si>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</si>
  <si>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</si>
  <si>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</si>
  <si>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</si>
  <si>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</si>
  <si>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</si>
  <si>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</si>
  <si>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</si>
  <si>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</si>
  <si>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</si>
  <si>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</si>
  <si>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</si>
  <si>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</si>
  <si>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</si>
  <si>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</si>
  <si>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</si>
  <si>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</si>
  <si>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</si>
  <si>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</si>
  <si>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</si>
  <si>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</si>
  <si>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</si>
  <si>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</si>
  <si>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</si>
  <si>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</si>
  <si>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</si>
  <si>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</si>
  <si>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</si>
  <si>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</si>
  <si>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</si>
  <si>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</si>
  <si>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</si>
  <si>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</si>
  <si>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</si>
  <si>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</si>
  <si>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</si>
  <si>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</si>
  <si>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</si>
  <si>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</si>
  <si>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</si>
  <si>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</si>
  <si>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</si>
  <si>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</si>
  <si>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</si>
  <si>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</si>
  <si>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</si>
  <si>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</si>
  <si>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</si>
  <si>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</si>
  <si>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</si>
  <si>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</si>
  <si>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</si>
  <si>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</si>
  <si>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</si>
  <si>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</si>
  <si>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</si>
  <si>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</si>
  <si>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</si>
  <si>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</si>
  <si>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</si>
  <si>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</si>
  <si>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</si>
  <si>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</si>
  <si>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</si>
  <si>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</si>
  <si>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</si>
  <si>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</si>
  <si>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</si>
  <si>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</si>
  <si>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</si>
  <si>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</si>
  <si>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</si>
  <si>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</si>
  <si>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</si>
  <si>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</si>
  <si>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</si>
  <si>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</si>
  <si>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</si>
  <si>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</si>
  <si>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</si>
  <si>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</si>
  <si>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</si>
  <si>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</si>
  <si>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</si>
  <si>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</si>
  <si>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</si>
  <si>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</si>
  <si>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</si>
  <si>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</si>
  <si>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</si>
  <si>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</si>
  <si>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</si>
  <si>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</si>
  <si>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</si>
  <si>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</si>
  <si>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</si>
  <si>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</si>
  <si>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</si>
  <si>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</si>
  <si>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</si>
  <si>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</si>
  <si>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</si>
  <si>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</si>
  <si>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</si>
  <si>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</si>
  <si>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</si>
  <si>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</si>
  <si>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</si>
  <si>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</si>
  <si>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</si>
  <si>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</si>
  <si>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</si>
  <si>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</si>
  <si>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</si>
  <si>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</si>
  <si>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</si>
  <si>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</si>
  <si>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</si>
  <si>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</si>
  <si>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</si>
  <si>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</si>
  <si>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</si>
  <si>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</si>
  <si>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</si>
  <si>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</si>
  <si>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</si>
  <si>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</si>
  <si>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</si>
  <si>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</si>
  <si>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</si>
  <si>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</si>
  <si>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</si>
  <si>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</si>
  <si>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</si>
  <si>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</si>
  <si>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</si>
  <si>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</si>
  <si>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</si>
  <si>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</si>
  <si>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</si>
  <si>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</si>
  <si>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</si>
  <si>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</si>
  <si>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</si>
  <si>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</si>
  <si>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</si>
  <si>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</si>
  <si>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</si>
  <si>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</si>
  <si>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</si>
  <si>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</si>
  <si>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</si>
  <si>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</si>
  <si>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</si>
  <si>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</si>
  <si>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</si>
  <si>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</si>
  <si>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</si>
  <si>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</si>
  <si>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</si>
  <si>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</si>
  <si>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</si>
  <si>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</si>
  <si>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</si>
  <si>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</si>
  <si>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</si>
  <si>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</si>
  <si>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</si>
  <si>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</si>
  <si>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</si>
  <si>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</si>
  <si>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</si>
  <si>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</si>
  <si>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</si>
  <si>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</si>
  <si>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</si>
  <si>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</si>
  <si>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</si>
  <si>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</si>
  <si>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</si>
  <si>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</si>
  <si>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</si>
  <si>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</si>
  <si>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</si>
  <si>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</si>
  <si>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</si>
  <si>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</si>
  <si>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</si>
  <si>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</si>
  <si>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</si>
  <si>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</si>
  <si>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</si>
  <si>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</si>
  <si>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</si>
  <si>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</si>
  <si>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</si>
  <si>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</si>
  <si>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</si>
  <si>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</si>
  <si>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</si>
  <si>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</si>
  <si>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</si>
  <si>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</si>
  <si>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</si>
  <si>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</si>
  <si>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</si>
  <si>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</si>
  <si>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</si>
  <si>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</si>
  <si>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</si>
  <si>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</si>
  <si>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</si>
  <si>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</si>
  <si>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</si>
  <si>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</si>
  <si>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</si>
  <si>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</si>
  <si>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</si>
  <si>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</si>
  <si>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</si>
  <si>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</si>
  <si>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</si>
  <si>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</si>
  <si>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</si>
  <si>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</si>
  <si>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</si>
  <si>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</si>
  <si>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</si>
  <si>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</si>
  <si>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</si>
  <si>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</si>
  <si>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</si>
  <si>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</si>
  <si>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</si>
  <si>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</si>
  <si>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</si>
  <si>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</si>
  <si>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</si>
  <si>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</si>
  <si>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</si>
  <si>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</si>
  <si>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</si>
  <si>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</si>
  <si>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</si>
  <si>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</si>
  <si>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</si>
  <si>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</si>
  <si>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</si>
  <si>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</si>
  <si>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</si>
  <si>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</si>
  <si>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</si>
  <si>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</si>
  <si>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</si>
  <si>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</si>
  <si>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</si>
  <si>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</si>
  <si>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</si>
  <si>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</si>
  <si>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</si>
  <si>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</si>
  <si>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</si>
  <si>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</si>
  <si>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</si>
  <si>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</si>
  <si>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</si>
  <si>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</si>
  <si>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</si>
  <si>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</si>
  <si>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</si>
  <si>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</si>
  <si>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</si>
  <si>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</si>
  <si>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</si>
  <si>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</si>
  <si>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</si>
  <si>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</si>
  <si>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</si>
  <si>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</si>
  <si>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</si>
  <si>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</si>
  <si>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</si>
  <si>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</si>
  <si>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</si>
  <si>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</si>
  <si>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</si>
  <si>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</si>
  <si>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</si>
  <si>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</si>
  <si>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</si>
  <si>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</si>
  <si>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</si>
  <si>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</si>
  <si>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</si>
  <si>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</si>
  <si>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</si>
  <si>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</si>
  <si>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</si>
  <si>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</si>
  <si>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</si>
  <si>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</si>
  <si>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</si>
  <si>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</si>
  <si>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</si>
  <si>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</si>
  <si>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</si>
  <si>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</si>
  <si>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</si>
  <si>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</si>
  <si>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</si>
  <si>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</si>
  <si>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</si>
  <si>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</si>
  <si>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</si>
  <si>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</si>
  <si>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</si>
  <si>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</si>
  <si>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</si>
  <si>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</si>
  <si>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</si>
  <si>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</si>
  <si>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</si>
  <si>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</si>
  <si>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</si>
  <si>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</si>
  <si>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</si>
  <si>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</si>
  <si>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</si>
  <si>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</si>
  <si>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</si>
  <si>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</si>
  <si>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</si>
  <si>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</si>
  <si>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</si>
  <si>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</si>
  <si>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</si>
  <si>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</si>
  <si>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</si>
  <si>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</si>
  <si>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</si>
  <si>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</si>
  <si>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</si>
  <si>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</si>
  <si>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</si>
  <si>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</si>
  <si>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</si>
  <si>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</si>
  <si>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</si>
  <si>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</si>
  <si>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</si>
  <si>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</si>
  <si>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</si>
  <si>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</si>
  <si>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</si>
  <si>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</si>
  <si>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</si>
  <si>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</si>
  <si>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</si>
  <si>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</si>
  <si>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</si>
  <si>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</si>
  <si>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</si>
  <si>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</si>
  <si>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</si>
  <si>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</si>
  <si>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</si>
  <si>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</si>
  <si>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</si>
  <si>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</si>
  <si>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</si>
  <si>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</si>
  <si>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</si>
  <si>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</si>
  <si>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</si>
  <si>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</si>
  <si>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</si>
  <si>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</si>
  <si>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</si>
  <si>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</si>
  <si>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</si>
  <si>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</si>
  <si>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</si>
  <si>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</si>
  <si>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</si>
  <si>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</si>
  <si>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</si>
  <si>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</si>
  <si>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</si>
  <si>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</si>
  <si>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</si>
  <si>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</si>
  <si>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</si>
  <si>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</si>
  <si>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</si>
  <si>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</si>
  <si>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</si>
  <si>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</si>
  <si>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</si>
  <si>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</si>
  <si>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</si>
  <si>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</si>
  <si>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</si>
  <si>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</si>
  <si>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</si>
  <si>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</si>
  <si>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</si>
  <si>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</si>
  <si>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</si>
  <si>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</si>
  <si>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</si>
  <si>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</si>
  <si>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</si>
  <si>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</si>
  <si>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</si>
  <si>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</si>
  <si>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</si>
  <si>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</si>
  <si>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</si>
  <si>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</si>
  <si>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</si>
  <si>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</si>
  <si>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</si>
  <si>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</si>
  <si>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</si>
  <si>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</si>
  <si>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</si>
  <si>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</si>
  <si>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</si>
  <si>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</si>
  <si>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</si>
  <si>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</si>
  <si>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</si>
  <si>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</si>
  <si>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</si>
  <si>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</si>
  <si>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</si>
  <si>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</si>
  <si>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</si>
  <si>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</si>
  <si>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</si>
  <si>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</si>
  <si>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</si>
  <si>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</si>
  <si>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</si>
  <si>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</si>
  <si>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</si>
  <si>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</si>
  <si>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</si>
  <si>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</si>
  <si>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</si>
  <si>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</si>
  <si>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</si>
  <si>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</si>
  <si>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</si>
  <si>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</si>
  <si>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</si>
  <si>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</si>
  <si>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</si>
  <si>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</si>
  <si>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</si>
  <si>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</si>
  <si>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</si>
  <si>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</si>
  <si>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</si>
  <si>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</si>
  <si>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</si>
  <si>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</si>
  <si>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</si>
  <si>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</si>
  <si>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</si>
  <si>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</si>
  <si>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</si>
  <si>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</si>
  <si>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</si>
  <si>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</si>
  <si>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</si>
  <si>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</si>
  <si>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</si>
  <si>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</si>
  <si>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</si>
  <si>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</si>
  <si>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</si>
  <si>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</si>
  <si>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</si>
  <si>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</si>
  <si>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</si>
  <si>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</si>
  <si>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</si>
  <si>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</si>
  <si>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</si>
  <si>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</si>
  <si>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</si>
  <si>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</si>
  <si>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</si>
  <si>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</si>
  <si>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</si>
  <si>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</si>
  <si>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</si>
  <si>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</si>
  <si>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</si>
  <si>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</si>
  <si>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</si>
  <si>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</si>
  <si>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</si>
  <si>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</si>
  <si>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</si>
  <si>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</si>
  <si>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</si>
  <si>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</si>
  <si>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</si>
  <si>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</si>
  <si>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</si>
  <si>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</si>
  <si>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</si>
  <si>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</si>
  <si>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</si>
  <si>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</si>
  <si>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</si>
  <si>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</si>
  <si>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</si>
  <si>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</si>
  <si>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</si>
  <si>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</si>
  <si>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</si>
  <si>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</si>
  <si>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</si>
  <si>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</si>
  <si>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</si>
  <si>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</si>
  <si>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</si>
  <si>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</si>
  <si>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</si>
  <si>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</si>
  <si>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</si>
  <si>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</si>
  <si>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</si>
  <si>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</si>
  <si>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</si>
  <si>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</si>
  <si>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</si>
  <si>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</si>
  <si>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</si>
  <si>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</si>
  <si>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</si>
  <si>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</si>
  <si>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</si>
  <si>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</si>
  <si>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</si>
  <si>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</si>
  <si>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</si>
  <si>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</si>
  <si>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</si>
  <si>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</si>
  <si>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</si>
  <si>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</si>
  <si>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</si>
  <si>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</si>
  <si>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</si>
  <si>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</si>
  <si>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</si>
  <si>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</si>
  <si>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</si>
  <si>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</si>
  <si>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</si>
  <si>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</si>
  <si>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</si>
  <si>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</si>
  <si>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</si>
  <si>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</si>
  <si>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</si>
  <si>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</si>
  <si>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</si>
  <si>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</si>
  <si>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</si>
  <si>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</si>
  <si>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</si>
  <si>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</si>
  <si>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</si>
  <si>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</si>
  <si>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</si>
  <si>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</si>
  <si>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</si>
  <si>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</si>
  <si>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</si>
  <si>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</si>
  <si>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</si>
  <si>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</si>
  <si>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</si>
  <si>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</si>
  <si>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</si>
  <si>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</si>
  <si>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</si>
  <si>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</si>
  <si>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</si>
  <si>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</si>
  <si>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</si>
  <si>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</si>
  <si>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</si>
  <si>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</si>
  <si>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</si>
  <si>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</si>
  <si>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</si>
  <si>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</si>
  <si>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</si>
  <si>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</si>
  <si>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</si>
  <si>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</si>
  <si>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</si>
  <si>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</si>
  <si>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</si>
  <si>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</si>
  <si>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</si>
  <si>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</si>
  <si>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</si>
  <si>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</si>
  <si>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</si>
  <si>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</si>
  <si>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</si>
  <si>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</si>
  <si>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</si>
  <si>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</si>
  <si>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</si>
  <si>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</si>
  <si>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</si>
  <si>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</si>
  <si>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</si>
  <si>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</si>
  <si>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</si>
  <si>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</si>
  <si>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</si>
  <si>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</si>
  <si>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</si>
  <si>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</si>
  <si>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</si>
  <si>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</si>
  <si>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</si>
  <si>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</si>
  <si>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</si>
  <si>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</si>
  <si>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</si>
  <si>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</si>
  <si>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</si>
  <si>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</si>
  <si>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</si>
  <si>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</si>
  <si>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</si>
  <si>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</si>
  <si>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</si>
  <si>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</si>
  <si>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</si>
  <si>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</si>
  <si>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</si>
  <si>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</si>
  <si>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</si>
  <si>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</si>
  <si>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</si>
  <si>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</si>
  <si>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</si>
  <si>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</si>
  <si>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</si>
  <si>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</si>
  <si>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</si>
  <si>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</si>
  <si>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</si>
  <si>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</si>
  <si>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</si>
  <si>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</si>
  <si>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</si>
  <si>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</si>
  <si>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</si>
  <si>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</si>
  <si>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</si>
  <si>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</si>
  <si>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</si>
  <si>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</si>
  <si>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</si>
  <si>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</si>
  <si>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</si>
  <si>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</si>
  <si>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</si>
  <si>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</si>
  <si>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</si>
  <si>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</si>
  <si>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</si>
  <si>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</si>
  <si>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</si>
  <si>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</si>
  <si>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</si>
  <si>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</si>
  <si>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</si>
  <si>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</si>
  <si>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</si>
  <si>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</si>
  <si>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</si>
  <si>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</si>
  <si>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</si>
  <si>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</si>
  <si>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</si>
  <si>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</si>
  <si>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</si>
  <si>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</si>
  <si>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</si>
  <si>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</si>
  <si>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</si>
  <si>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</si>
  <si>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</si>
  <si>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</si>
  <si>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</si>
  <si>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</si>
  <si>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</si>
  <si>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</si>
  <si>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</si>
  <si>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</si>
  <si>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</si>
  <si>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</si>
  <si>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</si>
  <si>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</si>
  <si>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</si>
  <si>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</si>
  <si>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</si>
  <si>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</si>
  <si>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</si>
  <si>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</si>
  <si>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</si>
  <si>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</si>
  <si>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</si>
  <si>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</si>
  <si>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</si>
  <si>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</si>
  <si>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</si>
  <si>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</si>
  <si>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</si>
  <si>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</si>
  <si>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</si>
  <si>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</si>
  <si>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</si>
  <si>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</si>
  <si>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</si>
  <si>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</si>
  <si>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</si>
  <si>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</si>
  <si>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</si>
  <si>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</si>
  <si>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</si>
  <si>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</si>
  <si>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</si>
  <si>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</si>
  <si>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</si>
  <si>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</si>
  <si>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</si>
  <si>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</si>
  <si>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</si>
  <si>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</si>
  <si>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</si>
  <si>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</si>
  <si>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</si>
  <si>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</si>
  <si>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</si>
  <si>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</si>
  <si>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</si>
  <si>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</si>
  <si>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</si>
  <si>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</si>
  <si>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</si>
  <si>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</si>
  <si>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</si>
  <si>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</si>
  <si>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</si>
  <si>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</si>
  <si>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</si>
  <si>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</si>
  <si>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</si>
  <si>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</si>
  <si>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</si>
  <si>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</si>
  <si>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</si>
  <si>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</si>
  <si>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</si>
  <si>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</si>
  <si>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</si>
  <si>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</si>
  <si>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</si>
  <si>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</si>
  <si>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</si>
  <si>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</si>
  <si>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</si>
  <si>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</si>
  <si>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</si>
  <si>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</si>
  <si>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</si>
  <si>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</si>
  <si>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</si>
  <si>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</si>
  <si>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</si>
  <si>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</si>
  <si>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</si>
  <si>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</si>
  <si>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</si>
  <si>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</si>
  <si>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</si>
  <si>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</si>
  <si>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</si>
  <si>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</si>
  <si>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</si>
  <si>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</si>
  <si>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</si>
  <si>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</si>
  <si>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</si>
  <si>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</si>
  <si>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</si>
  <si>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</si>
  <si>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</si>
  <si>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</si>
  <si>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</si>
  <si>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</si>
  <si>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</si>
  <si>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</si>
  <si>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</si>
  <si>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</si>
  <si>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</si>
  <si>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</si>
  <si>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</si>
  <si>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</si>
  <si>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</si>
  <si>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</si>
  <si>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</si>
  <si>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</si>
  <si>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</si>
  <si>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</si>
  <si>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</si>
  <si>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</si>
  <si>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</si>
  <si>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</si>
  <si>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</si>
  <si>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</si>
  <si>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</si>
  <si>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</si>
  <si>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</si>
  <si>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Serial no</t>
  </si>
  <si>
    <t>No of Items</t>
  </si>
  <si>
    <t>Average of Rating</t>
  </si>
  <si>
    <t>Total Sales</t>
  </si>
  <si>
    <t>Avg Sales</t>
  </si>
  <si>
    <t>Avg Rating</t>
  </si>
  <si>
    <t>KPI Requirement</t>
  </si>
  <si>
    <t>Row Labels</t>
  </si>
  <si>
    <t>Grand Total</t>
  </si>
  <si>
    <t>Sum of Sales</t>
  </si>
  <si>
    <t>Total Sales by Fat Content</t>
  </si>
  <si>
    <t>Column Labels</t>
  </si>
  <si>
    <t>Total Sales by Item Type</t>
  </si>
  <si>
    <t>Sales by Outlet Size</t>
  </si>
  <si>
    <t>Total Sales by Outlet Establishment</t>
  </si>
  <si>
    <t>Sales by Outlet Location</t>
  </si>
  <si>
    <t>Average of Sales</t>
  </si>
  <si>
    <t>Count of Serial no</t>
  </si>
  <si>
    <t>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</si>
</sst>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quot;$&quot;0"/>
    <numFmt numFmtId="165" formatCode="0.0"/>
    <numFmt numFmtId="166" formatCode="&quot;$&quot;0.00,,&quot;M&quot;"/>
    <numFmt numFmtId="167" formatCode="&quot;$&quot;0.00,&quot;K&quot;"/>
    <numFmt numFmtId="171"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1">
    <xf numFmtId="0" fontId="0" fillId="0" borderId="0" xfId="0"/>
    <xf numFmtId="0" fontId="0" fillId="0" borderId="13" xfId="0" applyBorder="1"/>
    <xf numFmtId="0" fontId="0" fillId="0" borderId="14" xfId="0" applyBorder="1"/>
    <xf numFmtId="164" fontId="0" fillId="0" borderId="0" xfId="0" applyNumberFormat="1"/>
    <xf numFmtId="165" fontId="0" fillId="0" borderId="0" xfId="0" applyNumberFormat="1"/>
    <xf numFmtId="0" fontId="0" fillId="0" borderId="15" xfId="0" applyBorder="1"/>
    <xf numFmtId="0" fontId="0" fillId="0" borderId="16" xfId="0" applyBorder="1"/>
    <xf numFmtId="0" fontId="0" fillId="0" borderId="17" xfId="0" applyBorder="1"/>
    <xf numFmtId="166" fontId="0" fillId="0" borderId="13" xfId="0" applyNumberFormat="1" applyBorder="1"/>
    <xf numFmtId="0" fontId="0" fillId="0" borderId="10" xfId="0" applyBorder="1"/>
    <xf numFmtId="0" fontId="0" fillId="0" borderId="11" xfId="0" applyBorder="1"/>
    <xf numFmtId="0" fontId="0" fillId="0" borderId="12" xfId="0"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167" fontId="0" fillId="0" borderId="22" xfId="0" applyNumberFormat="1" applyBorder="1"/>
    <xf numFmtId="167" fontId="0" fillId="0" borderId="24" xfId="0" applyNumberFormat="1" applyBorder="1"/>
    <xf numFmtId="0" fontId="0" fillId="0" borderId="18" xfId="0" applyBorder="1"/>
    <xf numFmtId="0" fontId="0" fillId="0" borderId="18" xfId="0" applyBorder="1" applyAlignment="1">
      <alignment horizontal="left"/>
    </xf>
    <xf numFmtId="0" fontId="0" fillId="0" borderId="18" xfId="0" pivotButton="1" applyBorder="1"/>
    <xf numFmtId="167" fontId="0" fillId="0" borderId="14" xfId="0" applyNumberFormat="1" applyBorder="1"/>
    <xf numFmtId="0" fontId="0" fillId="0" borderId="22" xfId="0" applyBorder="1" applyAlignment="1">
      <alignment horizontal="left"/>
    </xf>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17" xfId="0" applyNumberFormat="1" applyBorder="1"/>
    <xf numFmtId="167" fontId="0" fillId="0" borderId="23" xfId="0" applyNumberFormat="1" applyBorder="1"/>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0" xfId="0" applyBorder="1"/>
    <xf numFmtId="0" fontId="0" fillId="33" borderId="0" xfId="0" applyFill="1" applyBorder="1" applyAlignment="1">
      <alignment horizontal="center"/>
    </xf>
    <xf numFmtId="0" fontId="16" fillId="33" borderId="13" xfId="0" applyFont="1" applyFill="1" applyBorder="1" applyAlignment="1">
      <alignment horizontal="center"/>
    </xf>
    <xf numFmtId="0" fontId="0" fillId="33" borderId="14" xfId="0" applyFill="1" applyBorder="1" applyAlignment="1">
      <alignment horizontal="center"/>
    </xf>
    <xf numFmtId="167" fontId="0" fillId="0" borderId="0" xfId="42" applyNumberFormat="1" applyFont="1" applyBorder="1"/>
    <xf numFmtId="171" fontId="0" fillId="0" borderId="22" xfId="0" applyNumberFormat="1" applyBorder="1"/>
    <xf numFmtId="171" fontId="0" fillId="0" borderId="24" xfId="0" applyNumberFormat="1" applyBorder="1"/>
    <xf numFmtId="171" fontId="0" fillId="0" borderId="23" xfId="0" applyNumberFormat="1" applyBorder="1"/>
    <xf numFmtId="0"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6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0"/>
    </dxf>
    <dxf>
      <numFmt numFmtId="17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F841FA8-E098-4304-83E7-CB43C2C17566}">
      <tableStyleElement type="wholeTable" dxfId="1114"/>
      <tableStyleElement type="headerRow" dxfId="1113"/>
    </tableStyle>
  </tableStyles>
  <colors>
    <mruColors>
      <color rgb="FFFFD200"/>
      <color rgb="FFFFC0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1433806442984437"/>
          <c:y val="0.11741682974559686"/>
          <c:w val="0.55753715498938428"/>
          <c:h val="0.85649054142204828"/>
        </c:manualLayout>
      </c:layout>
      <c:doughnutChart>
        <c:varyColors val="1"/>
        <c:ser>
          <c:idx val="0"/>
          <c:order val="0"/>
          <c:tx>
            <c:strRef>
              <c:f>KPI!$B$12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0B-4688-A2FD-146A8A3300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0B-4688-A2FD-146A8A33009F}"/>
              </c:ext>
            </c:extLst>
          </c:dPt>
          <c:cat>
            <c:strRef>
              <c:f>KPI!$A$13:$A$15</c:f>
              <c:strCache>
                <c:ptCount val="2"/>
                <c:pt idx="0">
                  <c:v>Low Fat</c:v>
                </c:pt>
                <c:pt idx="1">
                  <c:v>Regular</c:v>
                </c:pt>
              </c:strCache>
            </c:strRef>
          </c:cat>
          <c:val>
            <c:numRef>
              <c:f>KPI!$B$13:$B$15</c:f>
              <c:numCache>
                <c:formatCode>"$"0.00,"K"</c:formatCode>
                <c:ptCount val="2"/>
                <c:pt idx="0">
                  <c:v>776319.68840000057</c:v>
                </c:pt>
                <c:pt idx="1">
                  <c:v>425361.8043999995</c:v>
                </c:pt>
              </c:numCache>
            </c:numRef>
          </c:val>
          <c:extLst>
            <c:ext xmlns:c16="http://schemas.microsoft.com/office/drawing/2014/chart" uri="{C3380CC4-5D6E-409C-BE32-E72D297353CC}">
              <c16:uniqueId val="{00000000-BA91-4477-81F8-04BC1766249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07948801481788E-2"/>
          <c:y val="0.1177336276674025"/>
          <c:w val="0.68197059049627162"/>
          <c:h val="0.74835711761195411"/>
        </c:manualLayout>
      </c:layout>
      <c:barChart>
        <c:barDir val="bar"/>
        <c:grouping val="clustered"/>
        <c:varyColors val="0"/>
        <c:ser>
          <c:idx val="0"/>
          <c:order val="0"/>
          <c:tx>
            <c:strRef>
              <c:f>KPI!$B$25:$B$26</c:f>
              <c:strCache>
                <c:ptCount val="1"/>
                <c:pt idx="0">
                  <c:v>Low Fat</c:v>
                </c:pt>
              </c:strCache>
            </c:strRef>
          </c:tx>
          <c:spPr>
            <a:solidFill>
              <a:schemeClr val="accent1"/>
            </a:solidFill>
            <a:ln>
              <a:noFill/>
            </a:ln>
            <a:effectLst/>
          </c:spPr>
          <c:invertIfNegative val="0"/>
          <c:cat>
            <c:strRef>
              <c:f>KPI!$A$27:$A$30</c:f>
              <c:strCache>
                <c:ptCount val="3"/>
                <c:pt idx="0">
                  <c:v>Tier 1</c:v>
                </c:pt>
                <c:pt idx="1">
                  <c:v>Tier 2</c:v>
                </c:pt>
                <c:pt idx="2">
                  <c:v>Tier 3</c:v>
                </c:pt>
              </c:strCache>
            </c:strRef>
          </c:cat>
          <c:val>
            <c:numRef>
              <c:f>KPI!$B$27:$B$30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0AF-4A75-A1DB-14BA2B68BF04}"/>
            </c:ext>
          </c:extLst>
        </c:ser>
        <c:ser>
          <c:idx val="1"/>
          <c:order val="1"/>
          <c:tx>
            <c:strRef>
              <c:f>KPI!$C$25:$C$26</c:f>
              <c:strCache>
                <c:ptCount val="1"/>
                <c:pt idx="0">
                  <c:v>Regular</c:v>
                </c:pt>
              </c:strCache>
            </c:strRef>
          </c:tx>
          <c:spPr>
            <a:solidFill>
              <a:schemeClr val="accent2"/>
            </a:solidFill>
            <a:ln>
              <a:noFill/>
            </a:ln>
            <a:effectLst/>
          </c:spPr>
          <c:invertIfNegative val="0"/>
          <c:cat>
            <c:strRef>
              <c:f>KPI!$A$27:$A$30</c:f>
              <c:strCache>
                <c:ptCount val="3"/>
                <c:pt idx="0">
                  <c:v>Tier 1</c:v>
                </c:pt>
                <c:pt idx="1">
                  <c:v>Tier 2</c:v>
                </c:pt>
                <c:pt idx="2">
                  <c:v>Tier 3</c:v>
                </c:pt>
              </c:strCache>
            </c:strRef>
          </c:cat>
          <c:val>
            <c:numRef>
              <c:f>KPI!$C$27:$C$30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5-E0AF-4A75-A1DB-14BA2B68BF04}"/>
            </c:ext>
          </c:extLst>
        </c:ser>
        <c:dLbls>
          <c:showLegendKey val="0"/>
          <c:showVal val="0"/>
          <c:showCatName val="0"/>
          <c:showSerName val="0"/>
          <c:showPercent val="0"/>
          <c:showBubbleSize val="0"/>
        </c:dLbls>
        <c:gapWidth val="182"/>
        <c:axId val="1002541520"/>
        <c:axId val="1011995424"/>
      </c:barChart>
      <c:catAx>
        <c:axId val="100254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995424"/>
        <c:crosses val="autoZero"/>
        <c:auto val="1"/>
        <c:lblAlgn val="ctr"/>
        <c:lblOffset val="100"/>
        <c:noMultiLvlLbl val="0"/>
      </c:catAx>
      <c:valAx>
        <c:axId val="1011995424"/>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00254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KPI!$B$40</c:f>
              <c:strCache>
                <c:ptCount val="1"/>
                <c:pt idx="0">
                  <c:v>Total</c:v>
                </c:pt>
              </c:strCache>
            </c:strRef>
          </c:tx>
          <c:spPr>
            <a:solidFill>
              <a:schemeClr val="accent1"/>
            </a:solidFill>
            <a:ln>
              <a:noFill/>
            </a:ln>
            <a:effectLst/>
          </c:spPr>
          <c:invertIfNegative val="0"/>
          <c:cat>
            <c:strRef>
              <c:f>KPI!$A$41:$A$57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KPI!$B$41:$B$57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680-4488-8CCE-2123E04797F6}"/>
            </c:ext>
          </c:extLst>
        </c:ser>
        <c:dLbls>
          <c:showLegendKey val="0"/>
          <c:showVal val="0"/>
          <c:showCatName val="0"/>
          <c:showSerName val="0"/>
          <c:showPercent val="0"/>
          <c:showBubbleSize val="0"/>
        </c:dLbls>
        <c:gapWidth val="182"/>
        <c:axId val="396018096"/>
        <c:axId val="396018576"/>
      </c:barChart>
      <c:catAx>
        <c:axId val="39601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18576"/>
        <c:crosses val="autoZero"/>
        <c:auto val="1"/>
        <c:lblAlgn val="ctr"/>
        <c:lblOffset val="100"/>
        <c:noMultiLvlLbl val="0"/>
      </c:catAx>
      <c:valAx>
        <c:axId val="396018576"/>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39601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KPI!$B$63</c:f>
              <c:strCache>
                <c:ptCount val="1"/>
                <c:pt idx="0">
                  <c:v>Total</c:v>
                </c:pt>
              </c:strCache>
            </c:strRef>
          </c:tx>
          <c:spPr>
            <a:solidFill>
              <a:schemeClr val="accent1"/>
            </a:solidFill>
            <a:ln>
              <a:noFill/>
            </a:ln>
            <a:effectLst/>
          </c:spPr>
          <c:cat>
            <c:strRef>
              <c:f>KPI!$A$64:$A$73</c:f>
              <c:strCache>
                <c:ptCount val="9"/>
                <c:pt idx="0">
                  <c:v>2011</c:v>
                </c:pt>
                <c:pt idx="1">
                  <c:v>2012</c:v>
                </c:pt>
                <c:pt idx="2">
                  <c:v>2014</c:v>
                </c:pt>
                <c:pt idx="3">
                  <c:v>2015</c:v>
                </c:pt>
                <c:pt idx="4">
                  <c:v>2016</c:v>
                </c:pt>
                <c:pt idx="5">
                  <c:v>2017</c:v>
                </c:pt>
                <c:pt idx="6">
                  <c:v>2018</c:v>
                </c:pt>
                <c:pt idx="7">
                  <c:v>2020</c:v>
                </c:pt>
                <c:pt idx="8">
                  <c:v>2022</c:v>
                </c:pt>
              </c:strCache>
            </c:strRef>
          </c:cat>
          <c:val>
            <c:numRef>
              <c:f>KPI!$B$64:$B$73</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8F1-4843-B32C-3D9F4C66F6E1}"/>
            </c:ext>
          </c:extLst>
        </c:ser>
        <c:dLbls>
          <c:showLegendKey val="0"/>
          <c:showVal val="0"/>
          <c:showCatName val="0"/>
          <c:showSerName val="0"/>
          <c:showPercent val="0"/>
          <c:showBubbleSize val="0"/>
        </c:dLbls>
        <c:axId val="497294656"/>
        <c:axId val="497301856"/>
      </c:areaChart>
      <c:catAx>
        <c:axId val="49729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01856"/>
        <c:crosses val="autoZero"/>
        <c:auto val="1"/>
        <c:lblAlgn val="ctr"/>
        <c:lblOffset val="100"/>
        <c:noMultiLvlLbl val="0"/>
      </c:catAx>
      <c:valAx>
        <c:axId val="4973018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2946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Data.xlsx]KPI!PivotTable6</c:name>
    <c:fmtId val="4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KPI!$B$80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KPI!$A$81:$A$84</c:f>
              <c:strCache>
                <c:ptCount val="3"/>
                <c:pt idx="0">
                  <c:v>High</c:v>
                </c:pt>
                <c:pt idx="1">
                  <c:v>Medium</c:v>
                </c:pt>
                <c:pt idx="2">
                  <c:v>Small</c:v>
                </c:pt>
              </c:strCache>
            </c:strRef>
          </c:cat>
          <c:val>
            <c:numRef>
              <c:f>KPI!$B$81:$B$84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4D8-4688-B3ED-43BFB71299B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Data.xlsx]KPI!PivotTable10</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KPI!$B$112</c:f>
              <c:strCache>
                <c:ptCount val="1"/>
                <c:pt idx="0">
                  <c:v>Total</c:v>
                </c:pt>
              </c:strCache>
            </c:strRef>
          </c:tx>
          <c:spPr>
            <a:solidFill>
              <a:schemeClr val="accent1"/>
            </a:solidFill>
            <a:ln>
              <a:noFill/>
            </a:ln>
            <a:effectLst/>
          </c:spPr>
          <c:invertIfNegative val="0"/>
          <c:cat>
            <c:strRef>
              <c:f>KPI!$A$113:$A$117</c:f>
              <c:strCache>
                <c:ptCount val="4"/>
                <c:pt idx="0">
                  <c:v>Grocery Store</c:v>
                </c:pt>
                <c:pt idx="1">
                  <c:v>Supermarket Type3</c:v>
                </c:pt>
                <c:pt idx="2">
                  <c:v>Supermarket Type2</c:v>
                </c:pt>
                <c:pt idx="3">
                  <c:v>Supermarket Type1</c:v>
                </c:pt>
              </c:strCache>
            </c:strRef>
          </c:cat>
          <c:val>
            <c:numRef>
              <c:f>KPI!$B$113:$B$117</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E9C-49AF-ABC5-2E7387DA2061}"/>
            </c:ext>
          </c:extLst>
        </c:ser>
        <c:dLbls>
          <c:showLegendKey val="0"/>
          <c:showVal val="0"/>
          <c:showCatName val="0"/>
          <c:showSerName val="0"/>
          <c:showPercent val="0"/>
          <c:showBubbleSize val="0"/>
        </c:dLbls>
        <c:gapWidth val="182"/>
        <c:axId val="1608032256"/>
        <c:axId val="1608054816"/>
      </c:barChart>
      <c:catAx>
        <c:axId val="160803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054816"/>
        <c:crosses val="autoZero"/>
        <c:auto val="1"/>
        <c:lblAlgn val="ctr"/>
        <c:lblOffset val="100"/>
        <c:noMultiLvlLbl val="0"/>
      </c:catAx>
      <c:valAx>
        <c:axId val="1608054816"/>
        <c:scaling>
          <c:orientation val="minMax"/>
        </c:scaling>
        <c:delete val="1"/>
        <c:axPos val="b"/>
        <c:numFmt formatCode="&quot;$&quot;0.00,&quot;K&quot;" sourceLinked="1"/>
        <c:majorTickMark val="none"/>
        <c:minorTickMark val="none"/>
        <c:tickLblPos val="nextTo"/>
        <c:crossAx val="160803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Data.xlsx]KPI!PivotTable11</c:name>
    <c:fmtId val="6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26202974628164"/>
          <c:y val="0.13365522018081072"/>
          <c:w val="0.54421937882764659"/>
          <c:h val="0.78209354039078449"/>
        </c:manualLayout>
      </c:layout>
      <c:barChart>
        <c:barDir val="bar"/>
        <c:grouping val="clustered"/>
        <c:varyColors val="0"/>
        <c:ser>
          <c:idx val="0"/>
          <c:order val="0"/>
          <c:tx>
            <c:strRef>
              <c:f>KPI!$B$127</c:f>
              <c:strCache>
                <c:ptCount val="1"/>
                <c:pt idx="0">
                  <c:v>Total</c:v>
                </c:pt>
              </c:strCache>
            </c:strRef>
          </c:tx>
          <c:spPr>
            <a:solidFill>
              <a:schemeClr val="accent1"/>
            </a:solidFill>
            <a:ln>
              <a:noFill/>
            </a:ln>
            <a:effectLst/>
          </c:spPr>
          <c:invertIfNegative val="0"/>
          <c:cat>
            <c:strRef>
              <c:f>KPI!$A$128:$A$131</c:f>
              <c:strCache>
                <c:ptCount val="4"/>
                <c:pt idx="0">
                  <c:v>Grocery Store</c:v>
                </c:pt>
                <c:pt idx="1">
                  <c:v>Supermarket Type3</c:v>
                </c:pt>
                <c:pt idx="2">
                  <c:v>Supermarket Type2</c:v>
                </c:pt>
                <c:pt idx="3">
                  <c:v>Supermarket Type1</c:v>
                </c:pt>
              </c:strCache>
            </c:strRef>
          </c:cat>
          <c:val>
            <c:numRef>
              <c:f>KPI!$B$128:$B$131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404-437B-8565-9A911E8F3350}"/>
            </c:ext>
          </c:extLst>
        </c:ser>
        <c:dLbls>
          <c:showLegendKey val="0"/>
          <c:showVal val="0"/>
          <c:showCatName val="0"/>
          <c:showSerName val="0"/>
          <c:showPercent val="0"/>
          <c:showBubbleSize val="0"/>
        </c:dLbls>
        <c:gapWidth val="182"/>
        <c:axId val="1608069696"/>
        <c:axId val="1608083136"/>
      </c:barChart>
      <c:catAx>
        <c:axId val="1608069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083136"/>
        <c:crosses val="autoZero"/>
        <c:auto val="1"/>
        <c:lblAlgn val="ctr"/>
        <c:lblOffset val="100"/>
        <c:noMultiLvlLbl val="0"/>
      </c:catAx>
      <c:valAx>
        <c:axId val="1608083136"/>
        <c:scaling>
          <c:orientation val="minMax"/>
        </c:scaling>
        <c:delete val="1"/>
        <c:axPos val="b"/>
        <c:numFmt formatCode="\$0" sourceLinked="1"/>
        <c:majorTickMark val="none"/>
        <c:minorTickMark val="none"/>
        <c:tickLblPos val="nextTo"/>
        <c:crossAx val="160806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Data.xlsx]KPI!PivotTable12</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27085410435362E-2"/>
          <c:y val="0.10471204188481675"/>
          <c:w val="0.92688600864074444"/>
          <c:h val="0.87201861547411286"/>
        </c:manualLayout>
      </c:layout>
      <c:barChart>
        <c:barDir val="bar"/>
        <c:grouping val="clustered"/>
        <c:varyColors val="0"/>
        <c:ser>
          <c:idx val="0"/>
          <c:order val="0"/>
          <c:tx>
            <c:strRef>
              <c:f>KPI!$B$143</c:f>
              <c:strCache>
                <c:ptCount val="1"/>
                <c:pt idx="0">
                  <c:v>Total</c:v>
                </c:pt>
              </c:strCache>
            </c:strRef>
          </c:tx>
          <c:spPr>
            <a:solidFill>
              <a:schemeClr val="accent1"/>
            </a:solidFill>
            <a:ln>
              <a:noFill/>
            </a:ln>
            <a:effectLst/>
          </c:spPr>
          <c:invertIfNegative val="0"/>
          <c:cat>
            <c:strRef>
              <c:f>KPI!$A$144:$A$147</c:f>
              <c:strCache>
                <c:ptCount val="4"/>
                <c:pt idx="0">
                  <c:v>Grocery Store</c:v>
                </c:pt>
                <c:pt idx="1">
                  <c:v>Supermarket Type3</c:v>
                </c:pt>
                <c:pt idx="2">
                  <c:v>Supermarket Type2</c:v>
                </c:pt>
                <c:pt idx="3">
                  <c:v>Supermarket Type1</c:v>
                </c:pt>
              </c:strCache>
            </c:strRef>
          </c:cat>
          <c:val>
            <c:numRef>
              <c:f>KPI!$B$144:$B$147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EF7-4CA9-9B88-4404144262D1}"/>
            </c:ext>
          </c:extLst>
        </c:ser>
        <c:dLbls>
          <c:showLegendKey val="0"/>
          <c:showVal val="0"/>
          <c:showCatName val="0"/>
          <c:showSerName val="0"/>
          <c:showPercent val="0"/>
          <c:showBubbleSize val="0"/>
        </c:dLbls>
        <c:gapWidth val="182"/>
        <c:axId val="1608009696"/>
        <c:axId val="1608002016"/>
      </c:barChart>
      <c:catAx>
        <c:axId val="1608009696"/>
        <c:scaling>
          <c:orientation val="minMax"/>
        </c:scaling>
        <c:delete val="1"/>
        <c:axPos val="l"/>
        <c:numFmt formatCode="General" sourceLinked="1"/>
        <c:majorTickMark val="none"/>
        <c:minorTickMark val="none"/>
        <c:tickLblPos val="nextTo"/>
        <c:crossAx val="1608002016"/>
        <c:crosses val="autoZero"/>
        <c:auto val="1"/>
        <c:lblAlgn val="ctr"/>
        <c:lblOffset val="100"/>
        <c:noMultiLvlLbl val="0"/>
      </c:catAx>
      <c:valAx>
        <c:axId val="1608002016"/>
        <c:scaling>
          <c:orientation val="minMax"/>
        </c:scaling>
        <c:delete val="1"/>
        <c:axPos val="b"/>
        <c:numFmt formatCode="0" sourceLinked="1"/>
        <c:majorTickMark val="none"/>
        <c:minorTickMark val="none"/>
        <c:tickLblPos val="nextTo"/>
        <c:crossAx val="160800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92810396952338"/>
                  <c:h val="0.23896492787024914"/>
                </c:manualLayout>
              </c15:layout>
            </c:ext>
          </c:extLst>
        </c:dLbl>
      </c:pivotFmt>
      <c:pivotFmt>
        <c:idx val="6"/>
        <c:spPr>
          <a:solidFill>
            <a:schemeClr val="accent6">
              <a:lumMod val="75000"/>
            </a:schemeClr>
          </a:solidFill>
          <a:ln w="19050">
            <a:solidFill>
              <a:schemeClr val="lt1"/>
            </a:solidFill>
          </a:ln>
          <a:effectLst/>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92641265480981"/>
                  <c:h val="0.23896492787024914"/>
                </c:manualLayout>
              </c15:layout>
            </c:ext>
          </c:extLst>
        </c:dLbl>
      </c:pivotFmt>
    </c:pivotFmts>
    <c:plotArea>
      <c:layout>
        <c:manualLayout>
          <c:layoutTarget val="inner"/>
          <c:xMode val="edge"/>
          <c:yMode val="edge"/>
          <c:x val="0.10236957261611659"/>
          <c:y val="0.22841837872122631"/>
          <c:w val="0.64532009639617649"/>
          <c:h val="0.64891443364100032"/>
        </c:manualLayout>
      </c:layout>
      <c:doughnutChart>
        <c:varyColors val="1"/>
        <c:ser>
          <c:idx val="0"/>
          <c:order val="0"/>
          <c:tx>
            <c:strRef>
              <c:f>KPI!$B$12</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0247-483E-A2F1-952D266520C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47-483E-A2F1-952D266520C8}"/>
              </c:ext>
            </c:extLst>
          </c:dPt>
          <c:dLbls>
            <c:dLbl>
              <c:idx val="0"/>
              <c:showLegendKey val="0"/>
              <c:showVal val="1"/>
              <c:showCatName val="0"/>
              <c:showSerName val="0"/>
              <c:showPercent val="1"/>
              <c:showBubbleSize val="0"/>
              <c:extLst>
                <c:ext xmlns:c15="http://schemas.microsoft.com/office/drawing/2012/chart" uri="{CE6537A1-D6FC-4f65-9D91-7224C49458BB}">
                  <c15:layout>
                    <c:manualLayout>
                      <c:w val="0.23992810396952338"/>
                      <c:h val="0.23896492787024914"/>
                    </c:manualLayout>
                  </c15:layout>
                </c:ext>
                <c:ext xmlns:c16="http://schemas.microsoft.com/office/drawing/2014/chart" uri="{C3380CC4-5D6E-409C-BE32-E72D297353CC}">
                  <c16:uniqueId val="{00000001-0247-483E-A2F1-952D266520C8}"/>
                </c:ext>
              </c:extLst>
            </c:dLbl>
            <c:dLbl>
              <c:idx val="1"/>
              <c:showLegendKey val="0"/>
              <c:showVal val="1"/>
              <c:showCatName val="0"/>
              <c:showSerName val="0"/>
              <c:showPercent val="1"/>
              <c:showBubbleSize val="0"/>
              <c:extLst>
                <c:ext xmlns:c15="http://schemas.microsoft.com/office/drawing/2012/chart" uri="{CE6537A1-D6FC-4f65-9D91-7224C49458BB}">
                  <c15:layout>
                    <c:manualLayout>
                      <c:w val="0.25092641265480981"/>
                      <c:h val="0.23896492787024914"/>
                    </c:manualLayout>
                  </c15:layout>
                </c:ext>
                <c:ext xmlns:c16="http://schemas.microsoft.com/office/drawing/2014/chart" uri="{C3380CC4-5D6E-409C-BE32-E72D297353CC}">
                  <c16:uniqueId val="{00000003-0247-483E-A2F1-952D266520C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KPI!$A$13:$A$15</c:f>
              <c:strCache>
                <c:ptCount val="2"/>
                <c:pt idx="0">
                  <c:v>Low Fat</c:v>
                </c:pt>
                <c:pt idx="1">
                  <c:v>Regular</c:v>
                </c:pt>
              </c:strCache>
            </c:strRef>
          </c:cat>
          <c:val>
            <c:numRef>
              <c:f>KPI!$B$13:$B$15</c:f>
              <c:numCache>
                <c:formatCode>"$"0.00,"K"</c:formatCode>
                <c:ptCount val="2"/>
                <c:pt idx="0">
                  <c:v>776319.68840000057</c:v>
                </c:pt>
                <c:pt idx="1">
                  <c:v>425361.8043999995</c:v>
                </c:pt>
              </c:numCache>
            </c:numRef>
          </c:val>
          <c:extLst>
            <c:ext xmlns:c16="http://schemas.microsoft.com/office/drawing/2014/chart" uri="{C3380CC4-5D6E-409C-BE32-E72D297353CC}">
              <c16:uniqueId val="{00000004-0247-483E-A2F1-952D266520C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9201921153384827"/>
          <c:y val="9.1735388112720195E-2"/>
          <c:w val="0.22050609712914929"/>
          <c:h val="0.21150683857929969"/>
        </c:manualLayout>
      </c:layout>
      <c:overlay val="0"/>
      <c:spPr>
        <a:solidFill>
          <a:srgbClr val="FAFAFA"/>
        </a:solid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6">
              <a:lumMod val="75000"/>
            </a:schemeClr>
          </a:solidFill>
          <a:ln>
            <a:noFill/>
          </a:ln>
          <a:effectLst/>
        </c:spPr>
        <c:dLbl>
          <c:idx val="0"/>
          <c:layout>
            <c:manualLayout>
              <c:x val="4.7307125682368037E-3"/>
              <c:y val="-1.14035068028203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37388087916754"/>
                  <c:h val="0.15360523663399009"/>
                </c:manualLayout>
              </c15:layout>
            </c:ext>
          </c:extLst>
        </c:dLbl>
      </c:pivotFmt>
      <c:pivotFmt>
        <c:idx val="10"/>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191245574269393"/>
                  <c:h val="0.15360523663399009"/>
                </c:manualLayout>
              </c15:layout>
            </c:ext>
          </c:extLst>
        </c:dLbl>
      </c:pivotFmt>
      <c:pivotFmt>
        <c:idx val="11"/>
        <c:spPr>
          <a:solidFill>
            <a:schemeClr val="accent6">
              <a:lumMod val="75000"/>
            </a:schemeClr>
          </a:solidFill>
          <a:ln>
            <a:noFill/>
          </a:ln>
          <a:effectLst/>
        </c:spPr>
        <c:dLbl>
          <c:idx val="0"/>
          <c:layout>
            <c:manualLayout>
              <c:x val="-9.441063328611464E-3"/>
              <c:y val="-1.71652617398866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259275187722864"/>
                  <c:h val="9.6387138049261786E-2"/>
                </c:manualLayout>
              </c15:layout>
            </c:ext>
          </c:extLst>
        </c:dLbl>
      </c:pivotFmt>
      <c:pivotFmt>
        <c:idx val="12"/>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48395748318641"/>
                  <c:h val="0.15360523663399009"/>
                </c:manualLayout>
              </c15:layout>
            </c:ext>
          </c:extLst>
        </c:dLbl>
      </c:pivotFmt>
      <c:pivotFmt>
        <c:idx val="13"/>
        <c:spPr>
          <a:solidFill>
            <a:schemeClr val="accent6">
              <a:lumMod val="75000"/>
            </a:schemeClr>
          </a:solidFill>
          <a:ln>
            <a:noFill/>
          </a:ln>
          <a:effectLst/>
        </c:spPr>
        <c:dLbl>
          <c:idx val="0"/>
          <c:layout>
            <c:manualLayout>
              <c:x val="-4.7207175193261777E-3"/>
              <c:y val="-1.71654870087449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02920366323545"/>
          <c:y val="0.24243406134493439"/>
          <c:w val="0.68197059049627162"/>
          <c:h val="0.62365672562314867"/>
        </c:manualLayout>
      </c:layout>
      <c:barChart>
        <c:barDir val="bar"/>
        <c:grouping val="clustered"/>
        <c:varyColors val="0"/>
        <c:ser>
          <c:idx val="0"/>
          <c:order val="0"/>
          <c:tx>
            <c:strRef>
              <c:f>KPI!$B$25:$B$26</c:f>
              <c:strCache>
                <c:ptCount val="1"/>
                <c:pt idx="0">
                  <c:v>Low Fat</c:v>
                </c:pt>
              </c:strCache>
            </c:strRef>
          </c:tx>
          <c:spPr>
            <a:solidFill>
              <a:srgbClr val="FFD200"/>
            </a:solidFill>
            <a:ln>
              <a:noFill/>
            </a:ln>
            <a:effectLst/>
          </c:spPr>
          <c:invertIfNegative val="0"/>
          <c:dPt>
            <c:idx val="1"/>
            <c:invertIfNegative val="0"/>
            <c:bubble3D val="0"/>
            <c:spPr>
              <a:solidFill>
                <a:srgbClr val="FFD200"/>
              </a:solidFill>
              <a:ln>
                <a:noFill/>
              </a:ln>
              <a:effectLst/>
            </c:spPr>
            <c:extLst>
              <c:ext xmlns:c16="http://schemas.microsoft.com/office/drawing/2014/chart" uri="{C3380CC4-5D6E-409C-BE32-E72D297353CC}">
                <c16:uniqueId val="{00000007-BCEC-467D-9624-8AA198509EFA}"/>
              </c:ext>
            </c:extLst>
          </c:dPt>
          <c:dPt>
            <c:idx val="2"/>
            <c:invertIfNegative val="0"/>
            <c:bubble3D val="0"/>
            <c:spPr>
              <a:solidFill>
                <a:srgbClr val="FFD200"/>
              </a:solidFill>
              <a:ln>
                <a:noFill/>
              </a:ln>
              <a:effectLst/>
            </c:spPr>
            <c:extLst>
              <c:ext xmlns:c16="http://schemas.microsoft.com/office/drawing/2014/chart" uri="{C3380CC4-5D6E-409C-BE32-E72D297353CC}">
                <c16:uniqueId val="{00000005-BCEC-467D-9624-8AA198509EFA}"/>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548395748318641"/>
                      <c:h val="0.15360523663399009"/>
                    </c:manualLayout>
                  </c15:layout>
                </c:ext>
                <c:ext xmlns:c16="http://schemas.microsoft.com/office/drawing/2014/chart" uri="{C3380CC4-5D6E-409C-BE32-E72D297353CC}">
                  <c16:uniqueId val="{00000007-BCEC-467D-9624-8AA198509EF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191245574269393"/>
                      <c:h val="0.15360523663399009"/>
                    </c:manualLayout>
                  </c15:layout>
                </c:ext>
                <c:ext xmlns:c16="http://schemas.microsoft.com/office/drawing/2014/chart" uri="{C3380CC4-5D6E-409C-BE32-E72D297353CC}">
                  <c16:uniqueId val="{00000005-BCEC-467D-9624-8AA198509E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KPI!$A$27:$A$30</c:f>
              <c:strCache>
                <c:ptCount val="3"/>
                <c:pt idx="0">
                  <c:v>Tier 1</c:v>
                </c:pt>
                <c:pt idx="1">
                  <c:v>Tier 2</c:v>
                </c:pt>
                <c:pt idx="2">
                  <c:v>Tier 3</c:v>
                </c:pt>
              </c:strCache>
            </c:strRef>
          </c:cat>
          <c:val>
            <c:numRef>
              <c:f>KPI!$B$27:$B$30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CEC-467D-9624-8AA198509EFA}"/>
            </c:ext>
          </c:extLst>
        </c:ser>
        <c:ser>
          <c:idx val="1"/>
          <c:order val="1"/>
          <c:tx>
            <c:strRef>
              <c:f>KPI!$C$25:$C$26</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8-BCEC-467D-9624-8AA198509EF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BCEC-467D-9624-8AA198509EF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4-BCEC-467D-9624-8AA198509EFA}"/>
              </c:ext>
            </c:extLst>
          </c:dPt>
          <c:dLbls>
            <c:dLbl>
              <c:idx val="0"/>
              <c:layout>
                <c:manualLayout>
                  <c:x val="-4.7207175193261777E-3"/>
                  <c:y val="-1.71654870087449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CEC-467D-9624-8AA198509EFA}"/>
                </c:ext>
              </c:extLst>
            </c:dLbl>
            <c:dLbl>
              <c:idx val="1"/>
              <c:layout>
                <c:manualLayout>
                  <c:x val="-9.441063328611464E-3"/>
                  <c:y val="-1.71652617398866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259275187722864"/>
                      <c:h val="9.6387138049261786E-2"/>
                    </c:manualLayout>
                  </c15:layout>
                </c:ext>
                <c:ext xmlns:c16="http://schemas.microsoft.com/office/drawing/2014/chart" uri="{C3380CC4-5D6E-409C-BE32-E72D297353CC}">
                  <c16:uniqueId val="{00000006-BCEC-467D-9624-8AA198509EFA}"/>
                </c:ext>
              </c:extLst>
            </c:dLbl>
            <c:dLbl>
              <c:idx val="2"/>
              <c:layout>
                <c:manualLayout>
                  <c:x val="4.7307125682368037E-3"/>
                  <c:y val="-1.140350680282034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137388087916754"/>
                      <c:h val="0.15360523663399009"/>
                    </c:manualLayout>
                  </c15:layout>
                </c:ext>
                <c:ext xmlns:c16="http://schemas.microsoft.com/office/drawing/2014/chart" uri="{C3380CC4-5D6E-409C-BE32-E72D297353CC}">
                  <c16:uniqueId val="{00000004-BCEC-467D-9624-8AA198509E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KPI!$A$27:$A$30</c:f>
              <c:strCache>
                <c:ptCount val="3"/>
                <c:pt idx="0">
                  <c:v>Tier 1</c:v>
                </c:pt>
                <c:pt idx="1">
                  <c:v>Tier 2</c:v>
                </c:pt>
                <c:pt idx="2">
                  <c:v>Tier 3</c:v>
                </c:pt>
              </c:strCache>
            </c:strRef>
          </c:cat>
          <c:val>
            <c:numRef>
              <c:f>KPI!$C$27:$C$30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BCEC-467D-9624-8AA198509EFA}"/>
            </c:ext>
          </c:extLst>
        </c:ser>
        <c:dLbls>
          <c:dLblPos val="outEnd"/>
          <c:showLegendKey val="0"/>
          <c:showVal val="1"/>
          <c:showCatName val="0"/>
          <c:showSerName val="0"/>
          <c:showPercent val="0"/>
          <c:showBubbleSize val="0"/>
        </c:dLbls>
        <c:gapWidth val="82"/>
        <c:axId val="1002541520"/>
        <c:axId val="1011995424"/>
      </c:barChart>
      <c:catAx>
        <c:axId val="1002541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011995424"/>
        <c:crosses val="autoZero"/>
        <c:auto val="1"/>
        <c:lblAlgn val="ctr"/>
        <c:lblOffset val="100"/>
        <c:noMultiLvlLbl val="0"/>
      </c:catAx>
      <c:valAx>
        <c:axId val="1011995424"/>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1002541520"/>
        <c:crosses val="autoZero"/>
        <c:crossBetween val="between"/>
      </c:valAx>
      <c:spPr>
        <a:noFill/>
        <a:ln>
          <a:noFill/>
        </a:ln>
        <a:effectLst/>
      </c:spPr>
    </c:plotArea>
    <c:legend>
      <c:legendPos val="t"/>
      <c:layout>
        <c:manualLayout>
          <c:xMode val="edge"/>
          <c:yMode val="edge"/>
          <c:x val="0.50608155986949166"/>
          <c:y val="4.676260979547802E-2"/>
          <c:w val="0.49391841279407062"/>
          <c:h val="0.11112323394083927"/>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KPI!$B$40</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KPI!$B$41:$B$57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4A2D-44C0-8A82-55D6D4851C9A}"/>
            </c:ext>
          </c:extLst>
        </c:ser>
        <c:dLbls>
          <c:dLblPos val="outEnd"/>
          <c:showLegendKey val="0"/>
          <c:showVal val="1"/>
          <c:showCatName val="0"/>
          <c:showSerName val="0"/>
          <c:showPercent val="0"/>
          <c:showBubbleSize val="0"/>
        </c:dLbls>
        <c:gapWidth val="82"/>
        <c:axId val="396018096"/>
        <c:axId val="396018576"/>
      </c:barChart>
      <c:catAx>
        <c:axId val="39601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96018576"/>
        <c:crosses val="autoZero"/>
        <c:auto val="1"/>
        <c:lblAlgn val="ctr"/>
        <c:lblOffset val="100"/>
        <c:noMultiLvlLbl val="0"/>
      </c:catAx>
      <c:valAx>
        <c:axId val="396018576"/>
        <c:scaling>
          <c:orientation val="minMax"/>
        </c:scaling>
        <c:delete val="1"/>
        <c:axPos val="b"/>
        <c:numFmt formatCode="&quot;$&quot;0.00,&quot;K&quot;" sourceLinked="1"/>
        <c:majorTickMark val="none"/>
        <c:minorTickMark val="none"/>
        <c:tickLblPos val="nextTo"/>
        <c:crossAx val="39601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Data.xlsx]KPI!PivotTable5</c:name>
    <c:fmtId val="4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9257253442853969E-3"/>
              <c:y val="-0.195258148184022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4407268523002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2407286146414902E-8"/>
              <c:y val="-0.263598307865213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2636944988601298E-2"/>
                  <c:h val="7.3075361957870358E-2"/>
                </c:manualLayout>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9257253442853969E-3"/>
              <c:y val="-0.26359850004843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7554352065712372E-3"/>
              <c:y val="-0.26359850004843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851450688570792E-3"/>
              <c:y val="-0.25871704634382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5108704131425907E-3"/>
              <c:y val="-0.380753388958843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851450688569629E-3"/>
              <c:y val="-0.27824286116223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851450688570792E-3"/>
              <c:y val="-0.24407268523002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194910436183236E-2"/>
          <c:y val="5.3695990750606146E-2"/>
          <c:w val="0.91806584842393513"/>
          <c:h val="0.82454479483288512"/>
        </c:manualLayout>
      </c:layout>
      <c:areaChart>
        <c:grouping val="standard"/>
        <c:varyColors val="0"/>
        <c:ser>
          <c:idx val="0"/>
          <c:order val="0"/>
          <c:tx>
            <c:strRef>
              <c:f>KPI!$B$63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7.9257253442853969E-3"/>
                  <c:y val="-0.19525814818402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CE-4D35-AB8F-9210519046C9}"/>
                </c:ext>
              </c:extLst>
            </c:dLbl>
            <c:dLbl>
              <c:idx val="1"/>
              <c:layout>
                <c:manualLayout>
                  <c:x val="0"/>
                  <c:y val="-0.244072685230027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CE-4D35-AB8F-9210519046C9}"/>
                </c:ext>
              </c:extLst>
            </c:dLbl>
            <c:dLbl>
              <c:idx val="2"/>
              <c:layout>
                <c:manualLayout>
                  <c:x val="6.2407286146414902E-8"/>
                  <c:y val="-0.26359830786521349"/>
                </c:manualLayout>
              </c:layout>
              <c:showLegendKey val="0"/>
              <c:showVal val="1"/>
              <c:showCatName val="0"/>
              <c:showSerName val="0"/>
              <c:showPercent val="0"/>
              <c:showBubbleSize val="0"/>
              <c:extLst>
                <c:ext xmlns:c15="http://schemas.microsoft.com/office/drawing/2012/chart" uri="{CE6537A1-D6FC-4f65-9D91-7224C49458BB}">
                  <c15:layout>
                    <c:manualLayout>
                      <c:w val="6.2636944988601298E-2"/>
                      <c:h val="7.3075361957870358E-2"/>
                    </c:manualLayout>
                  </c15:layout>
                </c:ext>
                <c:ext xmlns:c16="http://schemas.microsoft.com/office/drawing/2014/chart" uri="{C3380CC4-5D6E-409C-BE32-E72D297353CC}">
                  <c16:uniqueId val="{00000003-F8CE-4D35-AB8F-9210519046C9}"/>
                </c:ext>
              </c:extLst>
            </c:dLbl>
            <c:dLbl>
              <c:idx val="3"/>
              <c:layout>
                <c:manualLayout>
                  <c:x val="-7.9257253442853969E-3"/>
                  <c:y val="-0.26359850004843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CE-4D35-AB8F-9210519046C9}"/>
                </c:ext>
              </c:extLst>
            </c:dLbl>
            <c:dLbl>
              <c:idx val="4"/>
              <c:layout>
                <c:manualLayout>
                  <c:x val="-4.7554352065712372E-3"/>
                  <c:y val="-0.26359850004843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CE-4D35-AB8F-9210519046C9}"/>
                </c:ext>
              </c:extLst>
            </c:dLbl>
            <c:dLbl>
              <c:idx val="5"/>
              <c:layout>
                <c:manualLayout>
                  <c:x val="-1.5851450688570792E-3"/>
                  <c:y val="-0.258717046343829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CE-4D35-AB8F-9210519046C9}"/>
                </c:ext>
              </c:extLst>
            </c:dLbl>
            <c:dLbl>
              <c:idx val="6"/>
              <c:layout>
                <c:manualLayout>
                  <c:x val="-9.5108704131425907E-3"/>
                  <c:y val="-0.380753388958843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CE-4D35-AB8F-9210519046C9}"/>
                </c:ext>
              </c:extLst>
            </c:dLbl>
            <c:dLbl>
              <c:idx val="7"/>
              <c:layout>
                <c:manualLayout>
                  <c:x val="1.5851450688569629E-3"/>
                  <c:y val="-0.278242861162231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CE-4D35-AB8F-9210519046C9}"/>
                </c:ext>
              </c:extLst>
            </c:dLbl>
            <c:dLbl>
              <c:idx val="8"/>
              <c:layout>
                <c:manualLayout>
                  <c:x val="1.5851450688570792E-3"/>
                  <c:y val="-0.244072685230027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CE-4D35-AB8F-9210519046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KPI!$A$64:$A$73</c:f>
              <c:strCache>
                <c:ptCount val="9"/>
                <c:pt idx="0">
                  <c:v>2011</c:v>
                </c:pt>
                <c:pt idx="1">
                  <c:v>2012</c:v>
                </c:pt>
                <c:pt idx="2">
                  <c:v>2014</c:v>
                </c:pt>
                <c:pt idx="3">
                  <c:v>2015</c:v>
                </c:pt>
                <c:pt idx="4">
                  <c:v>2016</c:v>
                </c:pt>
                <c:pt idx="5">
                  <c:v>2017</c:v>
                </c:pt>
                <c:pt idx="6">
                  <c:v>2018</c:v>
                </c:pt>
                <c:pt idx="7">
                  <c:v>2020</c:v>
                </c:pt>
                <c:pt idx="8">
                  <c:v>2022</c:v>
                </c:pt>
              </c:strCache>
            </c:strRef>
          </c:cat>
          <c:val>
            <c:numRef>
              <c:f>KPI!$B$64:$B$73</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8CE-4D35-AB8F-9210519046C9}"/>
            </c:ext>
          </c:extLst>
        </c:ser>
        <c:dLbls>
          <c:showLegendKey val="0"/>
          <c:showVal val="0"/>
          <c:showCatName val="0"/>
          <c:showSerName val="0"/>
          <c:showPercent val="0"/>
          <c:showBubbleSize val="0"/>
        </c:dLbls>
        <c:dropLines>
          <c:spPr>
            <a:ln w="9525" cap="flat" cmpd="sng" algn="ctr">
              <a:solidFill>
                <a:schemeClr val="bg1">
                  <a:lumMod val="75000"/>
                  <a:alpha val="80000"/>
                </a:schemeClr>
              </a:solidFill>
              <a:round/>
            </a:ln>
            <a:effectLst/>
          </c:spPr>
        </c:dropLines>
        <c:axId val="497294656"/>
        <c:axId val="497301856"/>
      </c:areaChart>
      <c:catAx>
        <c:axId val="4972946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497301856"/>
        <c:crosses val="autoZero"/>
        <c:auto val="1"/>
        <c:lblAlgn val="ctr"/>
        <c:lblOffset val="100"/>
        <c:noMultiLvlLbl val="0"/>
      </c:catAx>
      <c:valAx>
        <c:axId val="4973018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0,&quot;K&quot;" sourceLinked="1"/>
        <c:majorTickMark val="out"/>
        <c:minorTickMark val="none"/>
        <c:tickLblPos val="nextTo"/>
        <c:crossAx val="497294656"/>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Data.xlsx]KPI!PivotTable6</c:name>
    <c:fmtId val="4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2.545060589255424E-2"/>
              <c:y val="5.45215938916726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7.3971840267278821E-2"/>
              <c:y val="-5.58349451966473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9.5356722037892513E-3"/>
              <c:y val="-0.193697741360666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7.2797589573806359E-2"/>
          <c:y val="0.14184397163120568"/>
          <c:w val="0.54706124126592681"/>
          <c:h val="0.85815602836879434"/>
        </c:manualLayout>
      </c:layout>
      <c:pieChart>
        <c:varyColors val="1"/>
        <c:ser>
          <c:idx val="0"/>
          <c:order val="0"/>
          <c:tx>
            <c:strRef>
              <c:f>KPI!$B$80</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E47-4AA1-85B0-5C4BEC141589}"/>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8E47-4AA1-85B0-5C4BEC141589}"/>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8E47-4AA1-85B0-5C4BEC141589}"/>
              </c:ext>
            </c:extLst>
          </c:dPt>
          <c:dLbls>
            <c:dLbl>
              <c:idx val="0"/>
              <c:layout>
                <c:manualLayout>
                  <c:x val="-2.545060589255424E-2"/>
                  <c:y val="5.4521593891672632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47-4AA1-85B0-5C4BEC141589}"/>
                </c:ext>
              </c:extLst>
            </c:dLbl>
            <c:dLbl>
              <c:idx val="1"/>
              <c:layout>
                <c:manualLayout>
                  <c:x val="7.3971840267278821E-2"/>
                  <c:y val="-5.583494519664732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E47-4AA1-85B0-5C4BEC141589}"/>
                </c:ext>
              </c:extLst>
            </c:dLbl>
            <c:dLbl>
              <c:idx val="2"/>
              <c:layout>
                <c:manualLayout>
                  <c:x val="9.5356722037892513E-3"/>
                  <c:y val="-0.19369774136066648"/>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E47-4AA1-85B0-5C4BEC14158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KPI!$A$81:$A$84</c:f>
              <c:strCache>
                <c:ptCount val="3"/>
                <c:pt idx="0">
                  <c:v>High</c:v>
                </c:pt>
                <c:pt idx="1">
                  <c:v>Medium</c:v>
                </c:pt>
                <c:pt idx="2">
                  <c:v>Small</c:v>
                </c:pt>
              </c:strCache>
            </c:strRef>
          </c:cat>
          <c:val>
            <c:numRef>
              <c:f>KPI!$B$81:$B$84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E47-4AA1-85B0-5C4BEC141589}"/>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7995054872148375"/>
          <c:y val="0.25644516872528267"/>
          <c:w val="0.24195656184160699"/>
          <c:h val="0.4484249430136513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Data.xlsx]KPI!PivotTable10</c:name>
    <c:fmtId val="6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21178391301693"/>
          <c:y val="0.14559299154363067"/>
          <c:w val="0.46788216086983064"/>
          <c:h val="0.85244131981046578"/>
        </c:manualLayout>
      </c:layout>
      <c:barChart>
        <c:barDir val="bar"/>
        <c:grouping val="clustered"/>
        <c:varyColors val="0"/>
        <c:ser>
          <c:idx val="0"/>
          <c:order val="0"/>
          <c:tx>
            <c:strRef>
              <c:f>KPI!$B$112</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KPI!$A$113:$A$117</c:f>
              <c:strCache>
                <c:ptCount val="4"/>
                <c:pt idx="0">
                  <c:v>Grocery Store</c:v>
                </c:pt>
                <c:pt idx="1">
                  <c:v>Supermarket Type3</c:v>
                </c:pt>
                <c:pt idx="2">
                  <c:v>Supermarket Type2</c:v>
                </c:pt>
                <c:pt idx="3">
                  <c:v>Supermarket Type1</c:v>
                </c:pt>
              </c:strCache>
            </c:strRef>
          </c:cat>
          <c:val>
            <c:numRef>
              <c:f>KPI!$B$113:$B$117</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9EA-4051-8D7B-6B7E3CC07F9A}"/>
            </c:ext>
          </c:extLst>
        </c:ser>
        <c:dLbls>
          <c:showLegendKey val="0"/>
          <c:showVal val="0"/>
          <c:showCatName val="0"/>
          <c:showSerName val="0"/>
          <c:showPercent val="0"/>
          <c:showBubbleSize val="0"/>
        </c:dLbls>
        <c:gapWidth val="80"/>
        <c:axId val="1608032256"/>
        <c:axId val="1608054816"/>
      </c:barChart>
      <c:catAx>
        <c:axId val="160803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08054816"/>
        <c:crosses val="autoZero"/>
        <c:auto val="1"/>
        <c:lblAlgn val="ctr"/>
        <c:lblOffset val="100"/>
        <c:noMultiLvlLbl val="0"/>
      </c:catAx>
      <c:valAx>
        <c:axId val="1608054816"/>
        <c:scaling>
          <c:orientation val="minMax"/>
        </c:scaling>
        <c:delete val="1"/>
        <c:axPos val="b"/>
        <c:numFmt formatCode="&quot;$&quot;0.00,&quot;K&quot;" sourceLinked="1"/>
        <c:majorTickMark val="none"/>
        <c:minorTickMark val="none"/>
        <c:tickLblPos val="nextTo"/>
        <c:crossAx val="1608032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Data.xlsx]KPI!PivotTable11</c:name>
    <c:fmtId val="6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06267243749321"/>
          <c:y val="0.13365521962301899"/>
          <c:w val="0.54421937882764659"/>
          <c:h val="0.78209354039078449"/>
        </c:manualLayout>
      </c:layout>
      <c:barChart>
        <c:barDir val="bar"/>
        <c:grouping val="clustered"/>
        <c:varyColors val="0"/>
        <c:ser>
          <c:idx val="0"/>
          <c:order val="0"/>
          <c:tx>
            <c:strRef>
              <c:f>KPI!$B$127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KPI!$A$128:$A$131</c:f>
              <c:strCache>
                <c:ptCount val="4"/>
                <c:pt idx="0">
                  <c:v>Grocery Store</c:v>
                </c:pt>
                <c:pt idx="1">
                  <c:v>Supermarket Type3</c:v>
                </c:pt>
                <c:pt idx="2">
                  <c:v>Supermarket Type2</c:v>
                </c:pt>
                <c:pt idx="3">
                  <c:v>Supermarket Type1</c:v>
                </c:pt>
              </c:strCache>
            </c:strRef>
          </c:cat>
          <c:val>
            <c:numRef>
              <c:f>KPI!$B$128:$B$131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DE8-49FD-B857-66B4450461E3}"/>
            </c:ext>
          </c:extLst>
        </c:ser>
        <c:dLbls>
          <c:dLblPos val="outEnd"/>
          <c:showLegendKey val="0"/>
          <c:showVal val="1"/>
          <c:showCatName val="0"/>
          <c:showSerName val="0"/>
          <c:showPercent val="0"/>
          <c:showBubbleSize val="0"/>
        </c:dLbls>
        <c:gapWidth val="80"/>
        <c:axId val="1608069696"/>
        <c:axId val="1608083136"/>
      </c:barChart>
      <c:catAx>
        <c:axId val="1608069696"/>
        <c:scaling>
          <c:orientation val="minMax"/>
        </c:scaling>
        <c:delete val="1"/>
        <c:axPos val="l"/>
        <c:numFmt formatCode="General" sourceLinked="1"/>
        <c:majorTickMark val="none"/>
        <c:minorTickMark val="none"/>
        <c:tickLblPos val="nextTo"/>
        <c:crossAx val="1608083136"/>
        <c:crosses val="autoZero"/>
        <c:auto val="1"/>
        <c:lblAlgn val="ctr"/>
        <c:lblOffset val="100"/>
        <c:noMultiLvlLbl val="0"/>
      </c:catAx>
      <c:valAx>
        <c:axId val="1608083136"/>
        <c:scaling>
          <c:orientation val="minMax"/>
        </c:scaling>
        <c:delete val="1"/>
        <c:axPos val="b"/>
        <c:numFmt formatCode="\$0" sourceLinked="1"/>
        <c:majorTickMark val="none"/>
        <c:minorTickMark val="none"/>
        <c:tickLblPos val="nextTo"/>
        <c:crossAx val="160806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Data.xlsx]KPI!PivotTable12</c:name>
    <c:fmtId val="7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622276410537373E-2"/>
          <c:y val="0.10471204188481675"/>
          <c:w val="0.92688600864074444"/>
          <c:h val="0.87201861547411286"/>
        </c:manualLayout>
      </c:layout>
      <c:barChart>
        <c:barDir val="bar"/>
        <c:grouping val="clustered"/>
        <c:varyColors val="0"/>
        <c:ser>
          <c:idx val="0"/>
          <c:order val="0"/>
          <c:tx>
            <c:strRef>
              <c:f>KPI!$B$143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KPI!$A$144:$A$147</c:f>
              <c:strCache>
                <c:ptCount val="4"/>
                <c:pt idx="0">
                  <c:v>Grocery Store</c:v>
                </c:pt>
                <c:pt idx="1">
                  <c:v>Supermarket Type3</c:v>
                </c:pt>
                <c:pt idx="2">
                  <c:v>Supermarket Type2</c:v>
                </c:pt>
                <c:pt idx="3">
                  <c:v>Supermarket Type1</c:v>
                </c:pt>
              </c:strCache>
            </c:strRef>
          </c:cat>
          <c:val>
            <c:numRef>
              <c:f>KPI!$B$144:$B$147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CA5-4CD4-995A-97DD52A86ADE}"/>
            </c:ext>
          </c:extLst>
        </c:ser>
        <c:dLbls>
          <c:dLblPos val="outEnd"/>
          <c:showLegendKey val="0"/>
          <c:showVal val="1"/>
          <c:showCatName val="0"/>
          <c:showSerName val="0"/>
          <c:showPercent val="0"/>
          <c:showBubbleSize val="0"/>
        </c:dLbls>
        <c:gapWidth val="182"/>
        <c:axId val="1608009696"/>
        <c:axId val="1608002016"/>
      </c:barChart>
      <c:catAx>
        <c:axId val="1608009696"/>
        <c:scaling>
          <c:orientation val="minMax"/>
        </c:scaling>
        <c:delete val="1"/>
        <c:axPos val="l"/>
        <c:numFmt formatCode="General" sourceLinked="1"/>
        <c:majorTickMark val="none"/>
        <c:minorTickMark val="none"/>
        <c:tickLblPos val="nextTo"/>
        <c:crossAx val="1608002016"/>
        <c:crosses val="autoZero"/>
        <c:auto val="1"/>
        <c:lblAlgn val="ctr"/>
        <c:lblOffset val="100"/>
        <c:noMultiLvlLbl val="0"/>
      </c:catAx>
      <c:valAx>
        <c:axId val="1608002016"/>
        <c:scaling>
          <c:orientation val="minMax"/>
        </c:scaling>
        <c:delete val="1"/>
        <c:axPos val="b"/>
        <c:numFmt formatCode="0" sourceLinked="1"/>
        <c:majorTickMark val="none"/>
        <c:minorTickMark val="none"/>
        <c:tickLblPos val="nextTo"/>
        <c:crossAx val="160800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4D516B4-4D7D-4D2F-84B7-31E53F6F6768}">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A4D516B4-4D7D-4D2F-84B7-31E53F6F6768}">
          <cx:spPr>
            <a:solidFill>
              <a:srgbClr val="FFD200"/>
            </a:solidFill>
          </cx:spPr>
          <cx:dataPt idx="1">
            <cx:spPr>
              <a:solidFill>
                <a:srgbClr val="70AD47">
                  <a:lumMod val="75000"/>
                </a:srgbClr>
              </a:solidFill>
            </cx:spPr>
          </cx:dataPt>
          <cx:dataPt idx="2">
            <cx:spPr>
              <a:solidFill>
                <a:srgbClr val="70AD47">
                  <a:lumMod val="60000"/>
                  <a:lumOff val="40000"/>
                </a:srgbClr>
              </a:solidFill>
            </cx:spPr>
          </cx:dataPt>
          <cx:dataLabels>
            <cx:visibility seriesName="0" categoryName="0" value="1"/>
            <cx:dataLabel idx="0">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1" i="0" u="none" strike="noStrike" baseline="0">
                      <a:solidFill>
                        <a:sysClr val="windowText" lastClr="000000"/>
                      </a:solidFill>
                      <a:latin typeface="Segoe UI Semibold" panose="020B0702040204020203" pitchFamily="34" charset="0"/>
                      <a:cs typeface="Segoe UI Semibold" panose="020B0702040204020203" pitchFamily="34" charset="0"/>
                    </a:rPr>
                    <a:t>$472.13K</a:t>
                  </a:r>
                </a:p>
              </cx:txPr>
            </cx:dataLabel>
            <cx:dataLabel idx="1">
              <cx:txPr>
                <a:bodyPr spcFirstLastPara="1" vertOverflow="ellipsis" horzOverflow="overflow" wrap="square" lIns="0" tIns="0" rIns="0" bIns="0" anchor="ctr" anchorCtr="1"/>
                <a:lstStyle/>
                <a:p>
                  <a:pPr algn="ctr" rtl="0">
                    <a:defRPr b="1">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$393.15K</a:t>
                  </a:r>
                </a:p>
              </cx:txPr>
            </cx:dataLabel>
            <cx:dataLabel idx="2">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1" i="0" u="none" strike="noStrike" baseline="0">
                      <a:solidFill>
                        <a:sysClr val="windowText" lastClr="000000"/>
                      </a:solidFill>
                      <a:latin typeface="Segoe UI Semibold" panose="020B0702040204020203" pitchFamily="34" charset="0"/>
                      <a:cs typeface="Segoe UI Semibold" panose="020B0702040204020203" pitchFamily="34" charset="0"/>
                    </a:rPr>
                    <a:t>$336.40K</a:t>
                  </a:r>
                </a:p>
              </cx:txPr>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KPI!A1"/></Relationships>
</file>

<file path=xl/drawings/drawing1.xml><?xml version="1.0" encoding="utf-8"?>
<xdr:wsDr xmlns:xdr="http://schemas.openxmlformats.org/drawingml/2006/spreadsheetDrawing" xmlns:a="http://schemas.openxmlformats.org/drawingml/2006/main">
  <xdr:twoCellAnchor>
    <xdr:from>
      <xdr:col>2</xdr:col>
      <xdr:colOff>125730</xdr:colOff>
      <xdr:row>11</xdr:row>
      <xdr:rowOff>26670</xdr:rowOff>
    </xdr:from>
    <xdr:to>
      <xdr:col>5</xdr:col>
      <xdr:colOff>53340</xdr:colOff>
      <xdr:row>18</xdr:row>
      <xdr:rowOff>38100</xdr:rowOff>
    </xdr:to>
    <xdr:graphicFrame macro="">
      <xdr:nvGraphicFramePr>
        <xdr:cNvPr id="4" name="Chart 3">
          <a:extLst>
            <a:ext uri="{FF2B5EF4-FFF2-40B4-BE49-F238E27FC236}">
              <a16:creationId xmlns:a16="http://schemas.microsoft.com/office/drawing/2014/main" id="{B8E3146A-6EFF-5D99-4CE2-861B365C8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217170</xdr:colOff>
      <xdr:row>24</xdr:row>
      <xdr:rowOff>34290</xdr:rowOff>
    </xdr:from>
    <xdr:to>
      <xdr:col>8</xdr:col>
      <xdr:colOff>289560</xdr:colOff>
      <xdr:row>32</xdr:row>
      <xdr:rowOff>144780</xdr:rowOff>
    </xdr:to>
    <xdr:graphicFrame macro="">
      <xdr:nvGraphicFramePr>
        <xdr:cNvPr id="5" name="Chart 4">
          <a:extLst>
            <a:ext uri="{FF2B5EF4-FFF2-40B4-BE49-F238E27FC236}">
              <a16:creationId xmlns:a16="http://schemas.microsoft.com/office/drawing/2014/main" id="{26C115E2-7860-8DED-EB10-D1BD5F7BD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40</xdr:row>
      <xdr:rowOff>26670</xdr:rowOff>
    </xdr:from>
    <xdr:to>
      <xdr:col>4</xdr:col>
      <xdr:colOff>1386840</xdr:colOff>
      <xdr:row>53</xdr:row>
      <xdr:rowOff>194310</xdr:rowOff>
    </xdr:to>
    <xdr:graphicFrame macro="">
      <xdr:nvGraphicFramePr>
        <xdr:cNvPr id="7" name="Chart 6">
          <a:extLst>
            <a:ext uri="{FF2B5EF4-FFF2-40B4-BE49-F238E27FC236}">
              <a16:creationId xmlns:a16="http://schemas.microsoft.com/office/drawing/2014/main" id="{0D3D53A5-BC69-B43C-789A-12479376E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60960</xdr:colOff>
      <xdr:row>62</xdr:row>
      <xdr:rowOff>102870</xdr:rowOff>
    </xdr:from>
    <xdr:to>
      <xdr:col>4</xdr:col>
      <xdr:colOff>1356360</xdr:colOff>
      <xdr:row>72</xdr:row>
      <xdr:rowOff>114300</xdr:rowOff>
    </xdr:to>
    <xdr:graphicFrame macro="">
      <xdr:nvGraphicFramePr>
        <xdr:cNvPr id="6" name="Chart 5">
          <a:extLst>
            <a:ext uri="{FF2B5EF4-FFF2-40B4-BE49-F238E27FC236}">
              <a16:creationId xmlns:a16="http://schemas.microsoft.com/office/drawing/2014/main" id="{40E67073-F123-7866-B348-B7E95942A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72390</xdr:colOff>
      <xdr:row>79</xdr:row>
      <xdr:rowOff>110490</xdr:rowOff>
    </xdr:from>
    <xdr:to>
      <xdr:col>4</xdr:col>
      <xdr:colOff>1318260</xdr:colOff>
      <xdr:row>89</xdr:row>
      <xdr:rowOff>76200</xdr:rowOff>
    </xdr:to>
    <xdr:graphicFrame macro="">
      <xdr:nvGraphicFramePr>
        <xdr:cNvPr id="9" name="Chart 8">
          <a:extLst>
            <a:ext uri="{FF2B5EF4-FFF2-40B4-BE49-F238E27FC236}">
              <a16:creationId xmlns:a16="http://schemas.microsoft.com/office/drawing/2014/main" id="{7DFA5E0C-9EAB-69D0-06CA-9758F3ECB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102870</xdr:colOff>
      <xdr:row>94</xdr:row>
      <xdr:rowOff>41910</xdr:rowOff>
    </xdr:from>
    <xdr:to>
      <xdr:col>9</xdr:col>
      <xdr:colOff>472440</xdr:colOff>
      <xdr:row>103</xdr:row>
      <xdr:rowOff>30480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86AF13D-E44E-605F-A477-FBF0C89113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93030" y="18931890"/>
              <a:ext cx="3211830" cy="177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224790</xdr:colOff>
      <xdr:row>111</xdr:row>
      <xdr:rowOff>19050</xdr:rowOff>
    </xdr:from>
    <xdr:to>
      <xdr:col>4</xdr:col>
      <xdr:colOff>1272540</xdr:colOff>
      <xdr:row>122</xdr:row>
      <xdr:rowOff>160020</xdr:rowOff>
    </xdr:to>
    <xdr:graphicFrame macro="">
      <xdr:nvGraphicFramePr>
        <xdr:cNvPr id="13" name="Chart 12">
          <a:extLst>
            <a:ext uri="{FF2B5EF4-FFF2-40B4-BE49-F238E27FC236}">
              <a16:creationId xmlns:a16="http://schemas.microsoft.com/office/drawing/2014/main" id="{ADD3E2DE-C631-1C7F-6AEA-D29E3C3C0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148590</xdr:colOff>
      <xdr:row>126</xdr:row>
      <xdr:rowOff>34290</xdr:rowOff>
    </xdr:from>
    <xdr:to>
      <xdr:col>4</xdr:col>
      <xdr:colOff>1287780</xdr:colOff>
      <xdr:row>135</xdr:row>
      <xdr:rowOff>83820</xdr:rowOff>
    </xdr:to>
    <xdr:graphicFrame macro="">
      <xdr:nvGraphicFramePr>
        <xdr:cNvPr id="15" name="Chart 14">
          <a:extLst>
            <a:ext uri="{FF2B5EF4-FFF2-40B4-BE49-F238E27FC236}">
              <a16:creationId xmlns:a16="http://schemas.microsoft.com/office/drawing/2014/main" id="{A83D6299-F051-E001-0EFE-F525964D5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262890</xdr:colOff>
      <xdr:row>142</xdr:row>
      <xdr:rowOff>129540</xdr:rowOff>
    </xdr:from>
    <xdr:to>
      <xdr:col>4</xdr:col>
      <xdr:colOff>1211580</xdr:colOff>
      <xdr:row>153</xdr:row>
      <xdr:rowOff>118110</xdr:rowOff>
    </xdr:to>
    <xdr:graphicFrame macro="">
      <xdr:nvGraphicFramePr>
        <xdr:cNvPr id="17" name="Chart 16">
          <a:extLst>
            <a:ext uri="{FF2B5EF4-FFF2-40B4-BE49-F238E27FC236}">
              <a16:creationId xmlns:a16="http://schemas.microsoft.com/office/drawing/2014/main" id="{3776A2DB-EC02-7D38-BA69-B85384AFA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7620</xdr:colOff>
      <xdr:row>122</xdr:row>
      <xdr:rowOff>175260</xdr:rowOff>
    </xdr:from>
    <xdr:to>
      <xdr:col>13</xdr:col>
      <xdr:colOff>495300</xdr:colOff>
      <xdr:row>136</xdr:row>
      <xdr:rowOff>66675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16BECA44-C03E-0162-3B19-50701C1C11B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281160" y="24726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124</xdr:row>
      <xdr:rowOff>99060</xdr:rowOff>
    </xdr:from>
    <xdr:to>
      <xdr:col>10</xdr:col>
      <xdr:colOff>45720</xdr:colOff>
      <xdr:row>137</xdr:row>
      <xdr:rowOff>196215</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BE083655-9BDA-71A3-D2F5-584EA67B176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819900" y="250545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492369</xdr:colOff>
      <xdr:row>1</xdr:row>
      <xdr:rowOff>101600</xdr:rowOff>
    </xdr:from>
    <xdr:to>
      <xdr:col>29</xdr:col>
      <xdr:colOff>35169</xdr:colOff>
      <xdr:row>41</xdr:row>
      <xdr:rowOff>8920</xdr:rowOff>
    </xdr:to>
    <xdr:sp macro="" textlink="">
      <xdr:nvSpPr>
        <xdr:cNvPr id="4" name="Rectangle 3">
          <a:extLst>
            <a:ext uri="{FF2B5EF4-FFF2-40B4-BE49-F238E27FC236}">
              <a16:creationId xmlns:a16="http://schemas.microsoft.com/office/drawing/2014/main" id="{5CA9EE2E-DA2A-D697-207A-594A5D103C87}"/>
            </a:ext>
          </a:extLst>
        </xdr:cNvPr>
        <xdr:cNvSpPr/>
      </xdr:nvSpPr>
      <xdr:spPr>
        <a:xfrm>
          <a:off x="2497015" y="300892"/>
          <a:ext cx="16916400" cy="787901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650630</xdr:colOff>
      <xdr:row>1</xdr:row>
      <xdr:rowOff>181708</xdr:rowOff>
    </xdr:from>
    <xdr:to>
      <xdr:col>6</xdr:col>
      <xdr:colOff>633046</xdr:colOff>
      <xdr:row>40</xdr:row>
      <xdr:rowOff>105507</xdr:rowOff>
    </xdr:to>
    <xdr:sp macro="" textlink="">
      <xdr:nvSpPr>
        <xdr:cNvPr id="5" name="Rectangle: Top Corners Rounded 4">
          <a:extLst>
            <a:ext uri="{FF2B5EF4-FFF2-40B4-BE49-F238E27FC236}">
              <a16:creationId xmlns:a16="http://schemas.microsoft.com/office/drawing/2014/main" id="{58E63A3A-B93B-C9BA-4ACB-CEDEA2FC4823}"/>
            </a:ext>
          </a:extLst>
        </xdr:cNvPr>
        <xdr:cNvSpPr/>
      </xdr:nvSpPr>
      <xdr:spPr>
        <a:xfrm rot="5400000">
          <a:off x="-203657" y="3246335"/>
          <a:ext cx="7722140" cy="1992799"/>
        </a:xfrm>
        <a:prstGeom prst="round2SameRect">
          <a:avLst>
            <a:gd name="adj1" fmla="val 16077"/>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105508</xdr:colOff>
      <xdr:row>3</xdr:row>
      <xdr:rowOff>0</xdr:rowOff>
    </xdr:from>
    <xdr:to>
      <xdr:col>6</xdr:col>
      <xdr:colOff>445477</xdr:colOff>
      <xdr:row>8</xdr:row>
      <xdr:rowOff>128954</xdr:rowOff>
    </xdr:to>
    <xdr:sp macro="" textlink="">
      <xdr:nvSpPr>
        <xdr:cNvPr id="6" name="TextBox 5">
          <a:extLst>
            <a:ext uri="{FF2B5EF4-FFF2-40B4-BE49-F238E27FC236}">
              <a16:creationId xmlns:a16="http://schemas.microsoft.com/office/drawing/2014/main" id="{97470084-3FA8-5051-C9A2-044C80E7F7D9}"/>
            </a:ext>
          </a:extLst>
        </xdr:cNvPr>
        <xdr:cNvSpPr txBox="1"/>
      </xdr:nvSpPr>
      <xdr:spPr>
        <a:xfrm>
          <a:off x="2778370" y="597877"/>
          <a:ext cx="1676399" cy="1125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75000"/>
                </a:schemeClr>
              </a:solidFill>
              <a:latin typeface="Segoe UI Black" panose="020B0A02040204020203" pitchFamily="34" charset="0"/>
              <a:ea typeface="Segoe UI Black" panose="020B0A02040204020203" pitchFamily="34" charset="0"/>
            </a:rPr>
            <a:t>it</a:t>
          </a:r>
        </a:p>
        <a:p>
          <a:pPr algn="ctr"/>
          <a:r>
            <a:rPr lang="en-IN" sz="1200" b="1">
              <a:solidFill>
                <a:schemeClr val="tx1"/>
              </a:solidFill>
              <a:latin typeface="+mn-lt"/>
              <a:ea typeface="Segoe UI Black" panose="020B0A02040204020203" pitchFamily="34" charset="0"/>
            </a:rPr>
            <a:t>India's Last Minute App</a:t>
          </a:r>
        </a:p>
      </xdr:txBody>
    </xdr:sp>
    <xdr:clientData/>
  </xdr:twoCellAnchor>
  <xdr:twoCellAnchor>
    <xdr:from>
      <xdr:col>7</xdr:col>
      <xdr:colOff>231948</xdr:colOff>
      <xdr:row>2</xdr:row>
      <xdr:rowOff>11724</xdr:rowOff>
    </xdr:from>
    <xdr:to>
      <xdr:col>15</xdr:col>
      <xdr:colOff>552995</xdr:colOff>
      <xdr:row>13</xdr:row>
      <xdr:rowOff>174232</xdr:rowOff>
    </xdr:to>
    <xdr:grpSp>
      <xdr:nvGrpSpPr>
        <xdr:cNvPr id="13" name="Group 12">
          <a:extLst>
            <a:ext uri="{FF2B5EF4-FFF2-40B4-BE49-F238E27FC236}">
              <a16:creationId xmlns:a16="http://schemas.microsoft.com/office/drawing/2014/main" id="{3E804B61-E3E7-7F86-DDB9-99E3DE3323EF}"/>
            </a:ext>
          </a:extLst>
        </xdr:cNvPr>
        <xdr:cNvGrpSpPr/>
      </xdr:nvGrpSpPr>
      <xdr:grpSpPr>
        <a:xfrm>
          <a:off x="4888615" y="398772"/>
          <a:ext cx="5642951" cy="2291270"/>
          <a:chOff x="4806461" y="433755"/>
          <a:chExt cx="5666770" cy="2354723"/>
        </a:xfrm>
      </xdr:grpSpPr>
      <xdr:sp macro="" textlink="">
        <xdr:nvSpPr>
          <xdr:cNvPr id="9" name="Rectangle: Rounded Corners 8">
            <a:extLst>
              <a:ext uri="{FF2B5EF4-FFF2-40B4-BE49-F238E27FC236}">
                <a16:creationId xmlns:a16="http://schemas.microsoft.com/office/drawing/2014/main" id="{0C7BC51C-3B6D-46B6-8CDB-938C8AB895B7}"/>
              </a:ext>
            </a:extLst>
          </xdr:cNvPr>
          <xdr:cNvSpPr/>
        </xdr:nvSpPr>
        <xdr:spPr>
          <a:xfrm>
            <a:off x="7737231" y="17408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EF6DB0F-080B-4E0F-8824-AA0C4E54A293}"/>
              </a:ext>
            </a:extLst>
          </xdr:cNvPr>
          <xdr:cNvSpPr/>
        </xdr:nvSpPr>
        <xdr:spPr>
          <a:xfrm>
            <a:off x="4829908" y="174087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8D5F7973-1ACE-13AD-4382-0A5FA1EE266B}"/>
              </a:ext>
            </a:extLst>
          </xdr:cNvPr>
          <xdr:cNvSpPr/>
        </xdr:nvSpPr>
        <xdr:spPr>
          <a:xfrm>
            <a:off x="4806461" y="433755"/>
            <a:ext cx="2736000" cy="1047600"/>
          </a:xfrm>
          <a:prstGeom prst="roundRect">
            <a:avLst/>
          </a:prstGeom>
          <a:gradFill flip="none" rotWithShape="1">
            <a:gsLst>
              <a:gs pos="29000">
                <a:srgbClr val="FFD200"/>
              </a:gs>
              <a:gs pos="77000">
                <a:schemeClr val="accent6">
                  <a:lumMod val="75000"/>
                  <a:alpha val="45000"/>
                </a:schemeClr>
              </a:gs>
              <a:gs pos="100000">
                <a:schemeClr val="accent6">
                  <a:lumMod val="60000"/>
                  <a:lumOff val="40000"/>
                  <a:alpha val="5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6AC17334-453C-C3AB-6840-C554E83BADAF}"/>
              </a:ext>
            </a:extLst>
          </xdr:cNvPr>
          <xdr:cNvSpPr/>
        </xdr:nvSpPr>
        <xdr:spPr>
          <a:xfrm>
            <a:off x="7725507" y="46892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375139</xdr:colOff>
      <xdr:row>2</xdr:row>
      <xdr:rowOff>146538</xdr:rowOff>
    </xdr:from>
    <xdr:to>
      <xdr:col>9</xdr:col>
      <xdr:colOff>410309</xdr:colOff>
      <xdr:row>5</xdr:row>
      <xdr:rowOff>64477</xdr:rowOff>
    </xdr:to>
    <xdr:sp macro="" textlink="KPI!A7">
      <xdr:nvSpPr>
        <xdr:cNvPr id="14" name="TextBox 13">
          <a:extLst>
            <a:ext uri="{FF2B5EF4-FFF2-40B4-BE49-F238E27FC236}">
              <a16:creationId xmlns:a16="http://schemas.microsoft.com/office/drawing/2014/main" id="{A4689FB3-90A0-C325-E446-BFF5418E3E90}"/>
            </a:ext>
          </a:extLst>
        </xdr:cNvPr>
        <xdr:cNvSpPr txBox="1"/>
      </xdr:nvSpPr>
      <xdr:spPr>
        <a:xfrm>
          <a:off x="5052647" y="545123"/>
          <a:ext cx="1371600" cy="51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0BB50B-8908-4AC5-9C49-132326AD2DA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7</xdr:col>
      <xdr:colOff>597877</xdr:colOff>
      <xdr:row>4</xdr:row>
      <xdr:rowOff>164123</xdr:rowOff>
    </xdr:from>
    <xdr:to>
      <xdr:col>9</xdr:col>
      <xdr:colOff>480647</xdr:colOff>
      <xdr:row>6</xdr:row>
      <xdr:rowOff>58616</xdr:rowOff>
    </xdr:to>
    <xdr:sp macro="" textlink="KPI!A7">
      <xdr:nvSpPr>
        <xdr:cNvPr id="2" name="TextBox 1">
          <a:extLst>
            <a:ext uri="{FF2B5EF4-FFF2-40B4-BE49-F238E27FC236}">
              <a16:creationId xmlns:a16="http://schemas.microsoft.com/office/drawing/2014/main" id="{0D7E3550-C334-467D-A75F-A8DF55B09141}"/>
            </a:ext>
          </a:extLst>
        </xdr:cNvPr>
        <xdr:cNvSpPr txBox="1"/>
      </xdr:nvSpPr>
      <xdr:spPr>
        <a:xfrm>
          <a:off x="5275385" y="961292"/>
          <a:ext cx="1219200" cy="293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11</xdr:col>
      <xdr:colOff>609601</xdr:colOff>
      <xdr:row>2</xdr:row>
      <xdr:rowOff>105507</xdr:rowOff>
    </xdr:from>
    <xdr:to>
      <xdr:col>13</xdr:col>
      <xdr:colOff>633046</xdr:colOff>
      <xdr:row>5</xdr:row>
      <xdr:rowOff>105508</xdr:rowOff>
    </xdr:to>
    <xdr:sp macro="" textlink="KPI!B7">
      <xdr:nvSpPr>
        <xdr:cNvPr id="3" name="TextBox 2">
          <a:extLst>
            <a:ext uri="{FF2B5EF4-FFF2-40B4-BE49-F238E27FC236}">
              <a16:creationId xmlns:a16="http://schemas.microsoft.com/office/drawing/2014/main" id="{EAE07FE9-AE88-4AAA-962A-63DD08795003}"/>
            </a:ext>
          </a:extLst>
        </xdr:cNvPr>
        <xdr:cNvSpPr txBox="1"/>
      </xdr:nvSpPr>
      <xdr:spPr>
        <a:xfrm>
          <a:off x="7959970" y="504092"/>
          <a:ext cx="1359876" cy="59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D2277C2-8F07-41A7-B29B-E6F95CFC49F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597879</xdr:colOff>
      <xdr:row>4</xdr:row>
      <xdr:rowOff>164123</xdr:rowOff>
    </xdr:from>
    <xdr:to>
      <xdr:col>13</xdr:col>
      <xdr:colOff>281355</xdr:colOff>
      <xdr:row>6</xdr:row>
      <xdr:rowOff>82061</xdr:rowOff>
    </xdr:to>
    <xdr:sp macro="" textlink="KPI!A7">
      <xdr:nvSpPr>
        <xdr:cNvPr id="7" name="TextBox 6">
          <a:extLst>
            <a:ext uri="{FF2B5EF4-FFF2-40B4-BE49-F238E27FC236}">
              <a16:creationId xmlns:a16="http://schemas.microsoft.com/office/drawing/2014/main" id="{E006CCCB-77E1-4813-B102-E179E766A25B}"/>
            </a:ext>
          </a:extLst>
        </xdr:cNvPr>
        <xdr:cNvSpPr txBox="1"/>
      </xdr:nvSpPr>
      <xdr:spPr>
        <a:xfrm>
          <a:off x="7948248" y="961292"/>
          <a:ext cx="1019907"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7</xdr:col>
      <xdr:colOff>339970</xdr:colOff>
      <xdr:row>9</xdr:row>
      <xdr:rowOff>35169</xdr:rowOff>
    </xdr:from>
    <xdr:to>
      <xdr:col>9</xdr:col>
      <xdr:colOff>363416</xdr:colOff>
      <xdr:row>12</xdr:row>
      <xdr:rowOff>35170</xdr:rowOff>
    </xdr:to>
    <xdr:sp macro="" textlink="KPI!C7">
      <xdr:nvSpPr>
        <xdr:cNvPr id="8" name="TextBox 7">
          <a:extLst>
            <a:ext uri="{FF2B5EF4-FFF2-40B4-BE49-F238E27FC236}">
              <a16:creationId xmlns:a16="http://schemas.microsoft.com/office/drawing/2014/main" id="{05AA2D88-37EE-4B54-B617-CB30DAA72ACD}"/>
            </a:ext>
          </a:extLst>
        </xdr:cNvPr>
        <xdr:cNvSpPr txBox="1"/>
      </xdr:nvSpPr>
      <xdr:spPr>
        <a:xfrm>
          <a:off x="5017478" y="1828800"/>
          <a:ext cx="1359876" cy="59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DA3D3F5-1E87-4646-8018-412043A95EF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328247</xdr:colOff>
      <xdr:row>11</xdr:row>
      <xdr:rowOff>58616</xdr:rowOff>
    </xdr:from>
    <xdr:to>
      <xdr:col>9</xdr:col>
      <xdr:colOff>304802</xdr:colOff>
      <xdr:row>12</xdr:row>
      <xdr:rowOff>128953</xdr:rowOff>
    </xdr:to>
    <xdr:sp macro="" textlink="KPI!A7">
      <xdr:nvSpPr>
        <xdr:cNvPr id="15" name="TextBox 14">
          <a:extLst>
            <a:ext uri="{FF2B5EF4-FFF2-40B4-BE49-F238E27FC236}">
              <a16:creationId xmlns:a16="http://schemas.microsoft.com/office/drawing/2014/main" id="{275AE053-F72C-42B7-BD88-F796EFF74A17}"/>
            </a:ext>
          </a:extLst>
        </xdr:cNvPr>
        <xdr:cNvSpPr txBox="1"/>
      </xdr:nvSpPr>
      <xdr:spPr>
        <a:xfrm>
          <a:off x="5005755" y="2250831"/>
          <a:ext cx="1312985" cy="269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11</xdr:col>
      <xdr:colOff>621325</xdr:colOff>
      <xdr:row>8</xdr:row>
      <xdr:rowOff>175847</xdr:rowOff>
    </xdr:from>
    <xdr:to>
      <xdr:col>13</xdr:col>
      <xdr:colOff>644770</xdr:colOff>
      <xdr:row>11</xdr:row>
      <xdr:rowOff>175848</xdr:rowOff>
    </xdr:to>
    <xdr:sp macro="" textlink="KPI!D7">
      <xdr:nvSpPr>
        <xdr:cNvPr id="16" name="TextBox 15">
          <a:extLst>
            <a:ext uri="{FF2B5EF4-FFF2-40B4-BE49-F238E27FC236}">
              <a16:creationId xmlns:a16="http://schemas.microsoft.com/office/drawing/2014/main" id="{D3441FE2-926A-4867-B0BC-DFC7FA310B69}"/>
            </a:ext>
          </a:extLst>
        </xdr:cNvPr>
        <xdr:cNvSpPr txBox="1"/>
      </xdr:nvSpPr>
      <xdr:spPr>
        <a:xfrm>
          <a:off x="7971694" y="1770185"/>
          <a:ext cx="1359876" cy="59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2ACE54-305D-41BA-9F50-127A063A242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586154</xdr:colOff>
      <xdr:row>11</xdr:row>
      <xdr:rowOff>35170</xdr:rowOff>
    </xdr:from>
    <xdr:to>
      <xdr:col>13</xdr:col>
      <xdr:colOff>480646</xdr:colOff>
      <xdr:row>12</xdr:row>
      <xdr:rowOff>140677</xdr:rowOff>
    </xdr:to>
    <xdr:sp macro="" textlink="KPI!A7">
      <xdr:nvSpPr>
        <xdr:cNvPr id="17" name="TextBox 16">
          <a:extLst>
            <a:ext uri="{FF2B5EF4-FFF2-40B4-BE49-F238E27FC236}">
              <a16:creationId xmlns:a16="http://schemas.microsoft.com/office/drawing/2014/main" id="{89636B48-B439-4195-9AF1-0DECA7A5596F}"/>
            </a:ext>
          </a:extLst>
        </xdr:cNvPr>
        <xdr:cNvSpPr txBox="1"/>
      </xdr:nvSpPr>
      <xdr:spPr>
        <a:xfrm>
          <a:off x="7936523" y="2227385"/>
          <a:ext cx="123092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AVG RATINGS</a:t>
          </a:r>
        </a:p>
      </xdr:txBody>
    </xdr:sp>
    <xdr:clientData/>
  </xdr:twoCellAnchor>
  <xdr:twoCellAnchor editAs="oneCell">
    <xdr:from>
      <xdr:col>14</xdr:col>
      <xdr:colOff>70340</xdr:colOff>
      <xdr:row>2</xdr:row>
      <xdr:rowOff>164123</xdr:rowOff>
    </xdr:from>
    <xdr:to>
      <xdr:col>14</xdr:col>
      <xdr:colOff>609600</xdr:colOff>
      <xdr:row>5</xdr:row>
      <xdr:rowOff>110448</xdr:rowOff>
    </xdr:to>
    <xdr:pic>
      <xdr:nvPicPr>
        <xdr:cNvPr id="18" name="Picture 17">
          <a:extLst>
            <a:ext uri="{FF2B5EF4-FFF2-40B4-BE49-F238E27FC236}">
              <a16:creationId xmlns:a16="http://schemas.microsoft.com/office/drawing/2014/main" id="{D7656991-CB11-186D-E9FA-D80B7D9A3C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5355" y="562708"/>
          <a:ext cx="539260" cy="544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492371</xdr:colOff>
      <xdr:row>9</xdr:row>
      <xdr:rowOff>35169</xdr:rowOff>
    </xdr:from>
    <xdr:to>
      <xdr:col>10</xdr:col>
      <xdr:colOff>433754</xdr:colOff>
      <xdr:row>12</xdr:row>
      <xdr:rowOff>52478</xdr:rowOff>
    </xdr:to>
    <xdr:pic>
      <xdr:nvPicPr>
        <xdr:cNvPr id="20" name="Picture 19">
          <a:extLst>
            <a:ext uri="{FF2B5EF4-FFF2-40B4-BE49-F238E27FC236}">
              <a16:creationId xmlns:a16="http://schemas.microsoft.com/office/drawing/2014/main" id="{9EA29E84-5EBA-9F6F-B181-5C5E3B91E19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06309" y="1828800"/>
          <a:ext cx="609599" cy="61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93787</xdr:colOff>
      <xdr:row>9</xdr:row>
      <xdr:rowOff>117232</xdr:rowOff>
    </xdr:from>
    <xdr:to>
      <xdr:col>14</xdr:col>
      <xdr:colOff>586154</xdr:colOff>
      <xdr:row>12</xdr:row>
      <xdr:rowOff>16235</xdr:rowOff>
    </xdr:to>
    <xdr:pic>
      <xdr:nvPicPr>
        <xdr:cNvPr id="21" name="Picture 20">
          <a:extLst>
            <a:ext uri="{FF2B5EF4-FFF2-40B4-BE49-F238E27FC236}">
              <a16:creationId xmlns:a16="http://schemas.microsoft.com/office/drawing/2014/main" id="{134ACE1B-69D0-F376-463A-4DF7052DC71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48802" y="1910863"/>
          <a:ext cx="492367" cy="4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468923</xdr:colOff>
      <xdr:row>2</xdr:row>
      <xdr:rowOff>175846</xdr:rowOff>
    </xdr:from>
    <xdr:to>
      <xdr:col>10</xdr:col>
      <xdr:colOff>451237</xdr:colOff>
      <xdr:row>6</xdr:row>
      <xdr:rowOff>35169</xdr:rowOff>
    </xdr:to>
    <xdr:pic>
      <xdr:nvPicPr>
        <xdr:cNvPr id="22" name="Picture 21">
          <a:extLst>
            <a:ext uri="{FF2B5EF4-FFF2-40B4-BE49-F238E27FC236}">
              <a16:creationId xmlns:a16="http://schemas.microsoft.com/office/drawing/2014/main" id="{E4E6F6F3-6E47-5F20-FE8D-FD9DB0C7B08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82861" y="574431"/>
          <a:ext cx="650530" cy="656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84572</xdr:colOff>
      <xdr:row>11</xdr:row>
      <xdr:rowOff>102160</xdr:rowOff>
    </xdr:from>
    <xdr:to>
      <xdr:col>6</xdr:col>
      <xdr:colOff>576942</xdr:colOff>
      <xdr:row>17</xdr:row>
      <xdr:rowOff>70339</xdr:rowOff>
    </xdr:to>
    <mc:AlternateContent xmlns:mc="http://schemas.openxmlformats.org/markup-compatibility/2006">
      <mc:Choice xmlns:a14="http://schemas.microsoft.com/office/drawing/2010/main" Requires="a14">
        <xdr:graphicFrame macro="">
          <xdr:nvGraphicFramePr>
            <xdr:cNvPr id="24" name="Outlet Size 3">
              <a:extLst>
                <a:ext uri="{FF2B5EF4-FFF2-40B4-BE49-F238E27FC236}">
                  <a16:creationId xmlns:a16="http://schemas.microsoft.com/office/drawing/2014/main" id="{5FA70C6E-F31A-4D51-9C3C-5A93C5ACCAB1}"/>
                </a:ext>
              </a:extLst>
            </xdr:cNvPr>
            <xdr:cNvGraphicFramePr/>
          </xdr:nvGraphicFramePr>
          <xdr:xfrm>
            <a:off x="0" y="0"/>
            <a:ext cx="0" cy="0"/>
          </xdr:xfrm>
          <a:graphic>
            <a:graphicData uri="http://schemas.microsoft.com/office/drawing/2010/slicer">
              <sle:slicer xmlns:sle="http://schemas.microsoft.com/office/drawing/2010/slicer" name="Outlet Size 3"/>
            </a:graphicData>
          </a:graphic>
        </xdr:graphicFrame>
      </mc:Choice>
      <mc:Fallback>
        <xdr:sp macro="" textlink="">
          <xdr:nvSpPr>
            <xdr:cNvPr id="0" name=""/>
            <xdr:cNvSpPr>
              <a:spLocks noTextEdit="1"/>
            </xdr:cNvSpPr>
          </xdr:nvSpPr>
          <xdr:spPr>
            <a:xfrm>
              <a:off x="2745524" y="2230922"/>
              <a:ext cx="1822847" cy="1129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440452</xdr:colOff>
      <xdr:row>15</xdr:row>
      <xdr:rowOff>81224</xdr:rowOff>
    </xdr:from>
    <xdr:to>
      <xdr:col>16</xdr:col>
      <xdr:colOff>123929</xdr:colOff>
      <xdr:row>40</xdr:row>
      <xdr:rowOff>22608</xdr:rowOff>
    </xdr:to>
    <xdr:sp macro="" textlink="">
      <xdr:nvSpPr>
        <xdr:cNvPr id="26" name="Rectangle: Rounded Corners 25">
          <a:extLst>
            <a:ext uri="{FF2B5EF4-FFF2-40B4-BE49-F238E27FC236}">
              <a16:creationId xmlns:a16="http://schemas.microsoft.com/office/drawing/2014/main" id="{6CCF0BEA-6AAC-417B-B639-0BD1BB67A69C}"/>
            </a:ext>
          </a:extLst>
        </xdr:cNvPr>
        <xdr:cNvSpPr/>
      </xdr:nvSpPr>
      <xdr:spPr>
        <a:xfrm>
          <a:off x="5164852" y="3020367"/>
          <a:ext cx="5757706" cy="4839955"/>
        </a:xfrm>
        <a:prstGeom prst="roundRect">
          <a:avLst>
            <a:gd name="adj" fmla="val 5791"/>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422030</xdr:colOff>
      <xdr:row>16</xdr:row>
      <xdr:rowOff>23446</xdr:rowOff>
    </xdr:from>
    <xdr:to>
      <xdr:col>11</xdr:col>
      <xdr:colOff>504092</xdr:colOff>
      <xdr:row>27</xdr:row>
      <xdr:rowOff>11722</xdr:rowOff>
    </xdr:to>
    <xdr:graphicFrame macro="">
      <xdr:nvGraphicFramePr>
        <xdr:cNvPr id="27" name="Chart 26">
          <a:extLst>
            <a:ext uri="{FF2B5EF4-FFF2-40B4-BE49-F238E27FC236}">
              <a16:creationId xmlns:a16="http://schemas.microsoft.com/office/drawing/2014/main" id="{F019E49B-43F7-455F-BB36-2B12A1E36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445476</xdr:colOff>
      <xdr:row>15</xdr:row>
      <xdr:rowOff>187567</xdr:rowOff>
    </xdr:from>
    <xdr:to>
      <xdr:col>9</xdr:col>
      <xdr:colOff>422031</xdr:colOff>
      <xdr:row>17</xdr:row>
      <xdr:rowOff>82060</xdr:rowOff>
    </xdr:to>
    <xdr:sp macro="" textlink="KPI!A7">
      <xdr:nvSpPr>
        <xdr:cNvPr id="28" name="TextBox 27">
          <a:extLst>
            <a:ext uri="{FF2B5EF4-FFF2-40B4-BE49-F238E27FC236}">
              <a16:creationId xmlns:a16="http://schemas.microsoft.com/office/drawing/2014/main" id="{9A62803D-F619-499F-8EDA-F4C8170CA315}"/>
            </a:ext>
          </a:extLst>
        </xdr:cNvPr>
        <xdr:cNvSpPr txBox="1"/>
      </xdr:nvSpPr>
      <xdr:spPr>
        <a:xfrm>
          <a:off x="5122984" y="3176952"/>
          <a:ext cx="131298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619648</xdr:colOff>
      <xdr:row>15</xdr:row>
      <xdr:rowOff>92110</xdr:rowOff>
    </xdr:from>
    <xdr:to>
      <xdr:col>11</xdr:col>
      <xdr:colOff>648956</xdr:colOff>
      <xdr:row>40</xdr:row>
      <xdr:rowOff>22608</xdr:rowOff>
    </xdr:to>
    <xdr:cxnSp macro="">
      <xdr:nvCxnSpPr>
        <xdr:cNvPr id="30" name="Straight Connector 29">
          <a:extLst>
            <a:ext uri="{FF2B5EF4-FFF2-40B4-BE49-F238E27FC236}">
              <a16:creationId xmlns:a16="http://schemas.microsoft.com/office/drawing/2014/main" id="{6D58870B-ED18-D6FB-9B67-3369E3815BAC}"/>
            </a:ext>
          </a:extLst>
        </xdr:cNvPr>
        <xdr:cNvCxnSpPr>
          <a:endCxn id="26" idx="2"/>
        </xdr:cNvCxnSpPr>
      </xdr:nvCxnSpPr>
      <xdr:spPr>
        <a:xfrm flipH="1">
          <a:off x="8043705" y="3031253"/>
          <a:ext cx="29308" cy="482906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440452</xdr:colOff>
      <xdr:row>27</xdr:row>
      <xdr:rowOff>149888</xdr:rowOff>
    </xdr:from>
    <xdr:to>
      <xdr:col>11</xdr:col>
      <xdr:colOff>620487</xdr:colOff>
      <xdr:row>27</xdr:row>
      <xdr:rowOff>152400</xdr:rowOff>
    </xdr:to>
    <xdr:cxnSp macro="">
      <xdr:nvCxnSpPr>
        <xdr:cNvPr id="32" name="Straight Connector 31">
          <a:extLst>
            <a:ext uri="{FF2B5EF4-FFF2-40B4-BE49-F238E27FC236}">
              <a16:creationId xmlns:a16="http://schemas.microsoft.com/office/drawing/2014/main" id="{DC8FBA9F-CB6F-47D0-91ED-C049EF7574DB}"/>
            </a:ext>
          </a:extLst>
        </xdr:cNvPr>
        <xdr:cNvCxnSpPr>
          <a:stCxn id="26" idx="1"/>
        </xdr:cNvCxnSpPr>
      </xdr:nvCxnSpPr>
      <xdr:spPr>
        <a:xfrm>
          <a:off x="5164852" y="5440345"/>
          <a:ext cx="2879692" cy="251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539260</xdr:colOff>
      <xdr:row>28</xdr:row>
      <xdr:rowOff>46892</xdr:rowOff>
    </xdr:from>
    <xdr:to>
      <xdr:col>11</xdr:col>
      <xdr:colOff>550984</xdr:colOff>
      <xdr:row>39</xdr:row>
      <xdr:rowOff>82062</xdr:rowOff>
    </xdr:to>
    <xdr:graphicFrame macro="">
      <xdr:nvGraphicFramePr>
        <xdr:cNvPr id="39" name="Chart 38">
          <a:extLst>
            <a:ext uri="{FF2B5EF4-FFF2-40B4-BE49-F238E27FC236}">
              <a16:creationId xmlns:a16="http://schemas.microsoft.com/office/drawing/2014/main" id="{5493F22B-CCD4-4D5D-B96E-6C150CC950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457199</xdr:colOff>
      <xdr:row>29</xdr:row>
      <xdr:rowOff>93782</xdr:rowOff>
    </xdr:from>
    <xdr:to>
      <xdr:col>9</xdr:col>
      <xdr:colOff>433754</xdr:colOff>
      <xdr:row>30</xdr:row>
      <xdr:rowOff>187567</xdr:rowOff>
    </xdr:to>
    <xdr:sp macro="" textlink="KPI!A7">
      <xdr:nvSpPr>
        <xdr:cNvPr id="42" name="TextBox 41">
          <a:extLst>
            <a:ext uri="{FF2B5EF4-FFF2-40B4-BE49-F238E27FC236}">
              <a16:creationId xmlns:a16="http://schemas.microsoft.com/office/drawing/2014/main" id="{21BDBDFA-8470-4C4B-9687-FE693D6FA384}"/>
            </a:ext>
          </a:extLst>
        </xdr:cNvPr>
        <xdr:cNvSpPr txBox="1"/>
      </xdr:nvSpPr>
      <xdr:spPr>
        <a:xfrm>
          <a:off x="5134707" y="5873259"/>
          <a:ext cx="131298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11</xdr:col>
      <xdr:colOff>638070</xdr:colOff>
      <xdr:row>15</xdr:row>
      <xdr:rowOff>150724</xdr:rowOff>
    </xdr:from>
    <xdr:to>
      <xdr:col>13</xdr:col>
      <xdr:colOff>614625</xdr:colOff>
      <xdr:row>17</xdr:row>
      <xdr:rowOff>45217</xdr:rowOff>
    </xdr:to>
    <xdr:sp macro="" textlink="KPI!A7">
      <xdr:nvSpPr>
        <xdr:cNvPr id="43" name="TextBox 42">
          <a:extLst>
            <a:ext uri="{FF2B5EF4-FFF2-40B4-BE49-F238E27FC236}">
              <a16:creationId xmlns:a16="http://schemas.microsoft.com/office/drawing/2014/main" id="{23D18DF4-8451-4E65-B56F-78985D975F35}"/>
            </a:ext>
          </a:extLst>
        </xdr:cNvPr>
        <xdr:cNvSpPr txBox="1"/>
      </xdr:nvSpPr>
      <xdr:spPr>
        <a:xfrm>
          <a:off x="8062127" y="3089867"/>
          <a:ext cx="1326384" cy="28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642257</xdr:colOff>
      <xdr:row>17</xdr:row>
      <xdr:rowOff>54428</xdr:rowOff>
    </xdr:from>
    <xdr:to>
      <xdr:col>16</xdr:col>
      <xdr:colOff>10885</xdr:colOff>
      <xdr:row>39</xdr:row>
      <xdr:rowOff>108857</xdr:rowOff>
    </xdr:to>
    <xdr:graphicFrame macro="">
      <xdr:nvGraphicFramePr>
        <xdr:cNvPr id="45" name="Chart 44">
          <a:extLst>
            <a:ext uri="{FF2B5EF4-FFF2-40B4-BE49-F238E27FC236}">
              <a16:creationId xmlns:a16="http://schemas.microsoft.com/office/drawing/2014/main" id="{A60B73E8-58F2-4D17-83BA-B0DCC6326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274654</xdr:colOff>
      <xdr:row>2</xdr:row>
      <xdr:rowOff>54427</xdr:rowOff>
    </xdr:from>
    <xdr:to>
      <xdr:col>28</xdr:col>
      <xdr:colOff>605413</xdr:colOff>
      <xdr:row>40</xdr:row>
      <xdr:rowOff>76199</xdr:rowOff>
    </xdr:to>
    <xdr:sp macro="" textlink="">
      <xdr:nvSpPr>
        <xdr:cNvPr id="19" name="Rectangle: Rounded Corners 18">
          <a:extLst>
            <a:ext uri="{FF2B5EF4-FFF2-40B4-BE49-F238E27FC236}">
              <a16:creationId xmlns:a16="http://schemas.microsoft.com/office/drawing/2014/main" id="{D635F864-585A-42AC-978A-C49BBE588659}"/>
            </a:ext>
          </a:extLst>
        </xdr:cNvPr>
        <xdr:cNvSpPr/>
      </xdr:nvSpPr>
      <xdr:spPr>
        <a:xfrm>
          <a:off x="10966100" y="453012"/>
          <a:ext cx="8349344" cy="7594879"/>
        </a:xfrm>
        <a:prstGeom prst="roundRect">
          <a:avLst>
            <a:gd name="adj" fmla="val 5756"/>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x</a:t>
          </a:r>
        </a:p>
      </xdr:txBody>
    </xdr:sp>
    <xdr:clientData/>
  </xdr:twoCellAnchor>
  <xdr:twoCellAnchor>
    <xdr:from>
      <xdr:col>16</xdr:col>
      <xdr:colOff>491533</xdr:colOff>
      <xdr:row>4</xdr:row>
      <xdr:rowOff>135654</xdr:rowOff>
    </xdr:from>
    <xdr:to>
      <xdr:col>28</xdr:col>
      <xdr:colOff>411145</xdr:colOff>
      <xdr:row>16</xdr:row>
      <xdr:rowOff>23446</xdr:rowOff>
    </xdr:to>
    <xdr:graphicFrame macro="">
      <xdr:nvGraphicFramePr>
        <xdr:cNvPr id="23" name="Chart 22">
          <a:extLst>
            <a:ext uri="{FF2B5EF4-FFF2-40B4-BE49-F238E27FC236}">
              <a16:creationId xmlns:a16="http://schemas.microsoft.com/office/drawing/2014/main" id="{BDD0A0F6-40AE-46E8-8691-5C89DF62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609599</xdr:colOff>
      <xdr:row>2</xdr:row>
      <xdr:rowOff>185057</xdr:rowOff>
    </xdr:from>
    <xdr:to>
      <xdr:col>20</xdr:col>
      <xdr:colOff>76200</xdr:colOff>
      <xdr:row>4</xdr:row>
      <xdr:rowOff>97972</xdr:rowOff>
    </xdr:to>
    <xdr:sp macro="" textlink="KPI!A7">
      <xdr:nvSpPr>
        <xdr:cNvPr id="25" name="TextBox 24">
          <a:extLst>
            <a:ext uri="{FF2B5EF4-FFF2-40B4-BE49-F238E27FC236}">
              <a16:creationId xmlns:a16="http://schemas.microsoft.com/office/drawing/2014/main" id="{3696375F-AEF4-4A2A-B647-060CEC7CAABE}"/>
            </a:ext>
          </a:extLst>
        </xdr:cNvPr>
        <xdr:cNvSpPr txBox="1"/>
      </xdr:nvSpPr>
      <xdr:spPr>
        <a:xfrm>
          <a:off x="11408228" y="576943"/>
          <a:ext cx="216625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16</xdr:col>
      <xdr:colOff>319034</xdr:colOff>
      <xdr:row>16</xdr:row>
      <xdr:rowOff>132303</xdr:rowOff>
    </xdr:from>
    <xdr:to>
      <xdr:col>28</xdr:col>
      <xdr:colOff>584479</xdr:colOff>
      <xdr:row>16</xdr:row>
      <xdr:rowOff>143189</xdr:rowOff>
    </xdr:to>
    <xdr:cxnSp macro="">
      <xdr:nvCxnSpPr>
        <xdr:cNvPr id="29" name="Straight Connector 28">
          <a:extLst>
            <a:ext uri="{FF2B5EF4-FFF2-40B4-BE49-F238E27FC236}">
              <a16:creationId xmlns:a16="http://schemas.microsoft.com/office/drawing/2014/main" id="{70B02815-D242-4EB6-BB6E-EA2DB73B38C7}"/>
            </a:ext>
          </a:extLst>
        </xdr:cNvPr>
        <xdr:cNvCxnSpPr/>
      </xdr:nvCxnSpPr>
      <xdr:spPr>
        <a:xfrm>
          <a:off x="11010480" y="3320980"/>
          <a:ext cx="8284030" cy="108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598713</xdr:colOff>
      <xdr:row>17</xdr:row>
      <xdr:rowOff>21771</xdr:rowOff>
    </xdr:from>
    <xdr:to>
      <xdr:col>20</xdr:col>
      <xdr:colOff>65314</xdr:colOff>
      <xdr:row>18</xdr:row>
      <xdr:rowOff>130629</xdr:rowOff>
    </xdr:to>
    <xdr:sp macro="" textlink="KPI!A7">
      <xdr:nvSpPr>
        <xdr:cNvPr id="34" name="TextBox 33">
          <a:extLst>
            <a:ext uri="{FF2B5EF4-FFF2-40B4-BE49-F238E27FC236}">
              <a16:creationId xmlns:a16="http://schemas.microsoft.com/office/drawing/2014/main" id="{F107081B-211E-46DA-AEB6-948AAEAC14E7}"/>
            </a:ext>
          </a:extLst>
        </xdr:cNvPr>
        <xdr:cNvSpPr txBox="1"/>
      </xdr:nvSpPr>
      <xdr:spPr>
        <a:xfrm>
          <a:off x="11397342" y="3352800"/>
          <a:ext cx="216625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16</xdr:col>
      <xdr:colOff>579454</xdr:colOff>
      <xdr:row>18</xdr:row>
      <xdr:rowOff>87086</xdr:rowOff>
    </xdr:from>
    <xdr:to>
      <xdr:col>22</xdr:col>
      <xdr:colOff>257907</xdr:colOff>
      <xdr:row>26</xdr:row>
      <xdr:rowOff>175846</xdr:rowOff>
    </xdr:to>
    <xdr:graphicFrame macro="">
      <xdr:nvGraphicFramePr>
        <xdr:cNvPr id="35" name="Chart 34">
          <a:extLst>
            <a:ext uri="{FF2B5EF4-FFF2-40B4-BE49-F238E27FC236}">
              <a16:creationId xmlns:a16="http://schemas.microsoft.com/office/drawing/2014/main" id="{6203A681-16D1-4D76-9460-5F799577A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375139</xdr:colOff>
      <xdr:row>16</xdr:row>
      <xdr:rowOff>82062</xdr:rowOff>
    </xdr:from>
    <xdr:to>
      <xdr:col>22</xdr:col>
      <xdr:colOff>398585</xdr:colOff>
      <xdr:row>27</xdr:row>
      <xdr:rowOff>175846</xdr:rowOff>
    </xdr:to>
    <xdr:cxnSp macro="">
      <xdr:nvCxnSpPr>
        <xdr:cNvPr id="36" name="Straight Connector 35">
          <a:extLst>
            <a:ext uri="{FF2B5EF4-FFF2-40B4-BE49-F238E27FC236}">
              <a16:creationId xmlns:a16="http://schemas.microsoft.com/office/drawing/2014/main" id="{57F53CF3-4545-4D0C-B1C1-8F12ED4B783C}"/>
            </a:ext>
          </a:extLst>
        </xdr:cNvPr>
        <xdr:cNvCxnSpPr/>
      </xdr:nvCxnSpPr>
      <xdr:spPr>
        <a:xfrm flipH="1" flipV="1">
          <a:off x="15075877" y="3270739"/>
          <a:ext cx="23446" cy="228599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295587</xdr:colOff>
      <xdr:row>27</xdr:row>
      <xdr:rowOff>190919</xdr:rowOff>
    </xdr:from>
    <xdr:to>
      <xdr:col>28</xdr:col>
      <xdr:colOff>561032</xdr:colOff>
      <xdr:row>28</xdr:row>
      <xdr:rowOff>2512</xdr:rowOff>
    </xdr:to>
    <xdr:cxnSp macro="">
      <xdr:nvCxnSpPr>
        <xdr:cNvPr id="40" name="Straight Connector 39">
          <a:extLst>
            <a:ext uri="{FF2B5EF4-FFF2-40B4-BE49-F238E27FC236}">
              <a16:creationId xmlns:a16="http://schemas.microsoft.com/office/drawing/2014/main" id="{7C325E15-0A25-484E-9BA6-4BF56F71EB24}"/>
            </a:ext>
          </a:extLst>
        </xdr:cNvPr>
        <xdr:cNvCxnSpPr/>
      </xdr:nvCxnSpPr>
      <xdr:spPr>
        <a:xfrm>
          <a:off x="10987033" y="5571811"/>
          <a:ext cx="8284030" cy="108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562708</xdr:colOff>
      <xdr:row>18</xdr:row>
      <xdr:rowOff>77874</xdr:rowOff>
    </xdr:from>
    <xdr:to>
      <xdr:col>28</xdr:col>
      <xdr:colOff>445477</xdr:colOff>
      <xdr:row>27</xdr:row>
      <xdr:rowOff>86374</xdr:rowOff>
    </xdr:to>
    <mc:AlternateContent xmlns:mc="http://schemas.openxmlformats.org/markup-compatibility/2006">
      <mc:Choice xmlns:cx2="http://schemas.microsoft.com/office/drawing/2015/10/21/chartex" Requires="cx2">
        <xdr:graphicFrame macro="">
          <xdr:nvGraphicFramePr>
            <xdr:cNvPr id="44" name="Chart 43">
              <a:extLst>
                <a:ext uri="{FF2B5EF4-FFF2-40B4-BE49-F238E27FC236}">
                  <a16:creationId xmlns:a16="http://schemas.microsoft.com/office/drawing/2014/main" id="{6AF759DB-DF08-48C6-910E-DAEEEB7A50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263446" y="3665136"/>
              <a:ext cx="3892062" cy="1802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471435</xdr:colOff>
      <xdr:row>16</xdr:row>
      <xdr:rowOff>187569</xdr:rowOff>
    </xdr:from>
    <xdr:to>
      <xdr:col>25</xdr:col>
      <xdr:colOff>606251</xdr:colOff>
      <xdr:row>18</xdr:row>
      <xdr:rowOff>97135</xdr:rowOff>
    </xdr:to>
    <xdr:sp macro="" textlink="KPI!A7">
      <xdr:nvSpPr>
        <xdr:cNvPr id="46" name="TextBox 45">
          <a:extLst>
            <a:ext uri="{FF2B5EF4-FFF2-40B4-BE49-F238E27FC236}">
              <a16:creationId xmlns:a16="http://schemas.microsoft.com/office/drawing/2014/main" id="{90C428A7-9ED3-4D8C-950D-7BCBD6BF4DA0}"/>
            </a:ext>
          </a:extLst>
        </xdr:cNvPr>
        <xdr:cNvSpPr txBox="1"/>
      </xdr:nvSpPr>
      <xdr:spPr>
        <a:xfrm>
          <a:off x="15172173" y="3376246"/>
          <a:ext cx="2139463" cy="30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LOCATION</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497392</xdr:colOff>
      <xdr:row>30</xdr:row>
      <xdr:rowOff>58614</xdr:rowOff>
    </xdr:from>
    <xdr:to>
      <xdr:col>21</xdr:col>
      <xdr:colOff>316522</xdr:colOff>
      <xdr:row>38</xdr:row>
      <xdr:rowOff>105714</xdr:rowOff>
    </xdr:to>
    <xdr:graphicFrame macro="">
      <xdr:nvGraphicFramePr>
        <xdr:cNvPr id="47" name="Chart 46">
          <a:extLst>
            <a:ext uri="{FF2B5EF4-FFF2-40B4-BE49-F238E27FC236}">
              <a16:creationId xmlns:a16="http://schemas.microsoft.com/office/drawing/2014/main" id="{41051D65-5BC0-41A0-A950-997203AF2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462223</xdr:colOff>
      <xdr:row>28</xdr:row>
      <xdr:rowOff>101320</xdr:rowOff>
    </xdr:from>
    <xdr:to>
      <xdr:col>19</xdr:col>
      <xdr:colOff>597040</xdr:colOff>
      <xdr:row>30</xdr:row>
      <xdr:rowOff>10887</xdr:rowOff>
    </xdr:to>
    <xdr:sp macro="" textlink="KPI!A7">
      <xdr:nvSpPr>
        <xdr:cNvPr id="49" name="TextBox 48">
          <a:extLst>
            <a:ext uri="{FF2B5EF4-FFF2-40B4-BE49-F238E27FC236}">
              <a16:creationId xmlns:a16="http://schemas.microsoft.com/office/drawing/2014/main" id="{3923C720-E1C1-488F-AB80-E9108658EAF4}"/>
            </a:ext>
          </a:extLst>
        </xdr:cNvPr>
        <xdr:cNvSpPr txBox="1"/>
      </xdr:nvSpPr>
      <xdr:spPr>
        <a:xfrm>
          <a:off x="11153669" y="5681505"/>
          <a:ext cx="2139463" cy="30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OUTLET TYPE</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70339</xdr:colOff>
      <xdr:row>30</xdr:row>
      <xdr:rowOff>55790</xdr:rowOff>
    </xdr:from>
    <xdr:to>
      <xdr:col>24</xdr:col>
      <xdr:colOff>562708</xdr:colOff>
      <xdr:row>39</xdr:row>
      <xdr:rowOff>149575</xdr:rowOff>
    </xdr:to>
    <xdr:graphicFrame macro="">
      <xdr:nvGraphicFramePr>
        <xdr:cNvPr id="50" name="Chart 49">
          <a:extLst>
            <a:ext uri="{FF2B5EF4-FFF2-40B4-BE49-F238E27FC236}">
              <a16:creationId xmlns:a16="http://schemas.microsoft.com/office/drawing/2014/main" id="{F3676657-DA7A-48B1-AAD7-087F3BB14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368438</xdr:colOff>
      <xdr:row>38</xdr:row>
      <xdr:rowOff>66152</xdr:rowOff>
    </xdr:from>
    <xdr:to>
      <xdr:col>20</xdr:col>
      <xdr:colOff>363415</xdr:colOff>
      <xdr:row>40</xdr:row>
      <xdr:rowOff>35171</xdr:rowOff>
    </xdr:to>
    <xdr:sp macro="" textlink="KPI!A7">
      <xdr:nvSpPr>
        <xdr:cNvPr id="51" name="TextBox 50">
          <a:extLst>
            <a:ext uri="{FF2B5EF4-FFF2-40B4-BE49-F238E27FC236}">
              <a16:creationId xmlns:a16="http://schemas.microsoft.com/office/drawing/2014/main" id="{BFEAADC5-2523-40E0-8E6E-36DAA2F33332}"/>
            </a:ext>
          </a:extLst>
        </xdr:cNvPr>
        <xdr:cNvSpPr txBox="1"/>
      </xdr:nvSpPr>
      <xdr:spPr>
        <a:xfrm>
          <a:off x="12396315" y="7639260"/>
          <a:ext cx="1331408" cy="367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22</xdr:col>
      <xdr:colOff>216039</xdr:colOff>
      <xdr:row>38</xdr:row>
      <xdr:rowOff>124768</xdr:rowOff>
    </xdr:from>
    <xdr:to>
      <xdr:col>24</xdr:col>
      <xdr:colOff>11723</xdr:colOff>
      <xdr:row>40</xdr:row>
      <xdr:rowOff>2</xdr:rowOff>
    </xdr:to>
    <xdr:sp macro="" textlink="KPI!A7">
      <xdr:nvSpPr>
        <xdr:cNvPr id="52" name="TextBox 51">
          <a:extLst>
            <a:ext uri="{FF2B5EF4-FFF2-40B4-BE49-F238E27FC236}">
              <a16:creationId xmlns:a16="http://schemas.microsoft.com/office/drawing/2014/main" id="{13F94DEF-EB78-41FD-8E19-0C4E33EE4BD0}"/>
            </a:ext>
          </a:extLst>
        </xdr:cNvPr>
        <xdr:cNvSpPr txBox="1"/>
      </xdr:nvSpPr>
      <xdr:spPr>
        <a:xfrm>
          <a:off x="14916777" y="7697876"/>
          <a:ext cx="1132115" cy="273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Sales</a:t>
          </a:r>
        </a:p>
        <a:p>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656492</xdr:colOff>
      <xdr:row>30</xdr:row>
      <xdr:rowOff>46893</xdr:rowOff>
    </xdr:from>
    <xdr:to>
      <xdr:col>28</xdr:col>
      <xdr:colOff>375137</xdr:colOff>
      <xdr:row>38</xdr:row>
      <xdr:rowOff>164124</xdr:rowOff>
    </xdr:to>
    <xdr:graphicFrame macro="">
      <xdr:nvGraphicFramePr>
        <xdr:cNvPr id="53" name="Chart 52">
          <a:extLst>
            <a:ext uri="{FF2B5EF4-FFF2-40B4-BE49-F238E27FC236}">
              <a16:creationId xmlns:a16="http://schemas.microsoft.com/office/drawing/2014/main" id="{D76FB15B-BE62-49EA-A978-3C769AA53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544283</xdr:colOff>
      <xdr:row>38</xdr:row>
      <xdr:rowOff>66152</xdr:rowOff>
    </xdr:from>
    <xdr:to>
      <xdr:col>27</xdr:col>
      <xdr:colOff>339968</xdr:colOff>
      <xdr:row>39</xdr:row>
      <xdr:rowOff>140678</xdr:rowOff>
    </xdr:to>
    <xdr:sp macro="" textlink="KPI!A7">
      <xdr:nvSpPr>
        <xdr:cNvPr id="54" name="TextBox 53">
          <a:extLst>
            <a:ext uri="{FF2B5EF4-FFF2-40B4-BE49-F238E27FC236}">
              <a16:creationId xmlns:a16="http://schemas.microsoft.com/office/drawing/2014/main" id="{9398D472-4F24-4EDD-9016-53BA33366EC8}"/>
            </a:ext>
          </a:extLst>
        </xdr:cNvPr>
        <xdr:cNvSpPr txBox="1"/>
      </xdr:nvSpPr>
      <xdr:spPr>
        <a:xfrm>
          <a:off x="17249668" y="7639260"/>
          <a:ext cx="1132115" cy="273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4</xdr:col>
      <xdr:colOff>220327</xdr:colOff>
      <xdr:row>9</xdr:row>
      <xdr:rowOff>37746</xdr:rowOff>
    </xdr:from>
    <xdr:to>
      <xdr:col>6</xdr:col>
      <xdr:colOff>362917</xdr:colOff>
      <xdr:row>10</xdr:row>
      <xdr:rowOff>164123</xdr:rowOff>
    </xdr:to>
    <xdr:sp macro="" textlink="">
      <xdr:nvSpPr>
        <xdr:cNvPr id="55" name="TextBox 54">
          <a:extLst>
            <a:ext uri="{FF2B5EF4-FFF2-40B4-BE49-F238E27FC236}">
              <a16:creationId xmlns:a16="http://schemas.microsoft.com/office/drawing/2014/main" id="{8C016711-BADE-53AF-E48E-FA7A99D6D051}"/>
            </a:ext>
          </a:extLst>
        </xdr:cNvPr>
        <xdr:cNvSpPr txBox="1"/>
      </xdr:nvSpPr>
      <xdr:spPr>
        <a:xfrm>
          <a:off x="2893189" y="1831377"/>
          <a:ext cx="1479020" cy="3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ptos" panose="020B0004020202020204" pitchFamily="34" charset="0"/>
            </a:rPr>
            <a:t>FILTER PANEL</a:t>
          </a:r>
        </a:p>
      </xdr:txBody>
    </xdr:sp>
    <xdr:clientData/>
  </xdr:twoCellAnchor>
  <xdr:twoCellAnchor editAs="oneCell">
    <xdr:from>
      <xdr:col>4</xdr:col>
      <xdr:colOff>84572</xdr:colOff>
      <xdr:row>25</xdr:row>
      <xdr:rowOff>0</xdr:rowOff>
    </xdr:from>
    <xdr:to>
      <xdr:col>6</xdr:col>
      <xdr:colOff>576942</xdr:colOff>
      <xdr:row>33</xdr:row>
      <xdr:rowOff>175847</xdr:rowOff>
    </xdr:to>
    <mc:AlternateContent xmlns:mc="http://schemas.openxmlformats.org/markup-compatibility/2006">
      <mc:Choice xmlns:a14="http://schemas.microsoft.com/office/drawing/2010/main" Requires="a14">
        <xdr:graphicFrame macro="">
          <xdr:nvGraphicFramePr>
            <xdr:cNvPr id="61" name="Item Type 1">
              <a:extLst>
                <a:ext uri="{FF2B5EF4-FFF2-40B4-BE49-F238E27FC236}">
                  <a16:creationId xmlns:a16="http://schemas.microsoft.com/office/drawing/2014/main" id="{78A47954-49BD-45E3-BE79-E591B2D6784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745524" y="4838095"/>
              <a:ext cx="1822847" cy="1724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84572</xdr:colOff>
      <xdr:row>17</xdr:row>
      <xdr:rowOff>187569</xdr:rowOff>
    </xdr:from>
    <xdr:to>
      <xdr:col>6</xdr:col>
      <xdr:colOff>576942</xdr:colOff>
      <xdr:row>24</xdr:row>
      <xdr:rowOff>0</xdr:rowOff>
    </xdr:to>
    <mc:AlternateContent xmlns:mc="http://schemas.openxmlformats.org/markup-compatibility/2006">
      <mc:Choice xmlns:a14="http://schemas.microsoft.com/office/drawing/2010/main" Requires="a14">
        <xdr:graphicFrame macro="">
          <xdr:nvGraphicFramePr>
            <xdr:cNvPr id="62" name="Outlet Location Type 1">
              <a:extLst>
                <a:ext uri="{FF2B5EF4-FFF2-40B4-BE49-F238E27FC236}">
                  <a16:creationId xmlns:a16="http://schemas.microsoft.com/office/drawing/2014/main" id="{CD1D3492-6CDA-4C9E-BA7E-31A0315C28F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45524" y="3477474"/>
              <a:ext cx="1822847" cy="1167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199292</xdr:colOff>
      <xdr:row>36</xdr:row>
      <xdr:rowOff>11725</xdr:rowOff>
    </xdr:from>
    <xdr:to>
      <xdr:col>5</xdr:col>
      <xdr:colOff>70339</xdr:colOff>
      <xdr:row>38</xdr:row>
      <xdr:rowOff>157344</xdr:rowOff>
    </xdr:to>
    <xdr:pic>
      <xdr:nvPicPr>
        <xdr:cNvPr id="63" name="Picture 62">
          <a:hlinkClick xmlns:r="http://schemas.openxmlformats.org/officeDocument/2006/relationships" r:id="rId14"/>
          <a:extLst>
            <a:ext uri="{FF2B5EF4-FFF2-40B4-BE49-F238E27FC236}">
              <a16:creationId xmlns:a16="http://schemas.microsoft.com/office/drawing/2014/main" id="{199967BC-96FF-72C7-4A99-9E309029837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872154" y="7186248"/>
          <a:ext cx="539262" cy="544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328248</xdr:colOff>
      <xdr:row>36</xdr:row>
      <xdr:rowOff>61089</xdr:rowOff>
    </xdr:from>
    <xdr:to>
      <xdr:col>6</xdr:col>
      <xdr:colOff>101459</xdr:colOff>
      <xdr:row>38</xdr:row>
      <xdr:rowOff>107981</xdr:rowOff>
    </xdr:to>
    <xdr:pic>
      <xdr:nvPicPr>
        <xdr:cNvPr id="64" name="Picture 63">
          <a:hlinkClick xmlns:r="http://schemas.openxmlformats.org/officeDocument/2006/relationships" r:id="rId16"/>
          <a:extLst>
            <a:ext uri="{FF2B5EF4-FFF2-40B4-BE49-F238E27FC236}">
              <a16:creationId xmlns:a16="http://schemas.microsoft.com/office/drawing/2014/main" id="{248BF9C6-8C3B-B15D-9ACF-93E452B0CD9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669325" y="7235612"/>
          <a:ext cx="441426" cy="445477"/>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 Raikar" refreshedDate="45831.664574537041" createdVersion="8" refreshedVersion="8" minRefreshableVersion="3" recordCount="8523" xr:uid="{25EFBE2E-C0C9-45F7-912F-AA43DA338AFF}">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33685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4D5334-A716-4234-8192-117F0DFC8799}"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7">
  <location ref="A143:B147"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o" fld="1" subtotal="count" baseField="8" baseItem="0" numFmtId="1"/>
  </dataFields>
  <formats count="14">
    <format dxfId="1556">
      <pivotArea type="all" dataOnly="0" outline="0" fieldPosition="0"/>
    </format>
    <format dxfId="1557">
      <pivotArea outline="0" collapsedLevelsAreSubtotals="1" fieldPosition="0"/>
    </format>
    <format dxfId="1558">
      <pivotArea type="origin" dataOnly="0" labelOnly="1" outline="0" fieldPosition="0"/>
    </format>
    <format dxfId="1559">
      <pivotArea field="0" type="button" dataOnly="0" labelOnly="1" outline="0"/>
    </format>
    <format dxfId="1560">
      <pivotArea type="topRight" dataOnly="0" labelOnly="1" outline="0" fieldPosition="0"/>
    </format>
    <format dxfId="1561">
      <pivotArea field="6" type="button" dataOnly="0" labelOnly="1" outline="0"/>
    </format>
    <format dxfId="1562">
      <pivotArea outline="0" collapsedLevelsAreSubtotals="1" fieldPosition="0"/>
    </format>
    <format dxfId="1563">
      <pivotArea type="all" dataOnly="0" outline="0" fieldPosition="0"/>
    </format>
    <format dxfId="1564">
      <pivotArea outline="0" collapsedLevelsAreSubtotals="1" fieldPosition="0"/>
    </format>
    <format dxfId="1565">
      <pivotArea field="4" type="button" dataOnly="0" labelOnly="1" outline="0"/>
    </format>
    <format dxfId="1566">
      <pivotArea dataOnly="0" labelOnly="1" grandRow="1" outline="0" fieldPosition="0"/>
    </format>
    <format dxfId="1567">
      <pivotArea dataOnly="0" labelOnly="1" outline="0" axis="axisValues" fieldPosition="0"/>
    </format>
    <format dxfId="1568">
      <pivotArea collapsedLevelsAreSubtotals="1" fieldPosition="0">
        <references count="1">
          <reference field="8" count="0"/>
        </references>
      </pivotArea>
    </format>
    <format dxfId="1555">
      <pivotArea outline="0" collapsedLevelsAreSubtotals="1" fieldPosition="0"/>
    </format>
  </formats>
  <chartFormats count="2">
    <chartFormat chart="72" format="0" series="1">
      <pivotArea type="data" outline="0" fieldPosition="0">
        <references count="1">
          <reference field="4294967294" count="1" selected="0">
            <x v="0"/>
          </reference>
        </references>
      </pivotArea>
    </chartFormat>
    <chartFormat chart="7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36B7DD-7BFF-4D5D-A2D3-FD19CF4227A5}"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4">
  <location ref="A127:B13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7"/>
  </dataFields>
  <formats count="13">
    <format dxfId="1570">
      <pivotArea type="all" dataOnly="0" outline="0" fieldPosition="0"/>
    </format>
    <format dxfId="1571">
      <pivotArea outline="0" collapsedLevelsAreSubtotals="1" fieldPosition="0"/>
    </format>
    <format dxfId="1572">
      <pivotArea type="origin" dataOnly="0" labelOnly="1" outline="0" fieldPosition="0"/>
    </format>
    <format dxfId="1573">
      <pivotArea field="0" type="button" dataOnly="0" labelOnly="1" outline="0"/>
    </format>
    <format dxfId="1574">
      <pivotArea type="topRight" dataOnly="0" labelOnly="1" outline="0" fieldPosition="0"/>
    </format>
    <format dxfId="1575">
      <pivotArea field="6" type="button" dataOnly="0" labelOnly="1" outline="0"/>
    </format>
    <format dxfId="1576">
      <pivotArea outline="0" collapsedLevelsAreSubtotals="1" fieldPosition="0"/>
    </format>
    <format dxfId="1577">
      <pivotArea type="all" dataOnly="0" outline="0" fieldPosition="0"/>
    </format>
    <format dxfId="1578">
      <pivotArea outline="0" collapsedLevelsAreSubtotals="1" fieldPosition="0"/>
    </format>
    <format dxfId="1579">
      <pivotArea field="4" type="button" dataOnly="0" labelOnly="1" outline="0"/>
    </format>
    <format dxfId="1580">
      <pivotArea dataOnly="0" labelOnly="1" grandRow="1" outline="0" fieldPosition="0"/>
    </format>
    <format dxfId="1581">
      <pivotArea dataOnly="0" labelOnly="1" outline="0" axis="axisValues" fieldPosition="0"/>
    </format>
    <format dxfId="1569">
      <pivotArea collapsedLevelsAreSubtotals="1" fieldPosition="0">
        <references count="1">
          <reference field="8" count="0"/>
        </references>
      </pivotArea>
    </format>
  </formats>
  <chartFormats count="20">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C72A51-87F0-4E1C-854A-8544E42A5AB1}"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8">
  <location ref="A112:B11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2">
    <format dxfId="1582">
      <pivotArea type="all" dataOnly="0" outline="0" fieldPosition="0"/>
    </format>
    <format dxfId="1583">
      <pivotArea outline="0" collapsedLevelsAreSubtotals="1" fieldPosition="0"/>
    </format>
    <format dxfId="1584">
      <pivotArea type="origin" dataOnly="0" labelOnly="1" outline="0" fieldPosition="0"/>
    </format>
    <format dxfId="1585">
      <pivotArea field="0" type="button" dataOnly="0" labelOnly="1" outline="0"/>
    </format>
    <format dxfId="1586">
      <pivotArea type="topRight" dataOnly="0" labelOnly="1" outline="0" fieldPosition="0"/>
    </format>
    <format dxfId="1587">
      <pivotArea field="6" type="button" dataOnly="0" labelOnly="1" outline="0"/>
    </format>
    <format dxfId="1588">
      <pivotArea outline="0" collapsedLevelsAreSubtotals="1" fieldPosition="0"/>
    </format>
    <format dxfId="1589">
      <pivotArea type="all" dataOnly="0" outline="0" fieldPosition="0"/>
    </format>
    <format dxfId="1590">
      <pivotArea outline="0" collapsedLevelsAreSubtotals="1" fieldPosition="0"/>
    </format>
    <format dxfId="1591">
      <pivotArea field="4" type="button" dataOnly="0" labelOnly="1" outline="0"/>
    </format>
    <format dxfId="1592">
      <pivotArea dataOnly="0" labelOnly="1" grandRow="1" outline="0" fieldPosition="0"/>
    </format>
    <format dxfId="1593">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0"/>
          </reference>
        </references>
      </pivotArea>
    </chartFormat>
    <chartFormat chart="56"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05A7A2-4E35-44CC-A353-C6E20D68C122}"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2">
  <location ref="A96:B10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numFmtId="167"/>
  </dataFields>
  <formats count="12">
    <format dxfId="1600">
      <pivotArea type="all" dataOnly="0" outline="0" fieldPosition="0"/>
    </format>
    <format dxfId="1601">
      <pivotArea outline="0" collapsedLevelsAreSubtotals="1" fieldPosition="0"/>
    </format>
    <format dxfId="1602">
      <pivotArea type="origin" dataOnly="0" labelOnly="1" outline="0" fieldPosition="0"/>
    </format>
    <format dxfId="1603">
      <pivotArea field="0" type="button" dataOnly="0" labelOnly="1" outline="0"/>
    </format>
    <format dxfId="1604">
      <pivotArea type="topRight" dataOnly="0" labelOnly="1" outline="0" fieldPosition="0"/>
    </format>
    <format dxfId="1605">
      <pivotArea outline="0" collapsedLevelsAreSubtotals="1" fieldPosition="0"/>
    </format>
    <format dxfId="1599">
      <pivotArea type="all" dataOnly="0" outline="0" fieldPosition="0"/>
    </format>
    <format dxfId="1598">
      <pivotArea outline="0" collapsedLevelsAreSubtotals="1" fieldPosition="0"/>
    </format>
    <format dxfId="1597">
      <pivotArea field="6" type="button" dataOnly="0" labelOnly="1" outline="0" axis="axisRow" fieldPosition="0"/>
    </format>
    <format dxfId="1596">
      <pivotArea dataOnly="0" labelOnly="1" fieldPosition="0">
        <references count="1">
          <reference field="6" count="0"/>
        </references>
      </pivotArea>
    </format>
    <format dxfId="1595">
      <pivotArea dataOnly="0" labelOnly="1" grandRow="1" outline="0" fieldPosition="0"/>
    </format>
    <format dxfId="1594">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67B8A4-D8F9-4B66-9BA9-B4B8DE76A440}" name="PivotTable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8">
  <location ref="A80:B8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2">
    <format dxfId="1606">
      <pivotArea type="all" dataOnly="0" outline="0" fieldPosition="0"/>
    </format>
    <format dxfId="1607">
      <pivotArea outline="0" collapsedLevelsAreSubtotals="1" fieldPosition="0"/>
    </format>
    <format dxfId="1608">
      <pivotArea type="origin" dataOnly="0" labelOnly="1" outline="0" fieldPosition="0"/>
    </format>
    <format dxfId="1609">
      <pivotArea field="0" type="button" dataOnly="0" labelOnly="1" outline="0"/>
    </format>
    <format dxfId="1610">
      <pivotArea type="topRight" dataOnly="0" labelOnly="1" outline="0" fieldPosition="0"/>
    </format>
    <format dxfId="1611">
      <pivotArea field="6" type="button" dataOnly="0" labelOnly="1" outline="0"/>
    </format>
    <format dxfId="1612">
      <pivotArea outline="0" collapsedLevelsAreSubtotals="1" fieldPosition="0"/>
    </format>
    <format dxfId="1613">
      <pivotArea type="all" dataOnly="0" outline="0" fieldPosition="0"/>
    </format>
    <format dxfId="1614">
      <pivotArea outline="0" collapsedLevelsAreSubtotals="1" fieldPosition="0"/>
    </format>
    <format dxfId="1615">
      <pivotArea field="4" type="button" dataOnly="0" labelOnly="1" outline="0"/>
    </format>
    <format dxfId="1616">
      <pivotArea dataOnly="0" labelOnly="1" grandRow="1" outline="0" fieldPosition="0"/>
    </format>
    <format dxfId="161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9" format="5" series="1">
      <pivotArea type="data" outline="0" fieldPosition="0">
        <references count="1">
          <reference field="4294967294" count="1" selected="0">
            <x v="0"/>
          </reference>
        </references>
      </pivotArea>
    </chartFormat>
    <chartFormat chart="49" format="6">
      <pivotArea type="data" outline="0" fieldPosition="0">
        <references count="2">
          <reference field="4294967294" count="1" selected="0">
            <x v="0"/>
          </reference>
          <reference field="7" count="1" selected="0">
            <x v="0"/>
          </reference>
        </references>
      </pivotArea>
    </chartFormat>
    <chartFormat chart="49" format="7">
      <pivotArea type="data" outline="0" fieldPosition="0">
        <references count="2">
          <reference field="4294967294" count="1" selected="0">
            <x v="0"/>
          </reference>
          <reference field="7" count="1" selected="0">
            <x v="1"/>
          </reference>
        </references>
      </pivotArea>
    </chartFormat>
    <chartFormat chart="4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A3C426-DE3B-415F-A148-8ED1F42D9BC3}"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7">
  <location ref="A63:B7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3">
    <format dxfId="1624">
      <pivotArea type="all" dataOnly="0" outline="0" fieldPosition="0"/>
    </format>
    <format dxfId="1625">
      <pivotArea outline="0" collapsedLevelsAreSubtotals="1" fieldPosition="0"/>
    </format>
    <format dxfId="1626">
      <pivotArea type="origin" dataOnly="0" labelOnly="1" outline="0" fieldPosition="0"/>
    </format>
    <format dxfId="1627">
      <pivotArea field="0" type="button" dataOnly="0" labelOnly="1" outline="0"/>
    </format>
    <format dxfId="1628">
      <pivotArea type="topRight" dataOnly="0" labelOnly="1" outline="0" fieldPosition="0"/>
    </format>
    <format dxfId="1629">
      <pivotArea field="6" type="button" dataOnly="0" labelOnly="1" outline="0"/>
    </format>
    <format dxfId="1630">
      <pivotArea outline="0" collapsedLevelsAreSubtotals="1" fieldPosition="0"/>
    </format>
    <format dxfId="1623">
      <pivotArea type="all" dataOnly="0" outline="0" fieldPosition="0"/>
    </format>
    <format dxfId="1622">
      <pivotArea outline="0" collapsedLevelsAreSubtotals="1" fieldPosition="0"/>
    </format>
    <format dxfId="1621">
      <pivotArea field="4" type="button" dataOnly="0" labelOnly="1" outline="0" axis="axisRow" fieldPosition="0"/>
    </format>
    <format dxfId="1620">
      <pivotArea dataOnly="0" labelOnly="1" fieldPosition="0">
        <references count="1">
          <reference field="4" count="0"/>
        </references>
      </pivotArea>
    </format>
    <format dxfId="1619">
      <pivotArea dataOnly="0" labelOnly="1" grandRow="1" outline="0" fieldPosition="0"/>
    </format>
    <format dxfId="1618">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4" count="1" selected="0">
            <x v="0"/>
          </reference>
        </references>
      </pivotArea>
    </chartFormat>
    <chartFormat chart="41" format="4">
      <pivotArea type="data" outline="0" fieldPosition="0">
        <references count="2">
          <reference field="4294967294" count="1" selected="0">
            <x v="0"/>
          </reference>
          <reference field="4" count="1" selected="0">
            <x v="1"/>
          </reference>
        </references>
      </pivotArea>
    </chartFormat>
    <chartFormat chart="41" format="5">
      <pivotArea type="data" outline="0" fieldPosition="0">
        <references count="2">
          <reference field="4294967294" count="1" selected="0">
            <x v="0"/>
          </reference>
          <reference field="4" count="1" selected="0">
            <x v="2"/>
          </reference>
        </references>
      </pivotArea>
    </chartFormat>
    <chartFormat chart="41" format="6">
      <pivotArea type="data" outline="0" fieldPosition="0">
        <references count="2">
          <reference field="4294967294" count="1" selected="0">
            <x v="0"/>
          </reference>
          <reference field="4" count="1" selected="0">
            <x v="3"/>
          </reference>
        </references>
      </pivotArea>
    </chartFormat>
    <chartFormat chart="41" format="7">
      <pivotArea type="data" outline="0" fieldPosition="0">
        <references count="2">
          <reference field="4294967294" count="1" selected="0">
            <x v="0"/>
          </reference>
          <reference field="4" count="1" selected="0">
            <x v="4"/>
          </reference>
        </references>
      </pivotArea>
    </chartFormat>
    <chartFormat chart="41" format="8">
      <pivotArea type="data" outline="0" fieldPosition="0">
        <references count="2">
          <reference field="4294967294" count="1" selected="0">
            <x v="0"/>
          </reference>
          <reference field="4" count="1" selected="0">
            <x v="5"/>
          </reference>
        </references>
      </pivotArea>
    </chartFormat>
    <chartFormat chart="41" format="9">
      <pivotArea type="data" outline="0" fieldPosition="0">
        <references count="2">
          <reference field="4294967294" count="1" selected="0">
            <x v="0"/>
          </reference>
          <reference field="4" count="1" selected="0">
            <x v="6"/>
          </reference>
        </references>
      </pivotArea>
    </chartFormat>
    <chartFormat chart="41" format="10">
      <pivotArea type="data" outline="0" fieldPosition="0">
        <references count="2">
          <reference field="4294967294" count="1" selected="0">
            <x v="0"/>
          </reference>
          <reference field="4" count="1" selected="0">
            <x v="7"/>
          </reference>
        </references>
      </pivotArea>
    </chartFormat>
    <chartFormat chart="4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24A2C5-7B57-4EF5-9908-462E6DE4B4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o of Items" fld="1" subtotal="count" baseField="0" baseItem="1"/>
    <dataField name="Average of Rating" fld="12" subtotal="average" baseField="0" baseItem="2"/>
  </dataFields>
  <formats count="3">
    <format dxfId="1633">
      <pivotArea type="all" dataOnly="0" outline="0" fieldPosition="0"/>
    </format>
    <format dxfId="1632">
      <pivotArea outline="0" collapsedLevelsAreSubtotals="1" fieldPosition="0"/>
    </format>
    <format dxfId="163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0F17DF-A296-4189-8FFC-779C7FB80AE0}"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A40:B57"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3">
    <format dxfId="1646">
      <pivotArea type="all" dataOnly="0" outline="0" fieldPosition="0"/>
    </format>
    <format dxfId="1645">
      <pivotArea outline="0" collapsedLevelsAreSubtotals="1" fieldPosition="0"/>
    </format>
    <format dxfId="1644">
      <pivotArea type="origin" dataOnly="0" labelOnly="1" outline="0" fieldPosition="0"/>
    </format>
    <format dxfId="1643">
      <pivotArea field="0" type="button" dataOnly="0" labelOnly="1" outline="0"/>
    </format>
    <format dxfId="1642">
      <pivotArea type="topRight" dataOnly="0" labelOnly="1" outline="0" fieldPosition="0"/>
    </format>
    <format dxfId="1641">
      <pivotArea field="6" type="button" dataOnly="0" labelOnly="1" outline="0"/>
    </format>
    <format dxfId="1640">
      <pivotArea outline="0" collapsedLevelsAreSubtotals="1" fieldPosition="0"/>
    </format>
    <format dxfId="1639">
      <pivotArea type="all" dataOnly="0" outline="0" fieldPosition="0"/>
    </format>
    <format dxfId="1638">
      <pivotArea outline="0" collapsedLevelsAreSubtotals="1" fieldPosition="0"/>
    </format>
    <format dxfId="1637">
      <pivotArea field="3" type="button" dataOnly="0" labelOnly="1" outline="0" axis="axisRow" fieldPosition="0"/>
    </format>
    <format dxfId="1636">
      <pivotArea dataOnly="0" labelOnly="1" fieldPosition="0">
        <references count="1">
          <reference field="3" count="0"/>
        </references>
      </pivotArea>
    </format>
    <format dxfId="1635">
      <pivotArea dataOnly="0" labelOnly="1" grandRow="1" outline="0" fieldPosition="0"/>
    </format>
    <format dxfId="163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3" format="8"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4D0FB7-36E0-4680-B0FB-9CEF2613EE03}"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25:C30"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0">
    <format dxfId="1656">
      <pivotArea type="all" dataOnly="0" outline="0" fieldPosition="0"/>
    </format>
    <format dxfId="1655">
      <pivotArea outline="0" collapsedLevelsAreSubtotals="1" fieldPosition="0"/>
    </format>
    <format dxfId="1654">
      <pivotArea type="origin" dataOnly="0" labelOnly="1" outline="0" fieldPosition="0"/>
    </format>
    <format dxfId="1653">
      <pivotArea field="0" type="button" dataOnly="0" labelOnly="1" outline="0" axis="axisCol" fieldPosition="0"/>
    </format>
    <format dxfId="1652">
      <pivotArea type="topRight" dataOnly="0" labelOnly="1" outline="0" fieldPosition="0"/>
    </format>
    <format dxfId="1651">
      <pivotArea field="6" type="button" dataOnly="0" labelOnly="1" outline="0" axis="axisRow" fieldPosition="0"/>
    </format>
    <format dxfId="1650">
      <pivotArea dataOnly="0" labelOnly="1" fieldPosition="0">
        <references count="1">
          <reference field="6" count="0"/>
        </references>
      </pivotArea>
    </format>
    <format dxfId="1649">
      <pivotArea dataOnly="0" labelOnly="1" grandRow="1" outline="0" fieldPosition="0"/>
    </format>
    <format dxfId="1648">
      <pivotArea dataOnly="0" labelOnly="1" fieldPosition="0">
        <references count="1">
          <reference field="0" count="0"/>
        </references>
      </pivotArea>
    </format>
    <format dxfId="1647">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2">
          <reference field="4294967294" count="1" selected="0">
            <x v="0"/>
          </reference>
          <reference field="0" count="1" selected="0">
            <x v="0"/>
          </reference>
        </references>
      </pivotArea>
    </chartFormat>
    <chartFormat chart="17" format="7" series="1">
      <pivotArea type="data" outline="0" fieldPosition="0">
        <references count="2">
          <reference field="4294967294" count="1" selected="0">
            <x v="0"/>
          </reference>
          <reference field="0" count="1" selected="0">
            <x v="1"/>
          </reference>
        </references>
      </pivotArea>
    </chartFormat>
    <chartFormat chart="17"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9">
      <pivotArea type="data" outline="0" fieldPosition="0">
        <references count="3">
          <reference field="4294967294" count="1" selected="0">
            <x v="0"/>
          </reference>
          <reference field="0" count="1" selected="0">
            <x v="1"/>
          </reference>
          <reference field="6" count="1" selected="0">
            <x v="2"/>
          </reference>
        </references>
      </pivotArea>
    </chartFormat>
    <chartFormat chart="17" format="10">
      <pivotArea type="data" outline="0" fieldPosition="0">
        <references count="3">
          <reference field="4294967294" count="1" selected="0">
            <x v="0"/>
          </reference>
          <reference field="0" count="1" selected="0">
            <x v="0"/>
          </reference>
          <reference field="6" count="1" selected="0">
            <x v="2"/>
          </reference>
        </references>
      </pivotArea>
    </chartFormat>
    <chartFormat chart="17" format="11">
      <pivotArea type="data" outline="0" fieldPosition="0">
        <references count="3">
          <reference field="4294967294" count="1" selected="0">
            <x v="0"/>
          </reference>
          <reference field="0" count="1" selected="0">
            <x v="1"/>
          </reference>
          <reference field="6" count="1" selected="0">
            <x v="1"/>
          </reference>
        </references>
      </pivotArea>
    </chartFormat>
    <chartFormat chart="17" format="12">
      <pivotArea type="data" outline="0" fieldPosition="0">
        <references count="3">
          <reference field="4294967294" count="1" selected="0">
            <x v="0"/>
          </reference>
          <reference field="0" count="1" selected="0">
            <x v="0"/>
          </reference>
          <reference field="6" count="1" selected="0">
            <x v="1"/>
          </reference>
        </references>
      </pivotArea>
    </chartFormat>
    <chartFormat chart="17" format="13">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C2DCD4-5450-40A8-BF3C-DD3C2DEC0F8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1664">
      <pivotArea type="all" dataOnly="0" outline="0" fieldPosition="0"/>
    </format>
    <format dxfId="1663">
      <pivotArea collapsedLevelsAreSubtotals="1" fieldPosition="0">
        <references count="1">
          <reference field="0" count="0"/>
        </references>
      </pivotArea>
    </format>
    <format dxfId="1662">
      <pivotArea type="all" dataOnly="0" outline="0" fieldPosition="0"/>
    </format>
    <format dxfId="1661">
      <pivotArea outline="0" collapsedLevelsAreSubtotals="1" fieldPosition="0"/>
    </format>
    <format dxfId="1660">
      <pivotArea field="0" type="button" dataOnly="0" labelOnly="1" outline="0" axis="axisRow" fieldPosition="0"/>
    </format>
    <format dxfId="1659">
      <pivotArea dataOnly="0" labelOnly="1" fieldPosition="0">
        <references count="1">
          <reference field="0" count="0"/>
        </references>
      </pivotArea>
    </format>
    <format dxfId="1658">
      <pivotArea dataOnly="0" labelOnly="1" grandRow="1" outline="0" fieldPosition="0"/>
    </format>
    <format dxfId="165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E4788FE5-B791-4AF3-8322-A0F76C787F53}"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5336857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3FA3B2-CF75-4A1B-B4A3-6B2CE98751D0}" sourceName="Item Type">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5"/>
    <pivotTable tabId="3" name="PivotTable6"/>
    <pivotTable tabId="3" name="PivotTable7"/>
  </pivotTables>
  <data>
    <tabular pivotCacheId="153368574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2EFC106A-3C76-4CDB-A690-52063F3CEB10}" sourceName="Outlet Location Type">
  <pivotTables>
    <pivotTable tabId="3" name="PivotTable11"/>
    <pivotTable tabId="3" name="PivotTable1"/>
    <pivotTable tabId="3" name="PivotTable10"/>
    <pivotTable tabId="3" name="PivotTable12"/>
    <pivotTable tabId="3" name="PivotTable2"/>
    <pivotTable tabId="3" name="PivotTable3"/>
    <pivotTable tabId="3" name="PivotTable4"/>
    <pivotTable tabId="3" name="PivotTable5"/>
    <pivotTable tabId="3" name="PivotTable6"/>
    <pivotTable tabId="3" name="PivotTable7"/>
  </pivotTables>
  <data>
    <tabular pivotCacheId="153368574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527215E8-09B7-4DC0-BDBA-1DB2CF3F5331}" cache="Slicer_Item_Type" caption="Item Type" rowHeight="260350"/>
  <slicer name="Outlet Location Type" xr10:uid="{C99431C0-6C32-4F0A-B5F2-2033049F284B}"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3" xr10:uid="{C74E04F1-1D2E-431C-AA87-517126E5B441}" cache="Slicer_Outlet_Size1" caption="Outlet Size" style="Blinkit Analysis" rowHeight="260350"/>
  <slicer name="Item Type 1" xr10:uid="{E88D0AD8-F5A2-4624-9181-AB090EC1727B}" cache="Slicer_Item_Type" caption="Item Type" style="Blinkit Analysis" rowHeight="260350"/>
  <slicer name="Outlet Location Type 1" xr10:uid="{401A2A8A-A24F-4D34-BCE7-3CE7087EAC6E}"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5AF48E86-A2C6-42D4-ADA2-395FEE60ACB9}"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B797-9AC2-4654-8346-44E59486CDAF}">
  <dimension ref="A1:J154"/>
  <sheetViews>
    <sheetView workbookViewId="0"/>
  </sheetViews>
  <sheetFormatPr defaultRowHeight="15.6" x14ac:dyDescent="0.3"/>
  <cols>
    <col min="1" max="1" width="12.296875" bestFit="1" customWidth="1"/>
    <col min="2" max="2" width="11.3984375" bestFit="1" customWidth="1"/>
    <col min="3" max="3" width="8.5" bestFit="1" customWidth="1"/>
    <col min="4" max="4" width="15.69921875" bestFit="1" customWidth="1"/>
    <col min="5" max="5" width="18.8984375" bestFit="1" customWidth="1"/>
    <col min="6" max="6" width="10.8984375" bestFit="1" customWidth="1"/>
  </cols>
  <sheetData>
    <row r="1" spans="1:6" ht="16.2" thickBot="1" x14ac:dyDescent="0.35"/>
    <row r="2" spans="1:6" ht="16.2" thickBot="1" x14ac:dyDescent="0.35">
      <c r="A2" s="30" t="s">
        <v>1617</v>
      </c>
      <c r="B2" s="31"/>
      <c r="C2" s="31"/>
      <c r="D2" s="31"/>
      <c r="E2" s="32"/>
    </row>
    <row r="3" spans="1:6" ht="16.2" thickBot="1" x14ac:dyDescent="0.35">
      <c r="A3" s="12" t="s">
        <v>1614</v>
      </c>
      <c r="B3" s="13" t="s">
        <v>1610</v>
      </c>
      <c r="C3" s="13" t="s">
        <v>1612</v>
      </c>
      <c r="D3" s="14" t="s">
        <v>1613</v>
      </c>
      <c r="E3" s="2"/>
    </row>
    <row r="4" spans="1:6" ht="16.2" thickBot="1" x14ac:dyDescent="0.35">
      <c r="A4" s="48">
        <v>1201681.4928000034</v>
      </c>
      <c r="B4" s="49">
        <v>140.99278338613203</v>
      </c>
      <c r="C4" s="49">
        <v>8523</v>
      </c>
      <c r="D4" s="50">
        <v>3.9658570925731196</v>
      </c>
      <c r="E4" s="2"/>
    </row>
    <row r="5" spans="1:6" x14ac:dyDescent="0.3">
      <c r="A5" s="1"/>
      <c r="E5" s="2"/>
    </row>
    <row r="6" spans="1:6" x14ac:dyDescent="0.3">
      <c r="A6" s="1" t="s">
        <v>1614</v>
      </c>
      <c r="B6" t="s">
        <v>1615</v>
      </c>
      <c r="C6" t="s">
        <v>1612</v>
      </c>
      <c r="D6" t="s">
        <v>1616</v>
      </c>
      <c r="E6" s="2"/>
    </row>
    <row r="7" spans="1:6" x14ac:dyDescent="0.3">
      <c r="A7" s="8">
        <f>GETPIVOTDATA("Total Sales",$A$3)</f>
        <v>1201681.4928000034</v>
      </c>
      <c r="B7" s="3">
        <f>GETPIVOTDATA("Average Sales",$A$3)</f>
        <v>140.99278338613203</v>
      </c>
      <c r="C7">
        <f>GETPIVOTDATA("No of Items",$A$3)</f>
        <v>8523</v>
      </c>
      <c r="D7" s="4">
        <f>GETPIVOTDATA("Average of Rating",$A$3)</f>
        <v>3.9658570925731196</v>
      </c>
      <c r="E7" s="2"/>
    </row>
    <row r="8" spans="1:6" ht="16.2" thickBot="1" x14ac:dyDescent="0.35">
      <c r="A8" s="5"/>
      <c r="B8" s="6"/>
      <c r="C8" s="6"/>
      <c r="D8" s="6"/>
      <c r="E8" s="7"/>
    </row>
    <row r="9" spans="1:6" ht="16.2" thickBot="1" x14ac:dyDescent="0.35"/>
    <row r="10" spans="1:6" ht="16.2" thickBot="1" x14ac:dyDescent="0.35">
      <c r="A10" s="9"/>
      <c r="B10" s="10"/>
      <c r="C10" s="10"/>
      <c r="D10" s="10"/>
      <c r="E10" s="10"/>
      <c r="F10" s="11"/>
    </row>
    <row r="11" spans="1:6" ht="16.2" thickBot="1" x14ac:dyDescent="0.35">
      <c r="A11" s="1"/>
      <c r="B11" s="30" t="s">
        <v>1621</v>
      </c>
      <c r="C11" s="31"/>
      <c r="D11" s="31"/>
      <c r="E11" s="31"/>
      <c r="F11" s="32"/>
    </row>
    <row r="12" spans="1:6" ht="16.2" thickBot="1" x14ac:dyDescent="0.35">
      <c r="A12" s="21" t="s">
        <v>1618</v>
      </c>
      <c r="B12" s="19" t="s">
        <v>1620</v>
      </c>
      <c r="F12" s="2"/>
    </row>
    <row r="13" spans="1:6" x14ac:dyDescent="0.3">
      <c r="A13" s="23" t="s">
        <v>17</v>
      </c>
      <c r="B13" s="17">
        <v>776319.68840000057</v>
      </c>
      <c r="F13" s="2"/>
    </row>
    <row r="14" spans="1:6" ht="16.2" thickBot="1" x14ac:dyDescent="0.35">
      <c r="A14" s="16" t="s">
        <v>10</v>
      </c>
      <c r="B14" s="18">
        <v>425361.8043999995</v>
      </c>
      <c r="F14" s="2"/>
    </row>
    <row r="15" spans="1:6" ht="16.2" thickBot="1" x14ac:dyDescent="0.35">
      <c r="A15" s="20" t="s">
        <v>1619</v>
      </c>
      <c r="B15" s="44">
        <v>1201681.4928000001</v>
      </c>
      <c r="F15" s="2"/>
    </row>
    <row r="16" spans="1:6" x14ac:dyDescent="0.3">
      <c r="A16" s="1"/>
      <c r="F16" s="2"/>
    </row>
    <row r="17" spans="1:9" x14ac:dyDescent="0.3">
      <c r="A17" s="1"/>
      <c r="F17" s="2"/>
    </row>
    <row r="18" spans="1:9" x14ac:dyDescent="0.3">
      <c r="A18" s="1"/>
      <c r="F18" s="2"/>
    </row>
    <row r="19" spans="1:9" ht="16.2" thickBot="1" x14ac:dyDescent="0.35">
      <c r="A19" s="5"/>
      <c r="B19" s="6"/>
      <c r="C19" s="6"/>
      <c r="D19" s="6"/>
      <c r="E19" s="6"/>
      <c r="F19" s="7"/>
    </row>
    <row r="22" spans="1:9" ht="16.2" thickBot="1" x14ac:dyDescent="0.35"/>
    <row r="23" spans="1:9" ht="16.2" thickBot="1" x14ac:dyDescent="0.35">
      <c r="A23" s="9"/>
      <c r="B23" s="10"/>
      <c r="C23" s="10"/>
      <c r="D23" s="10"/>
      <c r="E23" s="10"/>
      <c r="F23" s="10"/>
      <c r="G23" s="10"/>
      <c r="H23" s="10"/>
      <c r="I23" s="11"/>
    </row>
    <row r="24" spans="1:9" ht="16.2" thickBot="1" x14ac:dyDescent="0.35">
      <c r="A24" s="30" t="s">
        <v>1623</v>
      </c>
      <c r="B24" s="31"/>
      <c r="C24" s="31"/>
      <c r="D24" s="31"/>
      <c r="E24" s="32"/>
      <c r="I24" s="2"/>
    </row>
    <row r="25" spans="1:9" ht="16.2" thickBot="1" x14ac:dyDescent="0.35">
      <c r="A25" s="21" t="s">
        <v>1620</v>
      </c>
      <c r="B25" s="21" t="s">
        <v>1622</v>
      </c>
      <c r="C25" s="19"/>
      <c r="I25" s="2"/>
    </row>
    <row r="26" spans="1:9" ht="16.2" thickBot="1" x14ac:dyDescent="0.35">
      <c r="A26" s="21" t="s">
        <v>1618</v>
      </c>
      <c r="B26" s="12" t="s">
        <v>17</v>
      </c>
      <c r="C26" s="14" t="s">
        <v>10</v>
      </c>
      <c r="I26" s="2"/>
    </row>
    <row r="27" spans="1:9" x14ac:dyDescent="0.3">
      <c r="A27" s="23" t="s">
        <v>14</v>
      </c>
      <c r="B27" s="24">
        <v>215047.9126000001</v>
      </c>
      <c r="C27" s="25">
        <v>121349.89940000001</v>
      </c>
      <c r="I27" s="2"/>
    </row>
    <row r="28" spans="1:9" x14ac:dyDescent="0.3">
      <c r="A28" s="15" t="s">
        <v>34</v>
      </c>
      <c r="B28" s="26">
        <v>254464.77940000014</v>
      </c>
      <c r="C28" s="22">
        <v>138685.86819999994</v>
      </c>
      <c r="I28" s="2"/>
    </row>
    <row r="29" spans="1:9" ht="16.2" thickBot="1" x14ac:dyDescent="0.35">
      <c r="A29" s="16" t="s">
        <v>21</v>
      </c>
      <c r="B29" s="26">
        <v>306806.99640000012</v>
      </c>
      <c r="C29" s="22">
        <v>165326.0368</v>
      </c>
      <c r="I29" s="2"/>
    </row>
    <row r="30" spans="1:9" ht="16.2" thickBot="1" x14ac:dyDescent="0.35">
      <c r="A30" s="20" t="s">
        <v>1619</v>
      </c>
      <c r="B30" s="27">
        <v>776319.68840000033</v>
      </c>
      <c r="C30" s="28">
        <v>425361.80439999996</v>
      </c>
      <c r="I30" s="2"/>
    </row>
    <row r="31" spans="1:9" x14ac:dyDescent="0.3">
      <c r="I31" s="2"/>
    </row>
    <row r="32" spans="1:9" x14ac:dyDescent="0.3">
      <c r="A32" s="1"/>
      <c r="I32" s="2"/>
    </row>
    <row r="33" spans="1:9" x14ac:dyDescent="0.3">
      <c r="A33" s="1"/>
      <c r="I33" s="2"/>
    </row>
    <row r="34" spans="1:9" ht="16.2" thickBot="1" x14ac:dyDescent="0.35">
      <c r="A34" s="5"/>
      <c r="B34" s="6"/>
      <c r="C34" s="6"/>
      <c r="D34" s="6"/>
      <c r="E34" s="6"/>
      <c r="F34" s="6"/>
      <c r="G34" s="6"/>
      <c r="H34" s="6"/>
      <c r="I34" s="7"/>
    </row>
    <row r="37" spans="1:9" ht="16.2" thickBot="1" x14ac:dyDescent="0.35"/>
    <row r="38" spans="1:9" ht="16.2" thickBot="1" x14ac:dyDescent="0.35">
      <c r="A38" s="9"/>
      <c r="B38" s="10"/>
      <c r="C38" s="10"/>
      <c r="D38" s="10"/>
      <c r="E38" s="11"/>
    </row>
    <row r="39" spans="1:9" ht="16.2" thickBot="1" x14ac:dyDescent="0.35">
      <c r="A39" s="30" t="s">
        <v>1623</v>
      </c>
      <c r="B39" s="31"/>
      <c r="C39" s="31"/>
      <c r="D39" s="31"/>
      <c r="E39" s="32"/>
    </row>
    <row r="40" spans="1:9" ht="16.2" thickBot="1" x14ac:dyDescent="0.35">
      <c r="A40" s="21" t="s">
        <v>1618</v>
      </c>
      <c r="B40" s="19" t="s">
        <v>1620</v>
      </c>
      <c r="E40" s="2"/>
    </row>
    <row r="41" spans="1:9" x14ac:dyDescent="0.3">
      <c r="A41" s="23" t="s">
        <v>153</v>
      </c>
      <c r="B41" s="17">
        <v>9077.869999999999</v>
      </c>
      <c r="E41" s="2"/>
    </row>
    <row r="42" spans="1:9" x14ac:dyDescent="0.3">
      <c r="A42" s="15" t="s">
        <v>74</v>
      </c>
      <c r="B42" s="18">
        <v>15596.696600000001</v>
      </c>
      <c r="E42" s="2"/>
    </row>
    <row r="43" spans="1:9" x14ac:dyDescent="0.3">
      <c r="A43" s="15" t="s">
        <v>159</v>
      </c>
      <c r="B43" s="18">
        <v>21880.027399999992</v>
      </c>
      <c r="E43" s="2"/>
    </row>
    <row r="44" spans="1:9" x14ac:dyDescent="0.3">
      <c r="A44" s="15" t="s">
        <v>64</v>
      </c>
      <c r="B44" s="18">
        <v>22451.891599999999</v>
      </c>
      <c r="E44" s="2"/>
    </row>
    <row r="45" spans="1:9" x14ac:dyDescent="0.3">
      <c r="A45" s="15" t="s">
        <v>61</v>
      </c>
      <c r="B45" s="18">
        <v>29334.680599999996</v>
      </c>
      <c r="E45" s="2"/>
    </row>
    <row r="46" spans="1:9" x14ac:dyDescent="0.3">
      <c r="A46" s="15" t="s">
        <v>57</v>
      </c>
      <c r="B46" s="18">
        <v>35379.119800000015</v>
      </c>
      <c r="E46" s="2"/>
    </row>
    <row r="47" spans="1:9" x14ac:dyDescent="0.3">
      <c r="A47" s="15" t="s">
        <v>32</v>
      </c>
      <c r="B47" s="18">
        <v>58514.166999999987</v>
      </c>
      <c r="E47" s="2"/>
    </row>
    <row r="48" spans="1:9" x14ac:dyDescent="0.3">
      <c r="A48" s="15" t="s">
        <v>54</v>
      </c>
      <c r="B48" s="18">
        <v>59449.863799999992</v>
      </c>
      <c r="E48" s="2"/>
    </row>
    <row r="49" spans="1:5" x14ac:dyDescent="0.3">
      <c r="A49" s="15" t="s">
        <v>19</v>
      </c>
      <c r="B49" s="18">
        <v>68025.838800000012</v>
      </c>
      <c r="E49" s="2"/>
    </row>
    <row r="50" spans="1:5" x14ac:dyDescent="0.3">
      <c r="A50" s="15" t="s">
        <v>95</v>
      </c>
      <c r="B50" s="18">
        <v>81894.736400000009</v>
      </c>
      <c r="E50" s="2"/>
    </row>
    <row r="51" spans="1:5" x14ac:dyDescent="0.3">
      <c r="A51" s="15" t="s">
        <v>28</v>
      </c>
      <c r="B51" s="18">
        <v>90706.728999999992</v>
      </c>
      <c r="E51" s="2"/>
    </row>
    <row r="52" spans="1:5" x14ac:dyDescent="0.3">
      <c r="A52" s="15" t="s">
        <v>67</v>
      </c>
      <c r="B52" s="18">
        <v>101276.46159999995</v>
      </c>
      <c r="E52" s="2"/>
    </row>
    <row r="53" spans="1:5" x14ac:dyDescent="0.3">
      <c r="A53" s="15" t="s">
        <v>24</v>
      </c>
      <c r="B53" s="18">
        <v>118558.88140000009</v>
      </c>
      <c r="E53" s="2"/>
    </row>
    <row r="54" spans="1:5" x14ac:dyDescent="0.3">
      <c r="A54" s="15" t="s">
        <v>42</v>
      </c>
      <c r="B54" s="18">
        <v>135976.52539999998</v>
      </c>
      <c r="E54" s="2"/>
    </row>
    <row r="55" spans="1:5" x14ac:dyDescent="0.3">
      <c r="A55" s="15" t="s">
        <v>48</v>
      </c>
      <c r="B55" s="18">
        <v>175433.92240000021</v>
      </c>
      <c r="E55" s="2"/>
    </row>
    <row r="56" spans="1:5" ht="16.2" thickBot="1" x14ac:dyDescent="0.35">
      <c r="A56" s="16" t="s">
        <v>12</v>
      </c>
      <c r="B56" s="18">
        <v>178124.08099999995</v>
      </c>
      <c r="E56" s="2"/>
    </row>
    <row r="57" spans="1:5" ht="16.2" thickBot="1" x14ac:dyDescent="0.35">
      <c r="A57" s="20" t="s">
        <v>1619</v>
      </c>
      <c r="B57" s="29">
        <v>1201681.4927999999</v>
      </c>
      <c r="E57" s="2"/>
    </row>
    <row r="58" spans="1:5" ht="16.2" thickBot="1" x14ac:dyDescent="0.35">
      <c r="A58" s="5"/>
      <c r="B58" s="6"/>
      <c r="C58" s="6"/>
      <c r="D58" s="6"/>
      <c r="E58" s="7"/>
    </row>
    <row r="60" spans="1:5" ht="16.2" thickBot="1" x14ac:dyDescent="0.35"/>
    <row r="61" spans="1:5" x14ac:dyDescent="0.3">
      <c r="A61" s="9"/>
      <c r="B61" s="10"/>
      <c r="C61" s="10"/>
      <c r="D61" s="10"/>
      <c r="E61" s="11"/>
    </row>
    <row r="62" spans="1:5" ht="16.2" thickBot="1" x14ac:dyDescent="0.35">
      <c r="A62" s="38" t="s">
        <v>1625</v>
      </c>
      <c r="B62" s="37"/>
      <c r="C62" s="37"/>
      <c r="D62" s="37"/>
      <c r="E62" s="39"/>
    </row>
    <row r="63" spans="1:5" ht="16.2" thickBot="1" x14ac:dyDescent="0.35">
      <c r="A63" s="21" t="s">
        <v>1618</v>
      </c>
      <c r="B63" s="19" t="s">
        <v>1620</v>
      </c>
      <c r="C63" s="36"/>
      <c r="D63" s="36"/>
      <c r="E63" s="2"/>
    </row>
    <row r="64" spans="1:5" x14ac:dyDescent="0.3">
      <c r="A64" s="23">
        <v>2011</v>
      </c>
      <c r="B64" s="17">
        <v>78131.566599999976</v>
      </c>
      <c r="C64" s="36"/>
      <c r="D64" s="36"/>
      <c r="E64" s="2"/>
    </row>
    <row r="65" spans="1:5" x14ac:dyDescent="0.3">
      <c r="A65" s="15">
        <v>2012</v>
      </c>
      <c r="B65" s="18">
        <v>130476.85979999998</v>
      </c>
      <c r="C65" s="36"/>
      <c r="D65" s="36"/>
      <c r="E65" s="2"/>
    </row>
    <row r="66" spans="1:5" x14ac:dyDescent="0.3">
      <c r="A66" s="15">
        <v>2014</v>
      </c>
      <c r="B66" s="18">
        <v>131809.01560000007</v>
      </c>
      <c r="C66" s="36"/>
      <c r="D66" s="36"/>
      <c r="E66" s="2"/>
    </row>
    <row r="67" spans="1:5" x14ac:dyDescent="0.3">
      <c r="A67" s="15">
        <v>2015</v>
      </c>
      <c r="B67" s="18">
        <v>130942.78019999999</v>
      </c>
      <c r="C67" s="36"/>
      <c r="D67" s="36"/>
      <c r="E67" s="2"/>
    </row>
    <row r="68" spans="1:5" x14ac:dyDescent="0.3">
      <c r="A68" s="15">
        <v>2016</v>
      </c>
      <c r="B68" s="18">
        <v>132113.36980000007</v>
      </c>
      <c r="C68" s="36"/>
      <c r="D68" s="36"/>
      <c r="E68" s="2"/>
    </row>
    <row r="69" spans="1:5" x14ac:dyDescent="0.3">
      <c r="A69" s="15">
        <v>2017</v>
      </c>
      <c r="B69" s="18">
        <v>133103.90699999989</v>
      </c>
      <c r="C69" s="36"/>
      <c r="D69" s="36"/>
      <c r="E69" s="2"/>
    </row>
    <row r="70" spans="1:5" x14ac:dyDescent="0.3">
      <c r="A70" s="15">
        <v>2018</v>
      </c>
      <c r="B70" s="18">
        <v>204522.25700000025</v>
      </c>
      <c r="C70" s="36"/>
      <c r="D70" s="36"/>
      <c r="E70" s="2"/>
    </row>
    <row r="71" spans="1:5" x14ac:dyDescent="0.3">
      <c r="A71" s="15">
        <v>2020</v>
      </c>
      <c r="B71" s="18">
        <v>129103.96039999987</v>
      </c>
      <c r="C71" s="36"/>
      <c r="D71" s="36"/>
      <c r="E71" s="2"/>
    </row>
    <row r="72" spans="1:5" ht="16.2" thickBot="1" x14ac:dyDescent="0.35">
      <c r="A72" s="16">
        <v>2022</v>
      </c>
      <c r="B72" s="18">
        <v>131477.77639999994</v>
      </c>
      <c r="C72" s="36"/>
      <c r="D72" s="36"/>
      <c r="E72" s="2"/>
    </row>
    <row r="73" spans="1:5" ht="16.2" thickBot="1" x14ac:dyDescent="0.35">
      <c r="A73" s="20" t="s">
        <v>1619</v>
      </c>
      <c r="B73" s="29">
        <v>1201681.4927999999</v>
      </c>
      <c r="C73" s="36"/>
      <c r="D73" s="36"/>
      <c r="E73" s="2"/>
    </row>
    <row r="74" spans="1:5" ht="16.2" thickBot="1" x14ac:dyDescent="0.35">
      <c r="A74" s="5"/>
      <c r="B74" s="6"/>
      <c r="C74" s="6"/>
      <c r="D74" s="6"/>
      <c r="E74" s="7"/>
    </row>
    <row r="75" spans="1:5" x14ac:dyDescent="0.3">
      <c r="A75" s="36"/>
      <c r="B75" s="36"/>
      <c r="C75" s="36"/>
      <c r="D75" s="36"/>
      <c r="E75" s="36"/>
    </row>
    <row r="76" spans="1:5" x14ac:dyDescent="0.3">
      <c r="A76" s="36"/>
      <c r="B76" s="36"/>
      <c r="C76" s="36"/>
      <c r="D76" s="36"/>
      <c r="E76" s="36"/>
    </row>
    <row r="77" spans="1:5" ht="16.2" thickBot="1" x14ac:dyDescent="0.35">
      <c r="A77" s="36"/>
      <c r="B77" s="36"/>
      <c r="C77" s="36"/>
      <c r="D77" s="36"/>
      <c r="E77" s="36"/>
    </row>
    <row r="78" spans="1:5" x14ac:dyDescent="0.3">
      <c r="A78" s="9"/>
      <c r="B78" s="10"/>
      <c r="C78" s="10"/>
      <c r="D78" s="10"/>
      <c r="E78" s="11"/>
    </row>
    <row r="79" spans="1:5" ht="16.2" thickBot="1" x14ac:dyDescent="0.35">
      <c r="A79" s="38" t="s">
        <v>1624</v>
      </c>
      <c r="B79" s="37"/>
      <c r="C79" s="37"/>
      <c r="D79" s="37"/>
      <c r="E79" s="39"/>
    </row>
    <row r="80" spans="1:5" ht="16.2" thickBot="1" x14ac:dyDescent="0.35">
      <c r="A80" s="33" t="s">
        <v>1618</v>
      </c>
      <c r="B80" s="19" t="s">
        <v>1620</v>
      </c>
      <c r="C80" s="36"/>
      <c r="D80" s="36"/>
      <c r="E80" s="2"/>
    </row>
    <row r="81" spans="1:10" x14ac:dyDescent="0.3">
      <c r="A81" s="34" t="s">
        <v>30</v>
      </c>
      <c r="B81" s="17">
        <v>248991.58600000024</v>
      </c>
      <c r="C81" s="36"/>
      <c r="D81" s="36"/>
      <c r="E81" s="2"/>
    </row>
    <row r="82" spans="1:10" x14ac:dyDescent="0.3">
      <c r="A82" s="34" t="s">
        <v>15</v>
      </c>
      <c r="B82" s="18">
        <v>507895.7363999993</v>
      </c>
      <c r="C82" s="36"/>
      <c r="D82" s="36"/>
      <c r="E82" s="2"/>
    </row>
    <row r="83" spans="1:10" ht="16.2" thickBot="1" x14ac:dyDescent="0.35">
      <c r="A83" s="34" t="s">
        <v>26</v>
      </c>
      <c r="B83" s="18">
        <v>444794.17039999936</v>
      </c>
      <c r="C83" s="36"/>
      <c r="D83" s="36"/>
      <c r="E83" s="2"/>
    </row>
    <row r="84" spans="1:10" ht="16.2" thickBot="1" x14ac:dyDescent="0.35">
      <c r="A84" s="20" t="s">
        <v>1619</v>
      </c>
      <c r="B84" s="29">
        <v>1201681.4927999987</v>
      </c>
      <c r="C84" s="36"/>
      <c r="D84" s="36"/>
      <c r="E84" s="2"/>
    </row>
    <row r="85" spans="1:10" x14ac:dyDescent="0.3">
      <c r="C85" s="36"/>
      <c r="D85" s="36"/>
      <c r="E85" s="2"/>
    </row>
    <row r="86" spans="1:10" x14ac:dyDescent="0.3">
      <c r="C86" s="36"/>
      <c r="D86" s="36"/>
      <c r="E86" s="2"/>
    </row>
    <row r="87" spans="1:10" x14ac:dyDescent="0.3">
      <c r="C87" s="36"/>
      <c r="D87" s="36"/>
      <c r="E87" s="2"/>
    </row>
    <row r="88" spans="1:10" x14ac:dyDescent="0.3">
      <c r="C88" s="36"/>
      <c r="D88" s="36"/>
      <c r="E88" s="2"/>
    </row>
    <row r="89" spans="1:10" x14ac:dyDescent="0.3">
      <c r="C89" s="36"/>
      <c r="D89" s="36"/>
      <c r="E89" s="2"/>
    </row>
    <row r="90" spans="1:10" x14ac:dyDescent="0.3">
      <c r="C90" s="36"/>
      <c r="D90" s="36"/>
      <c r="E90" s="2"/>
    </row>
    <row r="91" spans="1:10" ht="16.2" thickBot="1" x14ac:dyDescent="0.35">
      <c r="A91" s="5"/>
      <c r="B91" s="6"/>
      <c r="C91" s="6"/>
      <c r="D91" s="6"/>
      <c r="E91" s="7"/>
    </row>
    <row r="93" spans="1:10" ht="16.2" thickBot="1" x14ac:dyDescent="0.35"/>
    <row r="94" spans="1:10" x14ac:dyDescent="0.3">
      <c r="A94" s="9"/>
      <c r="B94" s="10"/>
      <c r="C94" s="10"/>
      <c r="D94" s="10"/>
      <c r="E94" s="10"/>
      <c r="F94" s="10"/>
      <c r="G94" s="10"/>
      <c r="H94" s="10"/>
      <c r="I94" s="10"/>
      <c r="J94" s="11"/>
    </row>
    <row r="95" spans="1:10" ht="16.2" thickBot="1" x14ac:dyDescent="0.35">
      <c r="A95" s="38" t="s">
        <v>1626</v>
      </c>
      <c r="B95" s="37"/>
      <c r="C95" s="37"/>
      <c r="D95" s="37"/>
      <c r="E95" s="37"/>
      <c r="F95" s="36"/>
      <c r="G95" s="36"/>
      <c r="H95" s="36"/>
      <c r="I95" s="36"/>
      <c r="J95" s="2"/>
    </row>
    <row r="96" spans="1:10" ht="16.2" thickBot="1" x14ac:dyDescent="0.35">
      <c r="A96" s="21" t="s">
        <v>1618</v>
      </c>
      <c r="B96" s="19" t="s">
        <v>1620</v>
      </c>
      <c r="C96" s="36"/>
      <c r="D96" s="36"/>
      <c r="E96" s="36"/>
      <c r="F96" s="36"/>
      <c r="G96" s="36"/>
      <c r="H96" s="36"/>
      <c r="I96" s="36"/>
      <c r="J96" s="2"/>
    </row>
    <row r="97" spans="1:10" x14ac:dyDescent="0.3">
      <c r="A97" s="23" t="s">
        <v>21</v>
      </c>
      <c r="B97" s="17">
        <v>472133.03319999954</v>
      </c>
      <c r="C97" s="36"/>
      <c r="D97" s="36" t="str">
        <f>A97</f>
        <v>Tier 3</v>
      </c>
      <c r="E97" s="40">
        <f>GETPIVOTDATA("Sales",$A$96,"Outlet Location Type","Tier 3")</f>
        <v>472133.03319999954</v>
      </c>
      <c r="F97" s="36"/>
      <c r="G97" s="36"/>
      <c r="H97" s="36"/>
      <c r="I97" s="36"/>
      <c r="J97" s="2"/>
    </row>
    <row r="98" spans="1:10" x14ac:dyDescent="0.3">
      <c r="A98" s="15" t="s">
        <v>34</v>
      </c>
      <c r="B98" s="18">
        <v>393150.64759999956</v>
      </c>
      <c r="C98" s="36"/>
      <c r="D98" s="36" t="str">
        <f>A98</f>
        <v>Tier 2</v>
      </c>
      <c r="E98" s="40">
        <f>GETPIVOTDATA("Sales",$A$96,"Outlet Location Type","Tier 2")</f>
        <v>393150.64759999956</v>
      </c>
      <c r="F98" s="36"/>
      <c r="G98" s="36"/>
      <c r="H98" s="36"/>
      <c r="I98" s="36"/>
      <c r="J98" s="2"/>
    </row>
    <row r="99" spans="1:10" ht="16.2" thickBot="1" x14ac:dyDescent="0.35">
      <c r="A99" s="16" t="s">
        <v>14</v>
      </c>
      <c r="B99" s="18">
        <v>336397.81199999945</v>
      </c>
      <c r="C99" s="36"/>
      <c r="D99" s="36" t="str">
        <f>A99</f>
        <v>Tier 1</v>
      </c>
      <c r="E99" s="40">
        <f>GETPIVOTDATA("Sales",$A$96,"Outlet Location Type","Tier 1")</f>
        <v>336397.81199999945</v>
      </c>
      <c r="F99" s="36"/>
      <c r="G99" s="36"/>
      <c r="H99" s="36"/>
      <c r="I99" s="36"/>
      <c r="J99" s="2"/>
    </row>
    <row r="100" spans="1:10" ht="16.2" thickBot="1" x14ac:dyDescent="0.35">
      <c r="A100" s="20" t="s">
        <v>1619</v>
      </c>
      <c r="B100" s="29">
        <v>1201681.4927999985</v>
      </c>
      <c r="C100" s="36"/>
      <c r="D100" s="36"/>
      <c r="E100" s="36"/>
      <c r="F100" s="36"/>
      <c r="G100" s="36"/>
      <c r="H100" s="36"/>
      <c r="I100" s="36"/>
      <c r="J100" s="2"/>
    </row>
    <row r="101" spans="1:10" x14ac:dyDescent="0.3">
      <c r="A101" s="1"/>
      <c r="B101" s="36"/>
      <c r="C101" s="36"/>
      <c r="D101" s="36"/>
      <c r="E101" s="36"/>
      <c r="F101" s="36"/>
      <c r="G101" s="36"/>
      <c r="H101" s="36"/>
      <c r="I101" s="36"/>
      <c r="J101" s="2"/>
    </row>
    <row r="102" spans="1:10" x14ac:dyDescent="0.3">
      <c r="A102" s="1"/>
      <c r="B102" s="36"/>
      <c r="C102" s="36"/>
      <c r="D102" s="36"/>
      <c r="E102" s="36"/>
      <c r="F102" s="36"/>
      <c r="G102" s="36"/>
      <c r="H102" s="36"/>
      <c r="I102" s="36"/>
      <c r="J102" s="2"/>
    </row>
    <row r="103" spans="1:10" x14ac:dyDescent="0.3">
      <c r="A103" s="1"/>
      <c r="B103" s="36"/>
      <c r="C103" s="36"/>
      <c r="D103" s="36"/>
      <c r="E103" s="36"/>
      <c r="F103" s="36"/>
      <c r="G103" s="36"/>
      <c r="H103" s="36"/>
      <c r="I103" s="36"/>
      <c r="J103" s="2"/>
    </row>
    <row r="104" spans="1:10" x14ac:dyDescent="0.3">
      <c r="A104" s="1"/>
      <c r="B104" s="36"/>
      <c r="C104" s="36"/>
      <c r="D104" s="36"/>
      <c r="E104" s="36"/>
      <c r="F104" s="36"/>
      <c r="G104" s="36"/>
      <c r="H104" s="36"/>
      <c r="I104" s="36"/>
      <c r="J104" s="2"/>
    </row>
    <row r="105" spans="1:10" x14ac:dyDescent="0.3">
      <c r="A105" s="1"/>
      <c r="B105" s="36"/>
      <c r="C105" s="36"/>
      <c r="D105" s="36"/>
      <c r="E105" s="36"/>
      <c r="F105" s="36"/>
      <c r="G105" s="36"/>
      <c r="H105" s="36"/>
      <c r="I105" s="36"/>
      <c r="J105" s="2"/>
    </row>
    <row r="106" spans="1:10" ht="16.2" thickBot="1" x14ac:dyDescent="0.35">
      <c r="A106" s="5"/>
      <c r="B106" s="6"/>
      <c r="C106" s="6"/>
      <c r="D106" s="6"/>
      <c r="E106" s="6"/>
      <c r="F106" s="6"/>
      <c r="G106" s="6"/>
      <c r="H106" s="6"/>
      <c r="I106" s="6"/>
      <c r="J106" s="7"/>
    </row>
    <row r="107" spans="1:10" x14ac:dyDescent="0.3">
      <c r="A107" s="36"/>
      <c r="B107" s="36"/>
      <c r="C107" s="36"/>
      <c r="D107" s="36"/>
      <c r="E107" s="36"/>
    </row>
    <row r="109" spans="1:10" ht="16.2" thickBot="1" x14ac:dyDescent="0.35"/>
    <row r="110" spans="1:10" x14ac:dyDescent="0.3">
      <c r="A110" s="9"/>
      <c r="B110" s="10"/>
      <c r="C110" s="10"/>
      <c r="D110" s="10"/>
      <c r="E110" s="11"/>
    </row>
    <row r="111" spans="1:10" ht="16.2" thickBot="1" x14ac:dyDescent="0.35">
      <c r="A111" s="38" t="s">
        <v>1629</v>
      </c>
      <c r="B111" s="37"/>
      <c r="C111" s="37"/>
      <c r="D111" s="37"/>
      <c r="E111" s="39"/>
    </row>
    <row r="112" spans="1:10" ht="16.2" thickBot="1" x14ac:dyDescent="0.35">
      <c r="A112" s="33" t="s">
        <v>1618</v>
      </c>
      <c r="B112" s="19" t="s">
        <v>1620</v>
      </c>
      <c r="C112" s="36"/>
      <c r="D112" s="36"/>
      <c r="E112" s="2"/>
    </row>
    <row r="113" spans="1:5" x14ac:dyDescent="0.3">
      <c r="A113" s="34" t="s">
        <v>40</v>
      </c>
      <c r="B113" s="17">
        <v>151939.149</v>
      </c>
      <c r="C113" s="36"/>
      <c r="D113" s="36"/>
      <c r="E113" s="2"/>
    </row>
    <row r="114" spans="1:5" x14ac:dyDescent="0.3">
      <c r="A114" s="34" t="s">
        <v>46</v>
      </c>
      <c r="B114" s="18">
        <v>130714.67460000006</v>
      </c>
      <c r="C114" s="36"/>
      <c r="D114" s="36"/>
      <c r="E114" s="2"/>
    </row>
    <row r="115" spans="1:5" x14ac:dyDescent="0.3">
      <c r="A115" s="34" t="s">
        <v>22</v>
      </c>
      <c r="B115" s="18">
        <v>131477.77639999994</v>
      </c>
      <c r="C115" s="36"/>
      <c r="D115" s="36"/>
      <c r="E115" s="2"/>
    </row>
    <row r="116" spans="1:5" ht="16.2" thickBot="1" x14ac:dyDescent="0.35">
      <c r="A116" s="34" t="s">
        <v>16</v>
      </c>
      <c r="B116" s="18">
        <v>787549.89280000131</v>
      </c>
      <c r="C116" s="36"/>
      <c r="D116" s="36"/>
      <c r="E116" s="2"/>
    </row>
    <row r="117" spans="1:5" ht="16.2" thickBot="1" x14ac:dyDescent="0.35">
      <c r="A117" s="20" t="s">
        <v>1619</v>
      </c>
      <c r="B117" s="29">
        <v>1201681.4928000013</v>
      </c>
      <c r="C117" s="36"/>
      <c r="D117" s="36"/>
      <c r="E117" s="2"/>
    </row>
    <row r="118" spans="1:5" x14ac:dyDescent="0.3">
      <c r="C118" s="36"/>
      <c r="D118" s="36"/>
      <c r="E118" s="2"/>
    </row>
    <row r="119" spans="1:5" x14ac:dyDescent="0.3">
      <c r="C119" s="36"/>
      <c r="D119" s="36"/>
      <c r="E119" s="2"/>
    </row>
    <row r="120" spans="1:5" x14ac:dyDescent="0.3">
      <c r="C120" s="36"/>
      <c r="D120" s="36"/>
      <c r="E120" s="2"/>
    </row>
    <row r="121" spans="1:5" x14ac:dyDescent="0.3">
      <c r="C121" s="36"/>
      <c r="D121" s="36"/>
      <c r="E121" s="2"/>
    </row>
    <row r="122" spans="1:5" x14ac:dyDescent="0.3">
      <c r="C122" s="36"/>
      <c r="D122" s="36"/>
      <c r="E122" s="2"/>
    </row>
    <row r="123" spans="1:5" ht="16.2" thickBot="1" x14ac:dyDescent="0.35">
      <c r="A123" s="5"/>
      <c r="B123" s="6"/>
      <c r="C123" s="6"/>
      <c r="D123" s="6"/>
      <c r="E123" s="7"/>
    </row>
    <row r="126" spans="1:5" ht="16.2" thickBot="1" x14ac:dyDescent="0.35">
      <c r="A126" s="38" t="s">
        <v>1629</v>
      </c>
      <c r="B126" s="37"/>
      <c r="C126" s="37"/>
      <c r="D126" s="37"/>
      <c r="E126" s="39"/>
    </row>
    <row r="127" spans="1:5" ht="16.2" thickBot="1" x14ac:dyDescent="0.35">
      <c r="A127" s="33" t="s">
        <v>1618</v>
      </c>
      <c r="B127" s="19" t="s">
        <v>1627</v>
      </c>
      <c r="C127" s="36"/>
      <c r="D127" s="36"/>
      <c r="E127" s="2"/>
    </row>
    <row r="128" spans="1:5" x14ac:dyDescent="0.3">
      <c r="A128" s="34" t="s">
        <v>40</v>
      </c>
      <c r="B128" s="41">
        <v>140.29468975069253</v>
      </c>
      <c r="C128" s="36"/>
      <c r="D128" s="36"/>
      <c r="E128" s="2"/>
    </row>
    <row r="129" spans="1:5" x14ac:dyDescent="0.3">
      <c r="A129" s="34" t="s">
        <v>46</v>
      </c>
      <c r="B129" s="42">
        <v>139.80179101604284</v>
      </c>
      <c r="C129" s="36"/>
      <c r="D129" s="36"/>
      <c r="E129" s="2"/>
    </row>
    <row r="130" spans="1:5" x14ac:dyDescent="0.3">
      <c r="A130" s="34" t="s">
        <v>22</v>
      </c>
      <c r="B130" s="42">
        <v>141.67863836206891</v>
      </c>
      <c r="C130" s="36"/>
      <c r="D130" s="36"/>
      <c r="E130" s="2"/>
    </row>
    <row r="131" spans="1:5" ht="16.2" thickBot="1" x14ac:dyDescent="0.35">
      <c r="A131" s="35" t="s">
        <v>16</v>
      </c>
      <c r="B131" s="43">
        <v>141.21389506903375</v>
      </c>
      <c r="C131" s="36"/>
      <c r="D131" s="36"/>
      <c r="E131" s="2"/>
    </row>
    <row r="132" spans="1:5" x14ac:dyDescent="0.3">
      <c r="C132" s="36"/>
      <c r="D132" s="36"/>
      <c r="E132" s="2"/>
    </row>
    <row r="133" spans="1:5" x14ac:dyDescent="0.3">
      <c r="C133" s="36"/>
      <c r="D133" s="36"/>
      <c r="E133" s="2"/>
    </row>
    <row r="134" spans="1:5" x14ac:dyDescent="0.3">
      <c r="C134" s="36"/>
      <c r="D134" s="36"/>
      <c r="E134" s="2"/>
    </row>
    <row r="135" spans="1:5" x14ac:dyDescent="0.3">
      <c r="C135" s="36"/>
      <c r="D135" s="36"/>
      <c r="E135" s="2"/>
    </row>
    <row r="136" spans="1:5" x14ac:dyDescent="0.3">
      <c r="C136" s="36"/>
      <c r="D136" s="36"/>
      <c r="E136" s="2"/>
    </row>
    <row r="137" spans="1:5" x14ac:dyDescent="0.3">
      <c r="C137" s="36"/>
      <c r="D137" s="36"/>
      <c r="E137" s="2"/>
    </row>
    <row r="138" spans="1:5" ht="16.2" thickBot="1" x14ac:dyDescent="0.35">
      <c r="A138" s="5"/>
      <c r="B138" s="6"/>
      <c r="C138" s="6"/>
      <c r="D138" s="6"/>
      <c r="E138" s="7"/>
    </row>
    <row r="142" spans="1:5" ht="16.2" thickBot="1" x14ac:dyDescent="0.35">
      <c r="A142" s="38" t="s">
        <v>1629</v>
      </c>
      <c r="B142" s="37"/>
      <c r="C142" s="37"/>
      <c r="D142" s="37"/>
      <c r="E142" s="39"/>
    </row>
    <row r="143" spans="1:5" ht="16.2" thickBot="1" x14ac:dyDescent="0.35">
      <c r="A143" s="33" t="s">
        <v>1618</v>
      </c>
      <c r="B143" s="19" t="s">
        <v>1628</v>
      </c>
      <c r="C143" s="36"/>
      <c r="D143" s="36"/>
      <c r="E143" s="2"/>
    </row>
    <row r="144" spans="1:5" x14ac:dyDescent="0.3">
      <c r="A144" s="34" t="s">
        <v>40</v>
      </c>
      <c r="B144" s="45">
        <v>1083</v>
      </c>
      <c r="C144" s="36"/>
      <c r="D144" s="36"/>
      <c r="E144" s="2"/>
    </row>
    <row r="145" spans="1:5" x14ac:dyDescent="0.3">
      <c r="A145" s="34" t="s">
        <v>46</v>
      </c>
      <c r="B145" s="46">
        <v>935</v>
      </c>
      <c r="C145" s="36"/>
      <c r="D145" s="36"/>
      <c r="E145" s="2"/>
    </row>
    <row r="146" spans="1:5" x14ac:dyDescent="0.3">
      <c r="A146" s="34" t="s">
        <v>22</v>
      </c>
      <c r="B146" s="46">
        <v>928</v>
      </c>
      <c r="C146" s="36"/>
      <c r="D146" s="36"/>
      <c r="E146" s="2"/>
    </row>
    <row r="147" spans="1:5" ht="16.2" thickBot="1" x14ac:dyDescent="0.35">
      <c r="A147" s="35" t="s">
        <v>16</v>
      </c>
      <c r="B147" s="47">
        <v>5577</v>
      </c>
      <c r="C147" s="36"/>
      <c r="D147" s="36"/>
      <c r="E147" s="2"/>
    </row>
    <row r="148" spans="1:5" x14ac:dyDescent="0.3">
      <c r="C148" s="36"/>
      <c r="D148" s="36"/>
      <c r="E148" s="2"/>
    </row>
    <row r="149" spans="1:5" x14ac:dyDescent="0.3">
      <c r="C149" s="36"/>
      <c r="D149" s="36"/>
      <c r="E149" s="2"/>
    </row>
    <row r="150" spans="1:5" x14ac:dyDescent="0.3">
      <c r="C150" s="36"/>
      <c r="D150" s="36"/>
      <c r="E150" s="2"/>
    </row>
    <row r="151" spans="1:5" x14ac:dyDescent="0.3">
      <c r="C151" s="36"/>
      <c r="D151" s="36"/>
      <c r="E151" s="2"/>
    </row>
    <row r="152" spans="1:5" x14ac:dyDescent="0.3">
      <c r="C152" s="36"/>
      <c r="D152" s="36"/>
      <c r="E152" s="2"/>
    </row>
    <row r="153" spans="1:5" x14ac:dyDescent="0.3">
      <c r="C153" s="36"/>
      <c r="D153" s="36"/>
      <c r="E153" s="2"/>
    </row>
    <row r="154" spans="1:5" ht="16.2" thickBot="1" x14ac:dyDescent="0.35">
      <c r="A154" s="5"/>
      <c r="B154" s="6"/>
      <c r="C154" s="6"/>
      <c r="D154" s="6"/>
      <c r="E154" s="7"/>
    </row>
  </sheetData>
  <sortState xmlns:xlrd2="http://schemas.microsoft.com/office/spreadsheetml/2017/richdata2" ref="D97:E99">
    <sortCondition descending="1" ref="E97:E99"/>
  </sortState>
  <mergeCells count="10">
    <mergeCell ref="A79:E79"/>
    <mergeCell ref="A95:E95"/>
    <mergeCell ref="A111:E111"/>
    <mergeCell ref="A126:E126"/>
    <mergeCell ref="A142:E142"/>
    <mergeCell ref="A2:E2"/>
    <mergeCell ref="B11:F11"/>
    <mergeCell ref="A24:E24"/>
    <mergeCell ref="A39:E39"/>
    <mergeCell ref="A62:E6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A5CE6-47A8-425D-BBBD-3060FFD432F6}">
  <dimension ref="A1"/>
  <sheetViews>
    <sheetView showGridLines="0" tabSelected="1" zoomScale="63" zoomScaleNormal="63" workbookViewId="0">
      <selection activeCell="AF17" sqref="AF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Jay Raikar</cp:lastModifiedBy>
  <dcterms:created xsi:type="dcterms:W3CDTF">2024-06-23T13:11:17Z</dcterms:created>
  <dcterms:modified xsi:type="dcterms:W3CDTF">2025-06-25T11:22:18Z</dcterms:modified>
</cp:coreProperties>
</file>