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ve\OneDrive\Documents\WINTER 2023 SEMESTER CLASS FILES\CIS-4951\Client - Dr Song\"/>
    </mc:Choice>
  </mc:AlternateContent>
  <xr:revisionPtr revIDLastSave="0" documentId="13_ncr:1_{85102FF7-5C34-4A27-9312-5813BDA8B2E7}" xr6:coauthVersionLast="47" xr6:coauthVersionMax="47" xr10:uidLastSave="{00000000-0000-0000-0000-000000000000}"/>
  <bookViews>
    <workbookView xWindow="-225" yWindow="16080" windowWidth="24240" windowHeight="13140" xr2:uid="{D4A0BD6D-E1B1-4030-90A5-AE3AF6901279}"/>
  </bookViews>
  <sheets>
    <sheet name="Process-Based Estimation" sheetId="1" r:id="rId1"/>
    <sheet name="Use Case Esti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2" l="1"/>
  <c r="K7" i="2"/>
  <c r="K8" i="2"/>
  <c r="K11" i="2"/>
  <c r="K12" i="2"/>
  <c r="K13" i="2"/>
  <c r="K14" i="2"/>
  <c r="K6" i="2"/>
  <c r="H20" i="1"/>
  <c r="I20" i="1"/>
  <c r="J20" i="1"/>
  <c r="K20" i="1"/>
  <c r="L20" i="1"/>
  <c r="G20" i="1"/>
  <c r="M16" i="1"/>
  <c r="M11" i="1"/>
  <c r="M12" i="1"/>
  <c r="M13" i="1"/>
  <c r="M14" i="1"/>
  <c r="M15" i="1"/>
  <c r="M17" i="1"/>
  <c r="M18" i="1"/>
  <c r="M19" i="1"/>
  <c r="M10" i="1"/>
  <c r="D3" i="1"/>
  <c r="D4" i="1"/>
  <c r="D2" i="1"/>
  <c r="K15" i="2" l="1"/>
  <c r="M20" i="1"/>
  <c r="I21" i="1" s="1"/>
  <c r="D8" i="1"/>
  <c r="H21" i="1" l="1"/>
  <c r="J21" i="1"/>
  <c r="L21" i="1"/>
  <c r="G21" i="1"/>
  <c r="K21" i="1"/>
</calcChain>
</file>

<file path=xl/sharedStrings.xml><?xml version="1.0" encoding="utf-8"?>
<sst xmlns="http://schemas.openxmlformats.org/spreadsheetml/2006/main" count="86" uniqueCount="65">
  <si>
    <t>Planning</t>
  </si>
  <si>
    <t>Engineering</t>
  </si>
  <si>
    <t>Construction Release</t>
  </si>
  <si>
    <t>Task --&gt;</t>
  </si>
  <si>
    <t>Activity--&gt;</t>
  </si>
  <si>
    <t>Function (below)</t>
  </si>
  <si>
    <t>Analysis</t>
  </si>
  <si>
    <t>Design</t>
  </si>
  <si>
    <t>Code</t>
  </si>
  <si>
    <t>Test</t>
  </si>
  <si>
    <t>Build Pi-Car-X</t>
  </si>
  <si>
    <t>Build Clover 4.2 Drone</t>
  </si>
  <si>
    <t>Process vision data (OpenCV)</t>
  </si>
  <si>
    <t>Build drone-car communication protocol</t>
  </si>
  <si>
    <t>Manual drone flight</t>
  </si>
  <si>
    <t>Manual car driving</t>
  </si>
  <si>
    <t>Autonomous drone flight</t>
  </si>
  <si>
    <t>Autonomous car driving</t>
  </si>
  <si>
    <t>Learn and develop sensory data collection interfaces for car and drone</t>
  </si>
  <si>
    <t>RMMM</t>
  </si>
  <si>
    <t>Project Plan</t>
  </si>
  <si>
    <t>Use Case Document</t>
  </si>
  <si>
    <t>Project Timeline Documents</t>
  </si>
  <si>
    <t>Document Name</t>
  </si>
  <si>
    <t>Number of sections</t>
  </si>
  <si>
    <t>N/A</t>
  </si>
  <si>
    <t>Estimated Hrs/Section</t>
  </si>
  <si>
    <t>Total Hours</t>
  </si>
  <si>
    <t>Total Hours for All Documents</t>
  </si>
  <si>
    <t>Use Case Presentation</t>
  </si>
  <si>
    <t>RMMM and Project Plan Presentation</t>
  </si>
  <si>
    <t>Risk Analysis**</t>
  </si>
  <si>
    <t>Project Documentation*</t>
  </si>
  <si>
    <t>Note***: 1 person-month (pm) =  160 hours</t>
  </si>
  <si>
    <r>
      <t xml:space="preserve">Note*:Project Documentation estimates are based on the </t>
    </r>
    <r>
      <rPr>
        <b/>
        <sz val="11"/>
        <color theme="1"/>
        <rFont val="Calibri"/>
        <family val="2"/>
        <scheme val="minor"/>
      </rPr>
      <t>Table of Documentation Working Time</t>
    </r>
  </si>
  <si>
    <t>Totals (pm***)</t>
  </si>
  <si>
    <t>Totals(pm***)</t>
  </si>
  <si>
    <t>%Effort (total pm for a category/total pm)* 100(%)</t>
  </si>
  <si>
    <r>
      <t xml:space="preserve">Note**: </t>
    </r>
    <r>
      <rPr>
        <b/>
        <sz val="11"/>
        <color theme="1"/>
        <rFont val="Calibri"/>
        <family val="2"/>
        <scheme val="minor"/>
      </rPr>
      <t>Risk Analysis</t>
    </r>
    <r>
      <rPr>
        <sz val="11"/>
        <color theme="1"/>
        <rFont val="Calibri"/>
        <family val="2"/>
        <scheme val="minor"/>
      </rPr>
      <t xml:space="preserve"> is based on section 2.1.2 for estimations, found by considering Probability and Impact values</t>
    </r>
  </si>
  <si>
    <t>n/a</t>
  </si>
  <si>
    <t>Use Case</t>
  </si>
  <si>
    <t>Complexity</t>
  </si>
  <si>
    <t>Actors</t>
  </si>
  <si>
    <t>Changing Parameters</t>
  </si>
  <si>
    <t>Drone</t>
  </si>
  <si>
    <t>Car</t>
  </si>
  <si>
    <t>Human</t>
  </si>
  <si>
    <t>Human Facilitator</t>
  </si>
  <si>
    <t>Human Experimentor</t>
  </si>
  <si>
    <t>Running an Experiment</t>
  </si>
  <si>
    <t>Collecting Data</t>
  </si>
  <si>
    <t>Type</t>
  </si>
  <si>
    <t>Weight</t>
  </si>
  <si>
    <t>Change parameters on the drone or car through human API</t>
  </si>
  <si>
    <t>Human API for conducting and running drone-car experiment</t>
  </si>
  <si>
    <t>Human and machine (drone or car) interface for collecting and analyzing data</t>
  </si>
  <si>
    <t>Machine</t>
  </si>
  <si>
    <t>Total Weight 
(complexity  *weight)</t>
  </si>
  <si>
    <t>Note: Total weight = person-month estimation; 1 person-month = 160hrs</t>
  </si>
  <si>
    <t>Total (pm)</t>
  </si>
  <si>
    <t>ECF 
(Environment Complexity Factor)</t>
  </si>
  <si>
    <t>TCF 
(Techincal Complexity Factor)</t>
  </si>
  <si>
    <t>Total (pm) * ECF * TCF</t>
  </si>
  <si>
    <t>Process-Based  Estimation (Person-Months)</t>
  </si>
  <si>
    <t>Use Case Points Estimation (person-months)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</si>
</sst>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29B7-56FF-463C-958A-692DF91DD763}">
  <dimension ref="A1:M21"/>
  <sheetViews>
    <sheetView tabSelected="1" workbookViewId="0">
      <selection activeCell="C15" sqref="C15"/>
    </sheetView>
  </sheetViews>
  <sheetFormatPr defaultRowHeight="15" x14ac:dyDescent="0.25"/>
  <cols>
    <col min="1" max="1" width="34.7109375" bestFit="1" customWidth="1"/>
    <col min="2" max="2" width="12.5703125" customWidth="1"/>
    <col min="3" max="3" width="13.5703125" customWidth="1"/>
    <col min="5" max="5" width="10.140625" bestFit="1" customWidth="1"/>
    <col min="6" max="6" width="32" bestFit="1" customWidth="1"/>
    <col min="7" max="7" width="19.7109375" customWidth="1"/>
    <col min="8" max="8" width="20.85546875" bestFit="1" customWidth="1"/>
    <col min="9" max="9" width="11.5703125" bestFit="1" customWidth="1"/>
    <col min="10" max="10" width="7" bestFit="1" customWidth="1"/>
    <col min="11" max="11" width="11.28515625" customWidth="1"/>
    <col min="12" max="12" width="14" customWidth="1"/>
    <col min="13" max="13" width="14.140625" bestFit="1" customWidth="1"/>
  </cols>
  <sheetData>
    <row r="1" spans="1:13" ht="30" x14ac:dyDescent="0.25">
      <c r="A1" s="5" t="s">
        <v>23</v>
      </c>
      <c r="B1" s="5" t="s">
        <v>24</v>
      </c>
      <c r="C1" s="5" t="s">
        <v>26</v>
      </c>
      <c r="D1" s="5" t="s">
        <v>27</v>
      </c>
    </row>
    <row r="2" spans="1:13" x14ac:dyDescent="0.25">
      <c r="A2" s="3" t="s">
        <v>19</v>
      </c>
      <c r="B2" s="3">
        <v>4</v>
      </c>
      <c r="C2" s="3">
        <v>2.2000000000000002</v>
      </c>
      <c r="D2" s="3">
        <f>B2*C2</f>
        <v>8.8000000000000007</v>
      </c>
      <c r="F2" s="3" t="s">
        <v>34</v>
      </c>
      <c r="G2" s="3"/>
      <c r="H2" s="3"/>
      <c r="I2" s="3"/>
      <c r="J2" s="3"/>
      <c r="K2" s="3"/>
      <c r="L2" s="3"/>
      <c r="M2" s="3"/>
    </row>
    <row r="3" spans="1:13" x14ac:dyDescent="0.25">
      <c r="A3" s="3" t="s">
        <v>20</v>
      </c>
      <c r="B3" s="3">
        <v>7</v>
      </c>
      <c r="C3" s="3">
        <v>2.2000000000000002</v>
      </c>
      <c r="D3" s="3">
        <f t="shared" ref="D3:D4" si="0">B3*C3</f>
        <v>15.400000000000002</v>
      </c>
      <c r="F3" s="3" t="s">
        <v>38</v>
      </c>
      <c r="G3" s="3"/>
      <c r="H3" s="3"/>
      <c r="I3" s="3"/>
      <c r="J3" s="3"/>
      <c r="K3" s="3"/>
      <c r="L3" s="3"/>
      <c r="M3" s="3"/>
    </row>
    <row r="4" spans="1:13" x14ac:dyDescent="0.25">
      <c r="A4" s="3" t="s">
        <v>21</v>
      </c>
      <c r="B4" s="3">
        <v>9</v>
      </c>
      <c r="C4" s="3">
        <v>3</v>
      </c>
      <c r="D4" s="3">
        <f t="shared" si="0"/>
        <v>27</v>
      </c>
      <c r="F4" s="3" t="s">
        <v>33</v>
      </c>
      <c r="G4" s="3"/>
      <c r="H4" s="3"/>
      <c r="I4" s="3"/>
      <c r="J4" s="3"/>
      <c r="K4" s="3"/>
      <c r="L4" s="3"/>
      <c r="M4" s="3"/>
    </row>
    <row r="5" spans="1:13" x14ac:dyDescent="0.25">
      <c r="A5" s="3" t="s">
        <v>22</v>
      </c>
      <c r="B5" s="4" t="s">
        <v>25</v>
      </c>
      <c r="C5" s="3">
        <v>3</v>
      </c>
      <c r="D5" s="3">
        <v>3</v>
      </c>
      <c r="F5" s="3"/>
      <c r="G5" s="2" t="s">
        <v>63</v>
      </c>
      <c r="H5" s="3"/>
      <c r="I5" s="3"/>
      <c r="J5" s="3"/>
      <c r="K5" s="3"/>
      <c r="L5" s="3"/>
      <c r="M5" s="3"/>
    </row>
    <row r="6" spans="1:13" x14ac:dyDescent="0.25">
      <c r="A6" s="3" t="s">
        <v>29</v>
      </c>
      <c r="B6" s="4" t="s">
        <v>25</v>
      </c>
      <c r="C6" s="3">
        <v>3</v>
      </c>
      <c r="D6" s="3">
        <v>3</v>
      </c>
      <c r="F6" s="2" t="s">
        <v>4</v>
      </c>
      <c r="G6" s="2" t="s">
        <v>0</v>
      </c>
      <c r="H6" s="2" t="s">
        <v>31</v>
      </c>
      <c r="I6" s="14" t="s">
        <v>1</v>
      </c>
      <c r="J6" s="14"/>
      <c r="K6" s="14" t="s">
        <v>2</v>
      </c>
      <c r="L6" s="14"/>
      <c r="M6" s="8" t="s">
        <v>35</v>
      </c>
    </row>
    <row r="7" spans="1:13" x14ac:dyDescent="0.25">
      <c r="A7" s="3" t="s">
        <v>30</v>
      </c>
      <c r="B7" s="4" t="s">
        <v>25</v>
      </c>
      <c r="C7" s="3">
        <v>3</v>
      </c>
      <c r="D7" s="3">
        <v>3</v>
      </c>
      <c r="F7" s="3" t="s">
        <v>3</v>
      </c>
      <c r="G7" s="15"/>
      <c r="H7" s="15"/>
      <c r="I7" s="15" t="s">
        <v>6</v>
      </c>
      <c r="J7" s="15" t="s">
        <v>7</v>
      </c>
      <c r="K7" s="15" t="s">
        <v>8</v>
      </c>
      <c r="L7" s="15" t="s">
        <v>9</v>
      </c>
      <c r="M7" s="16"/>
    </row>
    <row r="8" spans="1:13" x14ac:dyDescent="0.25">
      <c r="A8" s="2" t="s">
        <v>28</v>
      </c>
      <c r="B8" s="3"/>
      <c r="C8" s="3"/>
      <c r="D8" s="2">
        <f>D2+D4+D3+D5+D6+D7</f>
        <v>60.2</v>
      </c>
      <c r="F8" s="3"/>
      <c r="G8" s="15"/>
      <c r="H8" s="15"/>
      <c r="I8" s="15"/>
      <c r="J8" s="15"/>
      <c r="K8" s="15"/>
      <c r="L8" s="15"/>
      <c r="M8" s="16"/>
    </row>
    <row r="9" spans="1:13" x14ac:dyDescent="0.25">
      <c r="F9" s="5" t="s">
        <v>5</v>
      </c>
      <c r="G9" s="15"/>
      <c r="H9" s="15"/>
      <c r="I9" s="15" t="s">
        <v>39</v>
      </c>
      <c r="J9" s="15" t="s">
        <v>39</v>
      </c>
      <c r="K9" s="15" t="s">
        <v>39</v>
      </c>
      <c r="L9" s="15"/>
      <c r="M9" s="16"/>
    </row>
    <row r="10" spans="1:13" x14ac:dyDescent="0.25">
      <c r="F10" s="3" t="s">
        <v>32</v>
      </c>
      <c r="G10" s="15">
        <v>0.05</v>
      </c>
      <c r="H10" s="15">
        <v>0.05</v>
      </c>
      <c r="I10" s="15" t="s">
        <v>39</v>
      </c>
      <c r="J10" s="15" t="s">
        <v>39</v>
      </c>
      <c r="K10" s="15" t="s">
        <v>39</v>
      </c>
      <c r="L10" s="15">
        <v>0.01</v>
      </c>
      <c r="M10" s="16">
        <f>SUM(G10:L10)</f>
        <v>0.11</v>
      </c>
    </row>
    <row r="11" spans="1:13" x14ac:dyDescent="0.25">
      <c r="F11" s="3" t="s">
        <v>11</v>
      </c>
      <c r="G11" s="15">
        <v>0.45</v>
      </c>
      <c r="H11" s="15">
        <v>0.4</v>
      </c>
      <c r="I11" s="15" t="s">
        <v>39</v>
      </c>
      <c r="J11" s="15" t="s">
        <v>39</v>
      </c>
      <c r="K11" s="15" t="s">
        <v>39</v>
      </c>
      <c r="L11" s="15">
        <v>0.01</v>
      </c>
      <c r="M11" s="16">
        <f t="shared" ref="M11:M19" si="1">SUM(G11:L11)</f>
        <v>0.8600000000000001</v>
      </c>
    </row>
    <row r="12" spans="1:13" x14ac:dyDescent="0.25">
      <c r="F12" s="3" t="s">
        <v>10</v>
      </c>
      <c r="G12" s="15">
        <v>0.35</v>
      </c>
      <c r="H12" s="15">
        <v>0.3</v>
      </c>
      <c r="I12" s="15" t="s">
        <v>39</v>
      </c>
      <c r="J12" s="15" t="s">
        <v>39</v>
      </c>
      <c r="K12" s="15" t="s">
        <v>39</v>
      </c>
      <c r="L12" s="15">
        <v>0.2</v>
      </c>
      <c r="M12" s="16">
        <f t="shared" si="1"/>
        <v>0.84999999999999987</v>
      </c>
    </row>
    <row r="13" spans="1:13" x14ac:dyDescent="0.25">
      <c r="F13" s="3" t="s">
        <v>14</v>
      </c>
      <c r="G13" s="15">
        <v>0.05</v>
      </c>
      <c r="H13" s="15">
        <v>0.15</v>
      </c>
      <c r="I13" s="15" t="s">
        <v>39</v>
      </c>
      <c r="J13" s="15" t="s">
        <v>39</v>
      </c>
      <c r="K13" s="15" t="s">
        <v>39</v>
      </c>
      <c r="L13" s="15">
        <v>0.05</v>
      </c>
      <c r="M13" s="16">
        <f t="shared" si="1"/>
        <v>0.25</v>
      </c>
    </row>
    <row r="14" spans="1:13" x14ac:dyDescent="0.25">
      <c r="F14" s="3" t="s">
        <v>15</v>
      </c>
      <c r="G14" s="15">
        <v>0.05</v>
      </c>
      <c r="H14" s="15">
        <v>0.15</v>
      </c>
      <c r="I14" s="15" t="s">
        <v>39</v>
      </c>
      <c r="J14" s="15" t="s">
        <v>39</v>
      </c>
      <c r="K14" s="15" t="s">
        <v>39</v>
      </c>
      <c r="L14" s="15">
        <v>0.05</v>
      </c>
      <c r="M14" s="16">
        <f t="shared" si="1"/>
        <v>0.25</v>
      </c>
    </row>
    <row r="15" spans="1:13" x14ac:dyDescent="0.25">
      <c r="F15" s="3" t="s">
        <v>16</v>
      </c>
      <c r="G15" s="15">
        <v>0.1</v>
      </c>
      <c r="H15" s="15">
        <v>0.05</v>
      </c>
      <c r="I15" s="15">
        <v>0.2</v>
      </c>
      <c r="J15" s="15">
        <v>0.15</v>
      </c>
      <c r="K15" s="15">
        <v>0.35</v>
      </c>
      <c r="L15" s="15">
        <v>0.1</v>
      </c>
      <c r="M15" s="16">
        <f t="shared" si="1"/>
        <v>0.95</v>
      </c>
    </row>
    <row r="16" spans="1:13" x14ac:dyDescent="0.25">
      <c r="F16" s="3" t="s">
        <v>17</v>
      </c>
      <c r="G16" s="15">
        <v>0.1</v>
      </c>
      <c r="H16" s="15">
        <v>0.05</v>
      </c>
      <c r="I16" s="15">
        <v>0.2</v>
      </c>
      <c r="J16" s="15">
        <v>0.15</v>
      </c>
      <c r="K16" s="15">
        <v>0.25</v>
      </c>
      <c r="L16" s="15">
        <v>0.1</v>
      </c>
      <c r="M16" s="16">
        <f>SUM(G16:L16)</f>
        <v>0.85</v>
      </c>
    </row>
    <row r="17" spans="6:13" ht="45" x14ac:dyDescent="0.25">
      <c r="F17" s="17" t="s">
        <v>18</v>
      </c>
      <c r="G17" s="15">
        <v>0.05</v>
      </c>
      <c r="H17" s="15">
        <v>0.05</v>
      </c>
      <c r="I17" s="15">
        <v>0.1</v>
      </c>
      <c r="J17" s="15">
        <v>0.2</v>
      </c>
      <c r="K17" s="15">
        <v>0.25</v>
      </c>
      <c r="L17" s="15">
        <v>0.5</v>
      </c>
      <c r="M17" s="16">
        <f t="shared" si="1"/>
        <v>1.1499999999999999</v>
      </c>
    </row>
    <row r="18" spans="6:13" x14ac:dyDescent="0.25">
      <c r="F18" s="6" t="s">
        <v>12</v>
      </c>
      <c r="G18" s="15">
        <v>0.05</v>
      </c>
      <c r="H18" s="15">
        <v>0.05</v>
      </c>
      <c r="I18" s="15">
        <v>0.15</v>
      </c>
      <c r="J18" s="15">
        <v>0.2</v>
      </c>
      <c r="K18" s="15">
        <v>0.25</v>
      </c>
      <c r="L18" s="15">
        <v>0.5</v>
      </c>
      <c r="M18" s="16">
        <f t="shared" si="1"/>
        <v>1.2</v>
      </c>
    </row>
    <row r="19" spans="6:13" ht="30" x14ac:dyDescent="0.25">
      <c r="F19" s="6" t="s">
        <v>13</v>
      </c>
      <c r="G19" s="15">
        <v>0.1</v>
      </c>
      <c r="H19" s="15">
        <v>0.15</v>
      </c>
      <c r="I19" s="15">
        <v>0.2</v>
      </c>
      <c r="J19" s="15">
        <v>0.5</v>
      </c>
      <c r="K19" s="15">
        <v>0.5</v>
      </c>
      <c r="L19" s="15">
        <v>0.5</v>
      </c>
      <c r="M19" s="16">
        <f t="shared" si="1"/>
        <v>1.95</v>
      </c>
    </row>
    <row r="20" spans="6:13" x14ac:dyDescent="0.25">
      <c r="F20" s="9" t="s">
        <v>36</v>
      </c>
      <c r="G20" s="16">
        <f>SUM(G10:G19)</f>
        <v>1.3500000000000003</v>
      </c>
      <c r="H20" s="16">
        <f t="shared" ref="H20:M20" si="2">SUM(H10:H19)</f>
        <v>1.4000000000000001</v>
      </c>
      <c r="I20" s="16">
        <f t="shared" si="2"/>
        <v>0.85000000000000009</v>
      </c>
      <c r="J20" s="16">
        <f t="shared" si="2"/>
        <v>1.2</v>
      </c>
      <c r="K20" s="16">
        <f t="shared" si="2"/>
        <v>1.6</v>
      </c>
      <c r="L20" s="16">
        <f t="shared" si="2"/>
        <v>2.02</v>
      </c>
      <c r="M20" s="18">
        <f t="shared" si="2"/>
        <v>8.42</v>
      </c>
    </row>
    <row r="21" spans="6:13" ht="30" x14ac:dyDescent="0.25">
      <c r="F21" s="10" t="s">
        <v>37</v>
      </c>
      <c r="G21" s="20">
        <f>100*G20/M20</f>
        <v>16.033254156769601</v>
      </c>
      <c r="H21" s="20">
        <f>100*H20/M20</f>
        <v>16.6270783847981</v>
      </c>
      <c r="I21" s="20">
        <f>100*I20/M20</f>
        <v>10.095011876484563</v>
      </c>
      <c r="J21" s="20">
        <f>100*J20/M20</f>
        <v>14.251781472684085</v>
      </c>
      <c r="K21" s="20">
        <f>100*K20/M20</f>
        <v>19.002375296912113</v>
      </c>
      <c r="L21" s="20">
        <f>100*L20/M20</f>
        <v>23.990498812351543</v>
      </c>
      <c r="M21" s="20"/>
    </row>
  </sheetData>
  <mergeCells count="2">
    <mergeCell ref="I6:J6"/>
    <mergeCell ref="K6:L6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0AE3-1C4D-47E9-A828-319FD15E83AA}">
  <dimension ref="G3:K18"/>
  <sheetViews>
    <sheetView workbookViewId="0">
      <selection activeCell="D21" sqref="D21"/>
    </sheetView>
  </sheetViews>
  <sheetFormatPr defaultRowHeight="15" x14ac:dyDescent="0.25"/>
  <cols>
    <col min="7" max="7" width="22" bestFit="1" customWidth="1"/>
    <col min="8" max="8" width="42.5703125" style="1" customWidth="1"/>
    <col min="9" max="9" width="11.140625" customWidth="1"/>
    <col min="10" max="10" width="7.5703125" bestFit="1" customWidth="1"/>
    <col min="11" max="11" width="25.5703125" customWidth="1"/>
  </cols>
  <sheetData>
    <row r="3" spans="7:11" x14ac:dyDescent="0.25">
      <c r="H3" s="19" t="s">
        <v>64</v>
      </c>
      <c r="I3" s="19"/>
    </row>
    <row r="4" spans="7:11" x14ac:dyDescent="0.25">
      <c r="G4" s="2" t="s">
        <v>58</v>
      </c>
      <c r="H4" s="6"/>
      <c r="I4" s="3"/>
      <c r="J4" s="3"/>
      <c r="K4" s="3"/>
    </row>
    <row r="5" spans="7:11" ht="30" x14ac:dyDescent="0.25">
      <c r="G5" s="2" t="s">
        <v>40</v>
      </c>
      <c r="H5" s="5" t="s">
        <v>51</v>
      </c>
      <c r="I5" s="2" t="s">
        <v>41</v>
      </c>
      <c r="J5" s="2" t="s">
        <v>52</v>
      </c>
      <c r="K5" s="7" t="s">
        <v>57</v>
      </c>
    </row>
    <row r="6" spans="7:11" ht="30" x14ac:dyDescent="0.25">
      <c r="G6" s="3" t="s">
        <v>43</v>
      </c>
      <c r="H6" s="6" t="s">
        <v>53</v>
      </c>
      <c r="I6" s="3">
        <v>2</v>
      </c>
      <c r="J6" s="3">
        <v>0.1</v>
      </c>
      <c r="K6" s="3">
        <f>I6*J6</f>
        <v>0.2</v>
      </c>
    </row>
    <row r="7" spans="7:11" ht="30" x14ac:dyDescent="0.25">
      <c r="G7" s="3" t="s">
        <v>49</v>
      </c>
      <c r="H7" s="6" t="s">
        <v>54</v>
      </c>
      <c r="I7" s="3">
        <v>3</v>
      </c>
      <c r="J7" s="3">
        <v>0.2</v>
      </c>
      <c r="K7" s="3">
        <f t="shared" ref="K7:K14" si="0">I7*J7</f>
        <v>0.60000000000000009</v>
      </c>
    </row>
    <row r="8" spans="7:11" ht="30" x14ac:dyDescent="0.25">
      <c r="G8" s="3" t="s">
        <v>50</v>
      </c>
      <c r="H8" s="6" t="s">
        <v>55</v>
      </c>
      <c r="I8" s="3">
        <v>5</v>
      </c>
      <c r="J8" s="3">
        <v>0.4</v>
      </c>
      <c r="K8" s="3">
        <f t="shared" si="0"/>
        <v>2</v>
      </c>
    </row>
    <row r="9" spans="7:11" x14ac:dyDescent="0.25">
      <c r="G9" s="3"/>
      <c r="H9" s="6"/>
      <c r="I9" s="3"/>
      <c r="J9" s="3"/>
      <c r="K9" s="3"/>
    </row>
    <row r="10" spans="7:11" x14ac:dyDescent="0.25">
      <c r="G10" s="2" t="s">
        <v>42</v>
      </c>
      <c r="H10" s="6"/>
      <c r="I10" s="3"/>
      <c r="J10" s="3"/>
      <c r="K10" s="3"/>
    </row>
    <row r="11" spans="7:11" x14ac:dyDescent="0.25">
      <c r="G11" s="3" t="s">
        <v>44</v>
      </c>
      <c r="H11" s="6" t="s">
        <v>56</v>
      </c>
      <c r="I11" s="3">
        <v>5</v>
      </c>
      <c r="J11" s="3">
        <v>0.5</v>
      </c>
      <c r="K11" s="3">
        <f t="shared" si="0"/>
        <v>2.5</v>
      </c>
    </row>
    <row r="12" spans="7:11" x14ac:dyDescent="0.25">
      <c r="G12" s="3" t="s">
        <v>45</v>
      </c>
      <c r="H12" s="6" t="s">
        <v>56</v>
      </c>
      <c r="I12" s="3">
        <v>3</v>
      </c>
      <c r="J12" s="3">
        <v>0.4</v>
      </c>
      <c r="K12" s="3">
        <f t="shared" si="0"/>
        <v>1.2000000000000002</v>
      </c>
    </row>
    <row r="13" spans="7:11" x14ac:dyDescent="0.25">
      <c r="G13" s="3" t="s">
        <v>47</v>
      </c>
      <c r="H13" s="6" t="s">
        <v>46</v>
      </c>
      <c r="I13" s="3">
        <v>1</v>
      </c>
      <c r="J13" s="3">
        <v>0.1</v>
      </c>
      <c r="K13" s="3">
        <f t="shared" si="0"/>
        <v>0.1</v>
      </c>
    </row>
    <row r="14" spans="7:11" x14ac:dyDescent="0.25">
      <c r="G14" s="3" t="s">
        <v>48</v>
      </c>
      <c r="H14" s="6" t="s">
        <v>46</v>
      </c>
      <c r="I14" s="3">
        <v>1</v>
      </c>
      <c r="J14" s="3">
        <v>0.1</v>
      </c>
      <c r="K14" s="3">
        <f t="shared" si="0"/>
        <v>0.1</v>
      </c>
    </row>
    <row r="15" spans="7:11" x14ac:dyDescent="0.25">
      <c r="G15" s="8" t="s">
        <v>59</v>
      </c>
      <c r="H15" s="9"/>
      <c r="I15" s="8"/>
      <c r="J15" s="8"/>
      <c r="K15" s="8">
        <f>SUM(K6:K14)</f>
        <v>6.6999999999999993</v>
      </c>
    </row>
    <row r="16" spans="7:11" ht="45" x14ac:dyDescent="0.25">
      <c r="G16" s="10" t="s">
        <v>60</v>
      </c>
      <c r="H16" s="10">
        <v>1.01</v>
      </c>
      <c r="I16" s="3"/>
      <c r="J16" s="3"/>
      <c r="K16" s="3"/>
    </row>
    <row r="17" spans="7:11" ht="45" x14ac:dyDescent="0.25">
      <c r="G17" s="10" t="s">
        <v>61</v>
      </c>
      <c r="H17" s="10">
        <v>1.02</v>
      </c>
      <c r="I17" s="3"/>
      <c r="J17" s="3"/>
      <c r="K17" s="3"/>
    </row>
    <row r="18" spans="7:11" x14ac:dyDescent="0.25">
      <c r="G18" s="11" t="s">
        <v>62</v>
      </c>
      <c r="H18" s="12"/>
      <c r="I18" s="11"/>
      <c r="J18" s="11"/>
      <c r="K18" s="13">
        <f>H17*H16*K15</f>
        <v>6.9023399999999997</v>
      </c>
    </row>
  </sheetData>
  <mergeCells count="1">
    <mergeCell ref="H3:I3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Process-Based Estimation</vt:lpstr>
      <vt:lpstr>Use Case 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Johnson</dc:creator>
  <cp:lastModifiedBy>donna Johnson</cp:lastModifiedBy>
  <dcterms:created xsi:type="dcterms:W3CDTF">2023-03-08T01:05:17Z</dcterms:created>
  <dcterms:modified xsi:type="dcterms:W3CDTF">2023-03-08T03:55:46Z</dcterms:modified>
</cp:coreProperties>
</file>