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belcan-my.sharepoint.com/personal/jtreptow_belcan_com/Documents/BlueOrigin/2020_Base2_Personel/"/>
    </mc:Choice>
  </mc:AlternateContent>
  <xr:revisionPtr revIDLastSave="0" documentId="114_{025CEDEC-16A1-4366-B657-1CD2174ED357}" xr6:coauthVersionLast="45" xr6:coauthVersionMax="45" xr10:uidLastSave="{00000000-0000-0000-0000-000000000000}"/>
  <bookViews>
    <workbookView xWindow="-36930" yWindow="710" windowWidth="35460" windowHeight="18590" xr2:uid="{00000000-000D-0000-FFFF-FFFF00000000}"/>
  </bookViews>
  <sheets>
    <sheet name="Budget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0" i="1" l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G38" i="1"/>
  <c r="BF38" i="1"/>
  <c r="BE38" i="1"/>
  <c r="BD38" i="1"/>
  <c r="BC38" i="1"/>
  <c r="BB38" i="1"/>
  <c r="BA38" i="1"/>
  <c r="D38" i="1"/>
  <c r="AU38" i="1" s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E37" i="1" s="1"/>
  <c r="F37" i="1" s="1"/>
  <c r="D37" i="1"/>
  <c r="D36" i="1"/>
  <c r="BE36" i="1" s="1"/>
  <c r="BG35" i="1"/>
  <c r="BF35" i="1"/>
  <c r="BE35" i="1"/>
  <c r="BD35" i="1"/>
  <c r="BB35" i="1"/>
  <c r="AW35" i="1"/>
  <c r="AT35" i="1"/>
  <c r="D35" i="1"/>
  <c r="AX35" i="1" s="1"/>
  <c r="BG34" i="1"/>
  <c r="BF34" i="1"/>
  <c r="BE34" i="1"/>
  <c r="BD34" i="1"/>
  <c r="BC34" i="1"/>
  <c r="BB34" i="1"/>
  <c r="BA34" i="1"/>
  <c r="AZ34" i="1"/>
  <c r="AY34" i="1"/>
  <c r="AX34" i="1"/>
  <c r="AW34" i="1"/>
  <c r="AU34" i="1"/>
  <c r="D34" i="1"/>
  <c r="AV34" i="1" s="1"/>
  <c r="BG33" i="1"/>
  <c r="BF33" i="1"/>
  <c r="BB33" i="1"/>
  <c r="D33" i="1"/>
  <c r="BD33" i="1" s="1"/>
  <c r="BG32" i="1"/>
  <c r="D32" i="1"/>
  <c r="BA32" i="1" s="1"/>
  <c r="BG31" i="1"/>
  <c r="BF31" i="1"/>
  <c r="BE31" i="1"/>
  <c r="BD31" i="1"/>
  <c r="BC31" i="1"/>
  <c r="BB31" i="1"/>
  <c r="BA31" i="1"/>
  <c r="AZ31" i="1"/>
  <c r="AX31" i="1"/>
  <c r="D31" i="1"/>
  <c r="AT31" i="1" s="1"/>
  <c r="BG30" i="1"/>
  <c r="BF30" i="1"/>
  <c r="BE30" i="1"/>
  <c r="BC30" i="1"/>
  <c r="BB30" i="1"/>
  <c r="BA30" i="1"/>
  <c r="AZ30" i="1"/>
  <c r="AY30" i="1"/>
  <c r="AX30" i="1"/>
  <c r="AW30" i="1"/>
  <c r="AV30" i="1"/>
  <c r="AU30" i="1"/>
  <c r="AT30" i="1"/>
  <c r="D30" i="1"/>
  <c r="BD30" i="1" s="1"/>
  <c r="BG29" i="1"/>
  <c r="BF29" i="1"/>
  <c r="BB29" i="1"/>
  <c r="D29" i="1"/>
  <c r="BD29" i="1" s="1"/>
  <c r="BG28" i="1"/>
  <c r="BF28" i="1"/>
  <c r="BE28" i="1"/>
  <c r="BD28" i="1"/>
  <c r="BC28" i="1"/>
  <c r="D28" i="1"/>
  <c r="AW28" i="1" s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T27" i="1"/>
  <c r="D27" i="1"/>
  <c r="AU27" i="1" s="1"/>
  <c r="D26" i="1"/>
  <c r="BG26" i="1" s="1"/>
  <c r="BG25" i="1"/>
  <c r="BF25" i="1"/>
  <c r="D25" i="1"/>
  <c r="AZ25" i="1" s="1"/>
  <c r="BG24" i="1"/>
  <c r="BF24" i="1"/>
  <c r="BE24" i="1"/>
  <c r="BD24" i="1"/>
  <c r="BC24" i="1"/>
  <c r="BB24" i="1"/>
  <c r="BA24" i="1"/>
  <c r="AZ24" i="1"/>
  <c r="AY24" i="1"/>
  <c r="AW24" i="1"/>
  <c r="D24" i="1"/>
  <c r="AX24" i="1" s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D23" i="1"/>
  <c r="BG23" i="1" s="1"/>
  <c r="E23" i="1" s="1"/>
  <c r="F23" i="1" s="1"/>
  <c r="D22" i="1"/>
  <c r="BC22" i="1" s="1"/>
  <c r="BG21" i="1"/>
  <c r="BF21" i="1"/>
  <c r="BE21" i="1"/>
  <c r="BD21" i="1"/>
  <c r="BC21" i="1"/>
  <c r="BB21" i="1"/>
  <c r="D21" i="1"/>
  <c r="AV21" i="1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E20" i="1" s="1"/>
  <c r="F20" i="1" s="1"/>
  <c r="D20" i="1"/>
  <c r="D19" i="1"/>
  <c r="BF19" i="1" s="1"/>
  <c r="BG18" i="1"/>
  <c r="BF18" i="1"/>
  <c r="BE18" i="1"/>
  <c r="D18" i="1"/>
  <c r="AY18" i="1" s="1"/>
  <c r="BG17" i="1"/>
  <c r="BF17" i="1"/>
  <c r="BE17" i="1"/>
  <c r="BD17" i="1"/>
  <c r="BC17" i="1"/>
  <c r="BB17" i="1"/>
  <c r="BA17" i="1"/>
  <c r="AZ17" i="1"/>
  <c r="AY17" i="1"/>
  <c r="AX17" i="1"/>
  <c r="AV17" i="1"/>
  <c r="D17" i="1"/>
  <c r="AW17" i="1" s="1"/>
  <c r="D16" i="1"/>
  <c r="AW16" i="1" s="1"/>
  <c r="BG15" i="1"/>
  <c r="BF15" i="1"/>
  <c r="BB15" i="1"/>
  <c r="D15" i="1"/>
  <c r="BA15" i="1" s="1"/>
  <c r="BG14" i="1"/>
  <c r="BF14" i="1"/>
  <c r="BE14" i="1"/>
  <c r="BD14" i="1"/>
  <c r="BC14" i="1"/>
  <c r="BB14" i="1"/>
  <c r="BA14" i="1"/>
  <c r="AY14" i="1"/>
  <c r="D14" i="1"/>
  <c r="AU14" i="1" s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E13" i="1" s="1"/>
  <c r="F13" i="1" s="1"/>
  <c r="D13" i="1"/>
  <c r="D12" i="1"/>
  <c r="BE12" i="1" s="1"/>
  <c r="BG11" i="1"/>
  <c r="BF11" i="1"/>
  <c r="BE11" i="1"/>
  <c r="BD11" i="1"/>
  <c r="BB11" i="1"/>
  <c r="D11" i="1"/>
  <c r="AX11" i="1" s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D10" i="1"/>
  <c r="AT10" i="1" s="1"/>
  <c r="E10" i="1" s="1"/>
  <c r="F10" i="1" s="1"/>
  <c r="BG9" i="1"/>
  <c r="BF9" i="1"/>
  <c r="BB9" i="1"/>
  <c r="D9" i="1"/>
  <c r="BD9" i="1" s="1"/>
  <c r="BG8" i="1"/>
  <c r="D8" i="1"/>
  <c r="BA8" i="1" s="1"/>
  <c r="BG7" i="1"/>
  <c r="BF7" i="1"/>
  <c r="BE7" i="1"/>
  <c r="BD7" i="1"/>
  <c r="BC7" i="1"/>
  <c r="BB7" i="1"/>
  <c r="BA7" i="1"/>
  <c r="AZ7" i="1"/>
  <c r="AX7" i="1"/>
  <c r="D7" i="1"/>
  <c r="AT7" i="1" s="1"/>
  <c r="BB6" i="1"/>
  <c r="BA6" i="1"/>
  <c r="AZ6" i="1"/>
  <c r="AY6" i="1"/>
  <c r="AX6" i="1"/>
  <c r="AW6" i="1"/>
  <c r="AV6" i="1"/>
  <c r="AU6" i="1"/>
  <c r="AT6" i="1"/>
  <c r="D6" i="1"/>
  <c r="BE6" i="1" s="1"/>
  <c r="D5" i="1"/>
  <c r="BD5" i="1" s="1"/>
  <c r="BG4" i="1"/>
  <c r="BF4" i="1"/>
  <c r="BE4" i="1"/>
  <c r="BD4" i="1"/>
  <c r="BC4" i="1"/>
  <c r="BA4" i="1"/>
  <c r="D4" i="1"/>
  <c r="AW4" i="1" s="1"/>
  <c r="BG3" i="1"/>
  <c r="BF3" i="1"/>
  <c r="BE3" i="1"/>
  <c r="BD3" i="1"/>
  <c r="BC3" i="1"/>
  <c r="BB3" i="1"/>
  <c r="BA3" i="1"/>
  <c r="AZ3" i="1"/>
  <c r="AY3" i="1"/>
  <c r="AX3" i="1"/>
  <c r="AW3" i="1"/>
  <c r="AV3" i="1"/>
  <c r="AT3" i="1"/>
  <c r="D3" i="1"/>
  <c r="AU3" i="1" s="1"/>
  <c r="E30" i="1" l="1"/>
  <c r="F30" i="1" s="1"/>
  <c r="E27" i="1"/>
  <c r="F27" i="1" s="1"/>
  <c r="E6" i="1"/>
  <c r="F6" i="1" s="1"/>
  <c r="AV9" i="1"/>
  <c r="AT19" i="1"/>
  <c r="AU8" i="1"/>
  <c r="AW22" i="1"/>
  <c r="AW15" i="1"/>
  <c r="AZ15" i="1"/>
  <c r="AW18" i="1"/>
  <c r="BB22" i="1"/>
  <c r="BC29" i="1"/>
  <c r="AX4" i="1"/>
  <c r="AX40" i="1" s="1"/>
  <c r="BE5" i="1"/>
  <c r="BE40" i="1" s="1"/>
  <c r="AU7" i="1"/>
  <c r="E7" i="1" s="1"/>
  <c r="F7" i="1" s="1"/>
  <c r="BB8" i="1"/>
  <c r="AY11" i="1"/>
  <c r="BF12" i="1"/>
  <c r="AV14" i="1"/>
  <c r="BC15" i="1"/>
  <c r="AZ18" i="1"/>
  <c r="BG19" i="1"/>
  <c r="AW21" i="1"/>
  <c r="BD22" i="1"/>
  <c r="AT24" i="1"/>
  <c r="BA25" i="1"/>
  <c r="AX28" i="1"/>
  <c r="BE29" i="1"/>
  <c r="AU31" i="1"/>
  <c r="E31" i="1" s="1"/>
  <c r="F31" i="1" s="1"/>
  <c r="BB32" i="1"/>
  <c r="AY35" i="1"/>
  <c r="BF36" i="1"/>
  <c r="AV38" i="1"/>
  <c r="AT12" i="1"/>
  <c r="AW33" i="1"/>
  <c r="AX9" i="1"/>
  <c r="AT29" i="1"/>
  <c r="AU5" i="1"/>
  <c r="AW19" i="1"/>
  <c r="AV36" i="1"/>
  <c r="BC6" i="1"/>
  <c r="AT15" i="1"/>
  <c r="BF6" i="1"/>
  <c r="AZ5" i="1"/>
  <c r="BE16" i="1"/>
  <c r="AZ29" i="1"/>
  <c r="AU4" i="1"/>
  <c r="AU39" i="1" s="1"/>
  <c r="AY8" i="1"/>
  <c r="BD19" i="1"/>
  <c r="AV4" i="1"/>
  <c r="AX18" i="1"/>
  <c r="AY4" i="1"/>
  <c r="AY40" i="1" s="1"/>
  <c r="BF5" i="1"/>
  <c r="BF39" i="1" s="1"/>
  <c r="AV7" i="1"/>
  <c r="BC8" i="1"/>
  <c r="AZ11" i="1"/>
  <c r="BG12" i="1"/>
  <c r="AW14" i="1"/>
  <c r="BD15" i="1"/>
  <c r="AT17" i="1"/>
  <c r="BA18" i="1"/>
  <c r="AX21" i="1"/>
  <c r="BE22" i="1"/>
  <c r="AU24" i="1"/>
  <c r="BB25" i="1"/>
  <c r="AY28" i="1"/>
  <c r="AV31" i="1"/>
  <c r="BC32" i="1"/>
  <c r="AZ35" i="1"/>
  <c r="BG36" i="1"/>
  <c r="AW38" i="1"/>
  <c r="AU12" i="1"/>
  <c r="AY9" i="1"/>
  <c r="AX26" i="1"/>
  <c r="AW8" i="1"/>
  <c r="AU18" i="1"/>
  <c r="AW32" i="1"/>
  <c r="AV11" i="1"/>
  <c r="BG16" i="1"/>
  <c r="BA22" i="1"/>
  <c r="AZ8" i="1"/>
  <c r="AW11" i="1"/>
  <c r="AT14" i="1"/>
  <c r="BE19" i="1"/>
  <c r="AY25" i="1"/>
  <c r="BF26" i="1"/>
  <c r="BD36" i="1"/>
  <c r="E3" i="1"/>
  <c r="AZ4" i="1"/>
  <c r="BG5" i="1"/>
  <c r="BG40" i="1" s="1"/>
  <c r="AW7" i="1"/>
  <c r="AW39" i="1" s="1"/>
  <c r="BD8" i="1"/>
  <c r="BA11" i="1"/>
  <c r="AX14" i="1"/>
  <c r="BE15" i="1"/>
  <c r="AU17" i="1"/>
  <c r="BB18" i="1"/>
  <c r="AY21" i="1"/>
  <c r="BF22" i="1"/>
  <c r="AV24" i="1"/>
  <c r="BC25" i="1"/>
  <c r="AZ28" i="1"/>
  <c r="AW31" i="1"/>
  <c r="BD32" i="1"/>
  <c r="AT34" i="1"/>
  <c r="E34" i="1" s="1"/>
  <c r="F34" i="1" s="1"/>
  <c r="BA35" i="1"/>
  <c r="AX38" i="1"/>
  <c r="AT16" i="1"/>
  <c r="BE8" i="1"/>
  <c r="BC18" i="1"/>
  <c r="AZ21" i="1"/>
  <c r="BG22" i="1"/>
  <c r="BD25" i="1"/>
  <c r="BA28" i="1"/>
  <c r="BE32" i="1"/>
  <c r="AY38" i="1"/>
  <c r="BB4" i="1"/>
  <c r="BB40" i="1" s="1"/>
  <c r="AY7" i="1"/>
  <c r="BF8" i="1"/>
  <c r="BC11" i="1"/>
  <c r="AZ14" i="1"/>
  <c r="BD18" i="1"/>
  <c r="BD39" i="1" s="1"/>
  <c r="BA21" i="1"/>
  <c r="BA40" i="1" s="1"/>
  <c r="BE25" i="1"/>
  <c r="BB28" i="1"/>
  <c r="AY31" i="1"/>
  <c r="BF32" i="1"/>
  <c r="BC35" i="1"/>
  <c r="AZ38" i="1"/>
  <c r="AU16" i="1"/>
  <c r="AV16" i="1"/>
  <c r="AU33" i="1"/>
  <c r="AU19" i="1"/>
  <c r="AU36" i="1"/>
  <c r="BA16" i="1"/>
  <c r="AV29" i="1"/>
  <c r="AV33" i="1"/>
  <c r="AX33" i="1"/>
  <c r="AZ16" i="1"/>
  <c r="AY33" i="1"/>
  <c r="AV5" i="1"/>
  <c r="AW12" i="1"/>
  <c r="AU22" i="1"/>
  <c r="AZ33" i="1"/>
  <c r="AW36" i="1"/>
  <c r="AW5" i="1"/>
  <c r="BD6" i="1"/>
  <c r="BD40" i="1" s="1"/>
  <c r="AT8" i="1"/>
  <c r="BA9" i="1"/>
  <c r="AX12" i="1"/>
  <c r="AU15" i="1"/>
  <c r="BB16" i="1"/>
  <c r="AY19" i="1"/>
  <c r="AV22" i="1"/>
  <c r="AZ26" i="1"/>
  <c r="AW29" i="1"/>
  <c r="AT32" i="1"/>
  <c r="BA33" i="1"/>
  <c r="AX36" i="1"/>
  <c r="AW26" i="1"/>
  <c r="AV19" i="1"/>
  <c r="AX19" i="1"/>
  <c r="BC16" i="1"/>
  <c r="AY36" i="1"/>
  <c r="BC9" i="1"/>
  <c r="AU25" i="1"/>
  <c r="AZ36" i="1"/>
  <c r="AY26" i="1"/>
  <c r="AV15" i="1"/>
  <c r="AT25" i="1"/>
  <c r="AX29" i="1"/>
  <c r="BD16" i="1"/>
  <c r="BB26" i="1"/>
  <c r="AV32" i="1"/>
  <c r="BG6" i="1"/>
  <c r="AX15" i="1"/>
  <c r="AY22" i="1"/>
  <c r="BA36" i="1"/>
  <c r="AT4" i="1"/>
  <c r="AT39" i="1" s="1"/>
  <c r="BA5" i="1"/>
  <c r="AX8" i="1"/>
  <c r="BE9" i="1"/>
  <c r="BE39" i="1" s="1"/>
  <c r="AU11" i="1"/>
  <c r="BB12" i="1"/>
  <c r="AY15" i="1"/>
  <c r="BF16" i="1"/>
  <c r="AV18" i="1"/>
  <c r="BC19" i="1"/>
  <c r="AZ22" i="1"/>
  <c r="AW25" i="1"/>
  <c r="BD26" i="1"/>
  <c r="AT28" i="1"/>
  <c r="BA29" i="1"/>
  <c r="AX32" i="1"/>
  <c r="BE33" i="1"/>
  <c r="AU35" i="1"/>
  <c r="BB36" i="1"/>
  <c r="AT9" i="1"/>
  <c r="AU26" i="1"/>
  <c r="AX16" i="1"/>
  <c r="AV26" i="1"/>
  <c r="AT36" i="1"/>
  <c r="AT22" i="1"/>
  <c r="AU29" i="1"/>
  <c r="AX5" i="1"/>
  <c r="AX39" i="1" s="1"/>
  <c r="AY12" i="1"/>
  <c r="AZ19" i="1"/>
  <c r="BA26" i="1"/>
  <c r="AZ12" i="1"/>
  <c r="AZ40" i="1" s="1"/>
  <c r="AX22" i="1"/>
  <c r="BC33" i="1"/>
  <c r="AT11" i="1"/>
  <c r="E11" i="1" s="1"/>
  <c r="F11" i="1" s="1"/>
  <c r="BB19" i="1"/>
  <c r="BC26" i="1"/>
  <c r="BB5" i="1"/>
  <c r="AX25" i="1"/>
  <c r="BE26" i="1"/>
  <c r="AU28" i="1"/>
  <c r="AY32" i="1"/>
  <c r="AV35" i="1"/>
  <c r="BC36" i="1"/>
  <c r="AT33" i="1"/>
  <c r="AU9" i="1"/>
  <c r="AW9" i="1"/>
  <c r="AT5" i="1"/>
  <c r="AY16" i="1"/>
  <c r="AZ9" i="1"/>
  <c r="AZ39" i="1" s="1"/>
  <c r="AU32" i="1"/>
  <c r="AV8" i="1"/>
  <c r="BA19" i="1"/>
  <c r="BA12" i="1"/>
  <c r="AV28" i="1"/>
  <c r="AZ32" i="1"/>
  <c r="AT38" i="1"/>
  <c r="E38" i="1" s="1"/>
  <c r="F38" i="1" s="1"/>
  <c r="AT26" i="1"/>
  <c r="E26" i="1" s="1"/>
  <c r="F26" i="1" s="1"/>
  <c r="AV12" i="1"/>
  <c r="AY5" i="1"/>
  <c r="AT18" i="1"/>
  <c r="AY29" i="1"/>
  <c r="AV25" i="1"/>
  <c r="BC12" i="1"/>
  <c r="AT21" i="1"/>
  <c r="BC5" i="1"/>
  <c r="BD12" i="1"/>
  <c r="AU21" i="1"/>
  <c r="AV40" i="1" l="1"/>
  <c r="E24" i="1"/>
  <c r="F24" i="1" s="1"/>
  <c r="BF40" i="1"/>
  <c r="AY39" i="1"/>
  <c r="BA39" i="1"/>
  <c r="BG39" i="1"/>
  <c r="AW40" i="1"/>
  <c r="E15" i="1"/>
  <c r="F15" i="1" s="1"/>
  <c r="E22" i="1"/>
  <c r="F22" i="1" s="1"/>
  <c r="F3" i="1"/>
  <c r="AV39" i="1"/>
  <c r="BB39" i="1"/>
  <c r="AU40" i="1"/>
  <c r="E5" i="1"/>
  <c r="F5" i="1" s="1"/>
  <c r="E29" i="1"/>
  <c r="F29" i="1" s="1"/>
  <c r="E16" i="1"/>
  <c r="F16" i="1" s="1"/>
  <c r="E35" i="1"/>
  <c r="F35" i="1" s="1"/>
  <c r="E14" i="1"/>
  <c r="F14" i="1" s="1"/>
  <c r="E17" i="1"/>
  <c r="F17" i="1" s="1"/>
  <c r="E33" i="1"/>
  <c r="F33" i="1" s="1"/>
  <c r="BC40" i="1"/>
  <c r="E25" i="1"/>
  <c r="F25" i="1" s="1"/>
  <c r="E12" i="1"/>
  <c r="F12" i="1" s="1"/>
  <c r="E36" i="1"/>
  <c r="F36" i="1" s="1"/>
  <c r="E21" i="1"/>
  <c r="F21" i="1" s="1"/>
  <c r="E8" i="1"/>
  <c r="F8" i="1" s="1"/>
  <c r="E9" i="1"/>
  <c r="F9" i="1" s="1"/>
  <c r="E28" i="1"/>
  <c r="F28" i="1" s="1"/>
  <c r="E32" i="1"/>
  <c r="F32" i="1" s="1"/>
  <c r="E19" i="1"/>
  <c r="F19" i="1" s="1"/>
  <c r="AT40" i="1"/>
  <c r="E4" i="1"/>
  <c r="F4" i="1" s="1"/>
  <c r="E18" i="1"/>
  <c r="F18" i="1" s="1"/>
  <c r="BC39" i="1"/>
  <c r="E39" i="1" l="1"/>
  <c r="F40" i="1"/>
</calcChain>
</file>

<file path=xl/sharedStrings.xml><?xml version="1.0" encoding="utf-8"?>
<sst xmlns="http://schemas.openxmlformats.org/spreadsheetml/2006/main" count="98" uniqueCount="98">
  <si>
    <t>Name</t>
  </si>
  <si>
    <t>Rate</t>
  </si>
  <si>
    <t>Deltek Rate</t>
  </si>
  <si>
    <t>Avg Run</t>
  </si>
  <si>
    <t>Hours</t>
  </si>
  <si>
    <t>Dollars</t>
  </si>
  <si>
    <t>Week 1 
[01/05/20]</t>
  </si>
  <si>
    <t>Week 2 
[01/12/20]</t>
  </si>
  <si>
    <t>Week 3 
[01/19/20]</t>
  </si>
  <si>
    <t>Week 4 
[01/26/20]</t>
  </si>
  <si>
    <t>Week 5 
[02/02/20]</t>
  </si>
  <si>
    <t>Week 6 
[02/09/20]</t>
  </si>
  <si>
    <t>Week 7 
[02/16/20]</t>
  </si>
  <si>
    <t>Week 8 
[02/23/20]</t>
  </si>
  <si>
    <t>Week 9 
[03/01/20]</t>
  </si>
  <si>
    <t>Week 10 
[03/08/20]</t>
  </si>
  <si>
    <t>Week 11 
[03/15/20]</t>
  </si>
  <si>
    <t>Week 12 
[03/22/20]</t>
  </si>
  <si>
    <t>Week 13 
[03/29/20]</t>
  </si>
  <si>
    <t>Week 14 
[04/05/20]</t>
  </si>
  <si>
    <t>Week 15 
[04/12/20]</t>
  </si>
  <si>
    <t>Week 16 
[04/19/20]</t>
  </si>
  <si>
    <t>Week 17 
[04/26/20]</t>
  </si>
  <si>
    <t>Week 18 
[05/03/20]</t>
  </si>
  <si>
    <t>Week 19 
[05/10/20]</t>
  </si>
  <si>
    <t>Week 20 
[05/17/20]</t>
  </si>
  <si>
    <t>Week 21 
[05/24/20]</t>
  </si>
  <si>
    <t>Week 22 
[05/31/20]</t>
  </si>
  <si>
    <t>Week 23 
[06/07/20]</t>
  </si>
  <si>
    <t>Week 24 
[06/14/20]</t>
  </si>
  <si>
    <t>Week 25 
[06/21/20]</t>
  </si>
  <si>
    <t>Week 26 
[06/28/20]</t>
  </si>
  <si>
    <t>Week 27 
[07/05/20]</t>
  </si>
  <si>
    <t>Week 28 
[07/12/20]</t>
  </si>
  <si>
    <t>Week 29 
[07/19/20]</t>
  </si>
  <si>
    <t>Week 30 
[07/26/20]</t>
  </si>
  <si>
    <t>Week 31 
[08/02/20]</t>
  </si>
  <si>
    <t>Week 32 
[08/09/20]</t>
  </si>
  <si>
    <t>Week 33 
[08/16/20]</t>
  </si>
  <si>
    <t>Week 34 
[08/23/20]</t>
  </si>
  <si>
    <t>Week 35 
[08/30/20]</t>
  </si>
  <si>
    <t>Week 36 
[09/06/20]</t>
  </si>
  <si>
    <t>Week 37 
[09/13/20]</t>
  </si>
  <si>
    <t>Week 38 
[09/20/20]</t>
  </si>
  <si>
    <t>Week 39 
[09/27/20]</t>
  </si>
  <si>
    <t>Week 40 
[10/04/20]</t>
  </si>
  <si>
    <t>Week 41 
[10/11/20]</t>
  </si>
  <si>
    <t>Week 42 
[10/18/20]</t>
  </si>
  <si>
    <t>Week 43 
[10/25/20]</t>
  </si>
  <si>
    <t>Week 44 
[11/01/20]</t>
  </si>
  <si>
    <t>Week 45 
[11/08/20]</t>
  </si>
  <si>
    <t>Week 46 
[11/15/20]</t>
  </si>
  <si>
    <t>Week 47 
[11/22/20]</t>
  </si>
  <si>
    <t>Week 48 
[11/29/20]</t>
  </si>
  <si>
    <t>Week 49 
[12/06/20]</t>
  </si>
  <si>
    <t>Week 50 
[12/13/20]</t>
  </si>
  <si>
    <t>Week 51 
[12/20/20]</t>
  </si>
  <si>
    <t>Week 52 
[12/27/20]</t>
  </si>
  <si>
    <t>Week 53 
[01/03/21]</t>
  </si>
  <si>
    <t>Available Hours</t>
  </si>
  <si>
    <t>Barclay, Matt</t>
  </si>
  <si>
    <t>Barnes, William</t>
  </si>
  <si>
    <t>Charlton, Paul</t>
  </si>
  <si>
    <t>De Villiers, Etienne</t>
  </si>
  <si>
    <t>Eid, Antoine</t>
  </si>
  <si>
    <t>Forman, Andrew</t>
  </si>
  <si>
    <t>Gese, Paul</t>
  </si>
  <si>
    <t>Greene, Thomas</t>
  </si>
  <si>
    <t>Guan, Ying</t>
  </si>
  <si>
    <t>Hicks, Eric</t>
  </si>
  <si>
    <t>Hoeke, Todd</t>
  </si>
  <si>
    <t>Kopytin, Maksim</t>
  </si>
  <si>
    <t>Lalonde, Eve</t>
  </si>
  <si>
    <t>Larson, Trevor</t>
  </si>
  <si>
    <t>Lazzarini, Gian</t>
  </si>
  <si>
    <t>Lewis, Christopher</t>
  </si>
  <si>
    <t>Lomenzo, Anthony</t>
  </si>
  <si>
    <t>Maimas, Andrei</t>
  </si>
  <si>
    <t>Mattox, Mycah</t>
  </si>
  <si>
    <t>McAteer, Jeremy</t>
  </si>
  <si>
    <t>McClendon, James</t>
  </si>
  <si>
    <t>McNiel, Robert</t>
  </si>
  <si>
    <t>Morris, Toby</t>
  </si>
  <si>
    <t>Otter, Stephen</t>
  </si>
  <si>
    <t>Pool, Nate</t>
  </si>
  <si>
    <t>Sahoo, Radha</t>
  </si>
  <si>
    <t>Saleem, Hatim</t>
  </si>
  <si>
    <t>Sikorski, Kevin</t>
  </si>
  <si>
    <t>Soirot, Eric</t>
  </si>
  <si>
    <t>Treptow, Jay</t>
  </si>
  <si>
    <t>Turcu, Gabriela</t>
  </si>
  <si>
    <t>Weinand, Paul</t>
  </si>
  <si>
    <t>Weyrauch, Richard</t>
  </si>
  <si>
    <t>Zager, Andrew</t>
  </si>
  <si>
    <t>Murphree, James</t>
  </si>
  <si>
    <t>Nguyen, Quang-Huy</t>
  </si>
  <si>
    <t>Weekly Hour Total</t>
  </si>
  <si>
    <t>Weekly Dollar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</si>
</sst>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0"/>
  <sheetViews>
    <sheetView tabSelected="1" workbookViewId="0"/>
  </sheetViews>
  <sheetFormatPr defaultRowHeight="14.5" x14ac:dyDescent="0.35"/>
  <cols>
    <col min="1" max="1" width="20" customWidth="1"/>
    <col min="2" max="2" width="5" customWidth="1"/>
    <col min="3" max="3" width="8" customWidth="1"/>
    <col min="4" max="4" width="7" customWidth="1"/>
    <col min="5" max="5" width="9" customWidth="1"/>
    <col min="6" max="6" width="14" customWidth="1"/>
    <col min="7" max="59" width="12" customWidth="1"/>
  </cols>
  <sheetData>
    <row r="1" spans="1:5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5">
      <c r="A2" t="s">
        <v>59</v>
      </c>
      <c r="B2" s="2"/>
      <c r="C2" s="2"/>
      <c r="D2" s="3"/>
      <c r="E2" s="4"/>
      <c r="F2" s="5"/>
      <c r="G2" s="4">
        <v>16</v>
      </c>
      <c r="H2" s="4">
        <v>40</v>
      </c>
      <c r="I2" s="4">
        <v>40</v>
      </c>
      <c r="J2" s="4">
        <v>40</v>
      </c>
      <c r="K2" s="4">
        <v>40</v>
      </c>
      <c r="L2" s="4">
        <v>40</v>
      </c>
      <c r="M2" s="4">
        <v>40</v>
      </c>
      <c r="N2" s="4">
        <v>32</v>
      </c>
      <c r="O2" s="4">
        <v>40</v>
      </c>
      <c r="P2" s="4">
        <v>40</v>
      </c>
      <c r="Q2" s="4">
        <v>40</v>
      </c>
      <c r="R2" s="4">
        <v>40</v>
      </c>
      <c r="S2" s="4">
        <v>40</v>
      </c>
      <c r="T2" s="4">
        <v>40</v>
      </c>
      <c r="U2" s="4">
        <v>40</v>
      </c>
      <c r="V2" s="4">
        <v>40</v>
      </c>
      <c r="W2" s="4">
        <v>40</v>
      </c>
      <c r="X2" s="4">
        <v>40</v>
      </c>
      <c r="Y2" s="4">
        <v>40</v>
      </c>
      <c r="Z2" s="4">
        <v>40</v>
      </c>
      <c r="AA2" s="4">
        <v>40</v>
      </c>
      <c r="AB2" s="4">
        <v>32</v>
      </c>
      <c r="AC2" s="4">
        <v>40</v>
      </c>
      <c r="AD2" s="4">
        <v>40</v>
      </c>
      <c r="AE2" s="4">
        <v>40</v>
      </c>
      <c r="AF2" s="4">
        <v>40</v>
      </c>
      <c r="AG2" s="4">
        <v>32</v>
      </c>
      <c r="AH2" s="4">
        <v>40</v>
      </c>
      <c r="AI2" s="4">
        <v>40</v>
      </c>
      <c r="AJ2" s="4">
        <v>40</v>
      </c>
      <c r="AK2" s="4">
        <v>40</v>
      </c>
      <c r="AL2" s="4">
        <v>40</v>
      </c>
      <c r="AM2" s="4">
        <v>40</v>
      </c>
      <c r="AN2" s="4">
        <v>40</v>
      </c>
      <c r="AO2" s="4">
        <v>40</v>
      </c>
      <c r="AP2" s="4">
        <v>40</v>
      </c>
      <c r="AQ2" s="4">
        <v>32</v>
      </c>
      <c r="AR2" s="4">
        <v>40</v>
      </c>
      <c r="AS2" s="4">
        <v>40</v>
      </c>
      <c r="AT2" s="4">
        <v>40</v>
      </c>
      <c r="AU2" s="4">
        <v>40</v>
      </c>
      <c r="AV2" s="4">
        <v>40</v>
      </c>
      <c r="AW2" s="4">
        <v>40</v>
      </c>
      <c r="AX2" s="4">
        <v>40</v>
      </c>
      <c r="AY2" s="4">
        <v>40</v>
      </c>
      <c r="AZ2" s="4">
        <v>40</v>
      </c>
      <c r="BA2" s="4">
        <v>40</v>
      </c>
      <c r="BB2" s="4">
        <v>24</v>
      </c>
      <c r="BC2" s="4">
        <v>40</v>
      </c>
      <c r="BD2" s="4">
        <v>40</v>
      </c>
      <c r="BE2" s="4">
        <v>40</v>
      </c>
      <c r="BF2" s="4">
        <v>24</v>
      </c>
      <c r="BG2" s="4">
        <v>24</v>
      </c>
    </row>
    <row r="3" spans="1:59" x14ac:dyDescent="0.35">
      <c r="A3" t="s">
        <v>60</v>
      </c>
      <c r="B3" s="2">
        <v>216</v>
      </c>
      <c r="C3" s="2">
        <v>216</v>
      </c>
      <c r="D3" s="3">
        <f t="shared" ref="D3:D38" si="0">SUM(IF(G3&gt;0,G3/$G$2,0),IF(H3&gt;0,H3/$H$2,0),IF(I3&gt;0,I3/$I$2,0),IF(J3&gt;0,J3/$J$2,0),IF(K3&gt;0,K3/$K$2,0),IF(L3&gt;0,L3/$L$2,0),IF(M3&gt;0,M3/$M$2,0),IF(N3&gt;0,N3/$N$2,0),IF(O3&gt;0,O3/$O$2,0),IF(P3&gt;0,P3/$P$2,0),IF(Q3&gt;0,Q3/$Q$2,0),IF(R3&gt;0,R3/$R$2,0),IF(S3&gt;0,S3/$S$2,0),IF(T3&gt;0,T3/$T$2,0),IF(U3&gt;0,U3/$U$2,0),IF(V3&gt;0,V3/$V$2,0),IF(W3&gt;0,W3/$W$2,0),IF(X3&gt;0,X3/$X$2,0),IF(Y3&gt;0,Y3/$Y$2,0),IF(Z3&gt;0,Z3/$Z$2,0),IF(AA3&gt;0,AA3/$AA$2,0),IF(AB3&gt;0,AB3/$AB$2,0),IF(AC3&gt;0,AC3/$AC$2,0),IF(AD3&gt;0,AD3/$AD$2,0),IF(AE3&gt;0,AE3/$AE$2,0),IF(AF3&gt;0,AF3/$AF$2,0),IF(AG3&gt;0,AG3/$AG$2,0),IF(AH3&gt;0,AH3/$AH$2,0),IF(AI3&gt;0,AI3/$AI$2,0),IF(AJ3&gt;0,AJ3/$AJ$2,0),IF(AK3&gt;0,AK3/$AK$2,0),IF(AL3&gt;0,AL3/$AL$2,0),IF(AM3&gt;0,AM3/$AM$2,0),IF(AN3&gt;0,AN3/$AN$2,0),IF(AO3&gt;0,AO3/$AO$2,0),IF(AP3&gt;0,AP3/$AP$2,0),IF(AQ3&gt;0,AQ3/$AQ$2,0),IF(AR3&gt;0,AR3/$AR$2,0),IF(AS3&gt;0,AS3/$AS$2,0))/SUM(IF(G3&gt;0,1,0),IF(H3&gt;0,1,0),IF(I3&gt;0,1,0),IF(J3&gt;0,1,0),IF(K3&gt;0,1,0),IF(L3&gt;0,1,0),IF(M3&gt;0,1,0),IF(N3&gt;0,1,0),IF(O3&gt;0,1,0),IF(P3&gt;0,1,0),IF(Q3&gt;0,1,0),IF(R3&gt;0,1,0),IF(S3&gt;0,1,0),IF(T3&gt;0,1,0),IF(U3&gt;0,1,0),IF(V3&gt;0,1,0),IF(W3&gt;0,1,0),IF(X3&gt;0,1,0),IF(Y3&gt;0,1,0),IF(Z3&gt;0,1,0),IF(AA3&gt;0,1,0),IF(AB3&gt;0,1,0),IF(AC3&gt;0,1,0),IF(AD3&gt;0,1,0),IF(AE3&gt;0,1,0),IF(AF3&gt;0,1,0),IF(AG3&gt;0,1,0),IF(AH3&gt;0,1,0),IF(AI3&gt;0,1,0),IF(AJ3&gt;0,1,0),IF(AK3&gt;0,1,0),IF(AL3&gt;0,1,0),IF(AM3&gt;0,1,0),IF(AN3&gt;0,1,0),IF(AO3&gt;0,1,0),IF(AP3&gt;0,1,0),IF(AQ3&gt;0,1,0),IF(AR3&gt;0,1,0),IF(AS3&gt;0,1,0))</f>
        <v>0.81687499999999991</v>
      </c>
      <c r="E3" s="4">
        <f t="shared" ref="E3:E38" si="1">SUM(G3:BG3)</f>
        <v>992.4249999999995</v>
      </c>
      <c r="F3" s="5">
        <f t="shared" ref="F3:F38" si="2">B3 * E3</f>
        <v>214363.7999999999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37</v>
      </c>
      <c r="AA3" s="4">
        <v>40</v>
      </c>
      <c r="AB3" s="4">
        <v>23</v>
      </c>
      <c r="AC3" s="4">
        <v>22</v>
      </c>
      <c r="AD3" s="4">
        <v>40</v>
      </c>
      <c r="AE3" s="4">
        <v>36</v>
      </c>
      <c r="AF3" s="4">
        <v>40</v>
      </c>
      <c r="AG3" s="4">
        <v>32</v>
      </c>
      <c r="AH3" s="4">
        <v>32</v>
      </c>
      <c r="AI3" s="4">
        <v>26</v>
      </c>
      <c r="AJ3" s="4">
        <v>29</v>
      </c>
      <c r="AK3" s="4">
        <v>40</v>
      </c>
      <c r="AL3" s="4">
        <v>28</v>
      </c>
      <c r="AM3" s="4">
        <v>40</v>
      </c>
      <c r="AN3" s="4">
        <v>29</v>
      </c>
      <c r="AO3" s="4">
        <v>20</v>
      </c>
      <c r="AP3" s="4">
        <v>28</v>
      </c>
      <c r="AQ3" s="4">
        <v>27</v>
      </c>
      <c r="AR3" s="4">
        <v>36</v>
      </c>
      <c r="AS3" s="4">
        <v>28</v>
      </c>
      <c r="AT3" s="4">
        <f>IF((40 - (40 - $AT$2)) &lt; 0, 0,(40 - (40 - $AT$2)) * D3)</f>
        <v>32.674999999999997</v>
      </c>
      <c r="AU3" s="4">
        <f>IF((40 - (40 - $AU$2)) &lt; 0, 0,(40 - (40 - $AU$2)) * D3)</f>
        <v>32.674999999999997</v>
      </c>
      <c r="AV3" s="4">
        <f>IF((40 - (40 - $AV$2)) &lt; 0, 0,(40 - (40 - $AV$2)) * D3)</f>
        <v>32.674999999999997</v>
      </c>
      <c r="AW3" s="4">
        <f>IF((40 - (40 - $AW$2)) &lt; 0, 0,(40 - (40 - $AW$2)) * D3)</f>
        <v>32.674999999999997</v>
      </c>
      <c r="AX3" s="4">
        <f>IF((40 - (40 - $AX$2)) &lt; 0, 0,(40 - (40 - $AX$2)) * D3)</f>
        <v>32.674999999999997</v>
      </c>
      <c r="AY3" s="4">
        <f>IF((40 - (40 - $AY$2)) &lt; 0, 0,(40 - (40 - $AY$2)) * D3)</f>
        <v>32.674999999999997</v>
      </c>
      <c r="AZ3" s="4">
        <f>IF((40 - (40 - $AZ$2)) &lt; 0, 0,(40 - (40 - $AZ$2)) * D3)</f>
        <v>32.674999999999997</v>
      </c>
      <c r="BA3" s="4">
        <f>IF((40 - (40 - $BA$2)) &lt; 0, 0,(40 - (40 - $BA$2)) * D3)</f>
        <v>32.674999999999997</v>
      </c>
      <c r="BB3" s="4">
        <f>IF((0 - (40 - $BB$2)) &lt; 0, 0,(0 - (40 - $BB$2)) * D3)</f>
        <v>0</v>
      </c>
      <c r="BC3" s="4">
        <f>IF((40 - (40 - $BC$2)) &lt; 0, 0,(40 - (40 - $BC$2)) * D3)</f>
        <v>32.674999999999997</v>
      </c>
      <c r="BD3" s="4">
        <f>IF((40 - (40 - $BD$2)) &lt; 0, 0,(40 - (40 - $BD$2)) * D3)</f>
        <v>32.674999999999997</v>
      </c>
      <c r="BE3" s="4">
        <f>IF((40 - (40 - $BE$2)) &lt; 0, 0,(40 - (40 - $BE$2)) * D3)</f>
        <v>32.674999999999997</v>
      </c>
      <c r="BF3" s="4">
        <f>IF((0 - (40 - $BF$2)) &lt; 0, 0,(0 - (40 - $BF$2)) * D3)</f>
        <v>0</v>
      </c>
      <c r="BG3" s="4">
        <f>IF((0 - (40 - $BG$2)) &lt; 0, 0,(0 - (40 - $BG$2)) * D3)</f>
        <v>0</v>
      </c>
    </row>
    <row r="4" spans="1:59" x14ac:dyDescent="0.35">
      <c r="A4" t="s">
        <v>61</v>
      </c>
      <c r="B4" s="2">
        <v>195</v>
      </c>
      <c r="C4" s="2">
        <v>195</v>
      </c>
      <c r="D4" s="3">
        <f t="shared" si="0"/>
        <v>0.9609375</v>
      </c>
      <c r="E4" s="4">
        <f t="shared" si="1"/>
        <v>1091</v>
      </c>
      <c r="F4" s="5">
        <f t="shared" si="2"/>
        <v>212745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39</v>
      </c>
      <c r="AE4" s="4">
        <v>32</v>
      </c>
      <c r="AF4" s="4">
        <v>40</v>
      </c>
      <c r="AG4" s="4">
        <v>32</v>
      </c>
      <c r="AH4" s="4">
        <v>32</v>
      </c>
      <c r="AI4" s="4">
        <v>40</v>
      </c>
      <c r="AJ4" s="4">
        <v>40</v>
      </c>
      <c r="AK4" s="4">
        <v>40</v>
      </c>
      <c r="AL4" s="4">
        <v>40</v>
      </c>
      <c r="AM4" s="4">
        <v>40</v>
      </c>
      <c r="AN4" s="4">
        <v>40</v>
      </c>
      <c r="AO4" s="4">
        <v>32</v>
      </c>
      <c r="AP4" s="4">
        <v>40</v>
      </c>
      <c r="AQ4" s="4">
        <v>32</v>
      </c>
      <c r="AR4" s="4">
        <v>40</v>
      </c>
      <c r="AS4" s="4">
        <v>40</v>
      </c>
      <c r="AT4" s="4">
        <f>IF((40 - (40 - $AT$2)) &lt; 0, 0,(40 - (40 - $AT$2)) * D4)</f>
        <v>38.4375</v>
      </c>
      <c r="AU4" s="4">
        <f>IF((40 - (40 - $AU$2)) &lt; 0, 0,(40 - (40 - $AU$2)) * D4)</f>
        <v>38.4375</v>
      </c>
      <c r="AV4" s="4">
        <f>IF((40 - (40 - $AV$2)) &lt; 0, 0,(40 - (40 - $AV$2)) * D4)</f>
        <v>38.4375</v>
      </c>
      <c r="AW4" s="4">
        <f>IF((40 - (40 - $AW$2)) &lt; 0, 0,(40 - (40 - $AW$2)) * D4)</f>
        <v>38.4375</v>
      </c>
      <c r="AX4" s="4">
        <f>IF((40 - (40 - $AX$2)) &lt; 0, 0,(40 - (40 - $AX$2)) * D4)</f>
        <v>38.4375</v>
      </c>
      <c r="AY4" s="4">
        <f>IF((40 - (40 - $AY$2)) &lt; 0, 0,(40 - (40 - $AY$2)) * D4)</f>
        <v>38.4375</v>
      </c>
      <c r="AZ4" s="4">
        <f>IF((40 - (40 - $AZ$2)) &lt; 0, 0,(40 - (40 - $AZ$2)) * D4)</f>
        <v>38.4375</v>
      </c>
      <c r="BA4" s="4">
        <f>IF((40 - (40 - $BA$2)) &lt; 0, 0,(40 - (40 - $BA$2)) * D4)</f>
        <v>38.4375</v>
      </c>
      <c r="BB4" s="4">
        <f>IF((40 - (40 - $BB$2)) &lt; 0, 0,(40 - (40 - $BB$2)) * D4)</f>
        <v>23.0625</v>
      </c>
      <c r="BC4" s="4">
        <f>IF((40 - (40 - $BC$2)) &lt; 0, 0,(40 - (40 - $BC$2)) * D4)</f>
        <v>38.4375</v>
      </c>
      <c r="BD4" s="4">
        <f>IF((40 - (40 - $BD$2)) &lt; 0, 0,(40 - (40 - $BD$2)) * D4)</f>
        <v>38.4375</v>
      </c>
      <c r="BE4" s="4">
        <f>IF((40 - (40 - $BE$2)) &lt; 0, 0,(40 - (40 - $BE$2)) * D4)</f>
        <v>38.4375</v>
      </c>
      <c r="BF4" s="4">
        <f>IF((40 - (40 - $BF$2)) &lt; 0, 0,(40 - (40 - $BF$2)) * D4)</f>
        <v>23.0625</v>
      </c>
      <c r="BG4" s="4">
        <f>IF((40 - (40 - $BG$2)) &lt; 0, 0,(40 - (40 - $BG$2)) * D4)</f>
        <v>23.0625</v>
      </c>
    </row>
    <row r="5" spans="1:59" x14ac:dyDescent="0.35">
      <c r="A5" t="s">
        <v>62</v>
      </c>
      <c r="B5" s="2">
        <v>216</v>
      </c>
      <c r="C5" s="2">
        <v>216</v>
      </c>
      <c r="D5" s="3">
        <f t="shared" si="0"/>
        <v>0.921875</v>
      </c>
      <c r="E5" s="4">
        <f t="shared" si="1"/>
        <v>1049.625</v>
      </c>
      <c r="F5" s="5">
        <f t="shared" si="2"/>
        <v>226719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15</v>
      </c>
      <c r="AC5" s="4">
        <v>36</v>
      </c>
      <c r="AD5" s="4">
        <v>31.5</v>
      </c>
      <c r="AE5" s="4">
        <v>36.5</v>
      </c>
      <c r="AF5" s="4">
        <v>37</v>
      </c>
      <c r="AG5" s="4">
        <v>32</v>
      </c>
      <c r="AH5" s="4">
        <v>32</v>
      </c>
      <c r="AI5" s="4">
        <v>40</v>
      </c>
      <c r="AJ5" s="4">
        <v>36</v>
      </c>
      <c r="AK5" s="4">
        <v>39</v>
      </c>
      <c r="AL5" s="4">
        <v>40</v>
      </c>
      <c r="AM5" s="4">
        <v>39</v>
      </c>
      <c r="AN5" s="4">
        <v>40</v>
      </c>
      <c r="AO5" s="4">
        <v>40</v>
      </c>
      <c r="AP5" s="4">
        <v>40</v>
      </c>
      <c r="AQ5" s="4">
        <v>32</v>
      </c>
      <c r="AR5" s="4">
        <v>40</v>
      </c>
      <c r="AS5" s="4">
        <v>38</v>
      </c>
      <c r="AT5" s="4">
        <f>IF((40 - (40 - $AT$2)) &lt; 0, 0,(40 - (40 - $AT$2)) * D5)</f>
        <v>36.875</v>
      </c>
      <c r="AU5" s="4">
        <f>IF((40 - (40 - $AU$2)) &lt; 0, 0,(40 - (40 - $AU$2)) * D5)</f>
        <v>36.875</v>
      </c>
      <c r="AV5" s="4">
        <f>IF((40 - (40 - $AV$2)) &lt; 0, 0,(40 - (40 - $AV$2)) * D5)</f>
        <v>36.875</v>
      </c>
      <c r="AW5" s="4">
        <f>IF((40 - (40 - $AW$2)) &lt; 0, 0,(40 - (40 - $AW$2)) * D5)</f>
        <v>36.875</v>
      </c>
      <c r="AX5" s="4">
        <f>IF((40 - (40 - $AX$2)) &lt; 0, 0,(40 - (40 - $AX$2)) * D5)</f>
        <v>36.875</v>
      </c>
      <c r="AY5" s="4">
        <f>IF((40 - (40 - $AY$2)) &lt; 0, 0,(40 - (40 - $AY$2)) * D5)</f>
        <v>36.875</v>
      </c>
      <c r="AZ5" s="4">
        <f>IF((40 - (40 - $AZ$2)) &lt; 0, 0,(40 - (40 - $AZ$2)) * D5)</f>
        <v>36.875</v>
      </c>
      <c r="BA5" s="4">
        <f>IF((40 - (40 - $BA$2)) &lt; 0, 0,(40 - (40 - $BA$2)) * D5)</f>
        <v>36.875</v>
      </c>
      <c r="BB5" s="4">
        <f>IF((16 - (40 - $BB$2)) &lt; 0, 0,(16 - (40 - $BB$2)) * D5)</f>
        <v>0</v>
      </c>
      <c r="BC5" s="4">
        <f>IF((40 - (40 - $BC$2)) &lt; 0, 0,(40 - (40 - $BC$2)) * D5)</f>
        <v>36.875</v>
      </c>
      <c r="BD5" s="4">
        <f>IF((40 - (40 - $BD$2)) &lt; 0, 0,(40 - (40 - $BD$2)) * D5)</f>
        <v>36.875</v>
      </c>
      <c r="BE5" s="4">
        <f>IF((40 - (40 - $BE$2)) &lt; 0, 0,(40 - (40 - $BE$2)) * D5)</f>
        <v>36.875</v>
      </c>
      <c r="BF5" s="4">
        <f>IF((16 - (40 - $BF$2)) &lt; 0, 0,(16 - (40 - $BF$2)) * D5)</f>
        <v>0</v>
      </c>
      <c r="BG5" s="4">
        <f>IF((16 - (40 - $BG$2)) &lt; 0, 0,(16 - (40 - $BG$2)) * D5)</f>
        <v>0</v>
      </c>
    </row>
    <row r="6" spans="1:59" x14ac:dyDescent="0.35">
      <c r="A6" t="s">
        <v>63</v>
      </c>
      <c r="B6" s="2">
        <v>216</v>
      </c>
      <c r="C6" s="2">
        <v>216</v>
      </c>
      <c r="D6" s="3">
        <f t="shared" si="0"/>
        <v>0.98043478260869565</v>
      </c>
      <c r="E6" s="4">
        <f t="shared" si="1"/>
        <v>1379.9826086956516</v>
      </c>
      <c r="F6" s="5">
        <f t="shared" si="2"/>
        <v>298076.24347826076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30</v>
      </c>
      <c r="X6" s="4">
        <v>40</v>
      </c>
      <c r="Y6" s="4">
        <v>40</v>
      </c>
      <c r="Z6" s="4">
        <v>40</v>
      </c>
      <c r="AA6" s="4">
        <v>40</v>
      </c>
      <c r="AB6" s="4">
        <v>32</v>
      </c>
      <c r="AC6" s="4">
        <v>40</v>
      </c>
      <c r="AD6" s="4">
        <v>40</v>
      </c>
      <c r="AE6" s="4">
        <v>40</v>
      </c>
      <c r="AF6" s="4">
        <v>40</v>
      </c>
      <c r="AG6" s="4">
        <v>32</v>
      </c>
      <c r="AH6" s="4">
        <v>40</v>
      </c>
      <c r="AI6" s="4">
        <v>40</v>
      </c>
      <c r="AJ6" s="4">
        <v>40</v>
      </c>
      <c r="AK6" s="4">
        <v>40</v>
      </c>
      <c r="AL6" s="4">
        <v>40</v>
      </c>
      <c r="AM6" s="4">
        <v>40</v>
      </c>
      <c r="AN6" s="4">
        <v>40</v>
      </c>
      <c r="AO6" s="4">
        <v>40</v>
      </c>
      <c r="AP6" s="4">
        <v>32</v>
      </c>
      <c r="AQ6" s="4">
        <v>32</v>
      </c>
      <c r="AR6" s="4">
        <v>40</v>
      </c>
      <c r="AS6" s="4">
        <v>40</v>
      </c>
      <c r="AT6" s="4">
        <f>IF((40 - (40 - $AT$2)) &lt; 0, 0,(40 - (40 - $AT$2)) * D6)</f>
        <v>39.217391304347828</v>
      </c>
      <c r="AU6" s="4">
        <f>IF((40 - (40 - $AU$2)) &lt; 0, 0,(40 - (40 - $AU$2)) * D6)</f>
        <v>39.217391304347828</v>
      </c>
      <c r="AV6" s="4">
        <f>IF((40 - (40 - $AV$2)) &lt; 0, 0,(40 - (40 - $AV$2)) * D6)</f>
        <v>39.217391304347828</v>
      </c>
      <c r="AW6" s="4">
        <f>IF((40 - (40 - $AW$2)) &lt; 0, 0,(40 - (40 - $AW$2)) * D6)</f>
        <v>39.217391304347828</v>
      </c>
      <c r="AX6" s="4">
        <f>IF((40 - (40 - $AX$2)) &lt; 0, 0,(40 - (40 - $AX$2)) * D6)</f>
        <v>39.217391304347828</v>
      </c>
      <c r="AY6" s="4">
        <f>IF((40 - (40 - $AY$2)) &lt; 0, 0,(40 - (40 - $AY$2)) * D6)</f>
        <v>39.217391304347828</v>
      </c>
      <c r="AZ6" s="4">
        <f>IF((40 - (40 - $AZ$2)) &lt; 0, 0,(40 - (40 - $AZ$2)) * D6)</f>
        <v>39.217391304347828</v>
      </c>
      <c r="BA6" s="4">
        <f>IF((40 - (40 - $BA$2)) &lt; 0, 0,(40 - (40 - $BA$2)) * D6)</f>
        <v>39.217391304347828</v>
      </c>
      <c r="BB6" s="4">
        <f>IF((40 - (40 - $BB$2)) &lt; 0, 0,(40 - (40 - $BB$2)) * D6)</f>
        <v>23.530434782608694</v>
      </c>
      <c r="BC6" s="4">
        <f>IF((40 - (40 - $BC$2)) &lt; 0, 0,(40 - (40 - $BC$2)) * D6)</f>
        <v>39.217391304347828</v>
      </c>
      <c r="BD6" s="4">
        <f>IF((40 - (40 - $BD$2)) &lt; 0, 0,(40 - (40 - $BD$2)) * D6)</f>
        <v>39.217391304347828</v>
      </c>
      <c r="BE6" s="4">
        <f>IF((40 - (40 - $BE$2)) &lt; 0, 0,(40 - (40 - $BE$2)) * D6)</f>
        <v>39.217391304347828</v>
      </c>
      <c r="BF6" s="4">
        <f>IF((40 - (40 - $BF$2)) &lt; 0, 0,(40 - (40 - $BF$2)) * D6)</f>
        <v>23.530434782608694</v>
      </c>
      <c r="BG6" s="4">
        <f>IF((40 - (40 - $BG$2)) &lt; 0, 0,(40 - (40 - $BG$2)) * D6)</f>
        <v>23.530434782608694</v>
      </c>
    </row>
    <row r="7" spans="1:59" x14ac:dyDescent="0.35">
      <c r="A7" t="s">
        <v>64</v>
      </c>
      <c r="B7" s="2">
        <v>216</v>
      </c>
      <c r="C7" s="2">
        <v>226</v>
      </c>
      <c r="D7" s="3">
        <f t="shared" si="0"/>
        <v>0.88291015624999991</v>
      </c>
      <c r="E7" s="4">
        <f t="shared" si="1"/>
        <v>551</v>
      </c>
      <c r="F7" s="5">
        <f t="shared" si="2"/>
        <v>119016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14</v>
      </c>
      <c r="AD7" s="4">
        <v>33.5</v>
      </c>
      <c r="AE7" s="4">
        <v>38.75</v>
      </c>
      <c r="AF7" s="4">
        <v>39</v>
      </c>
      <c r="AG7" s="4">
        <v>26.25</v>
      </c>
      <c r="AH7" s="4">
        <v>36.5</v>
      </c>
      <c r="AI7" s="4">
        <v>40</v>
      </c>
      <c r="AJ7" s="4">
        <v>40</v>
      </c>
      <c r="AK7" s="4">
        <v>40</v>
      </c>
      <c r="AL7" s="4">
        <v>40</v>
      </c>
      <c r="AM7" s="4">
        <v>39</v>
      </c>
      <c r="AN7" s="4">
        <v>24</v>
      </c>
      <c r="AO7" s="4">
        <v>40</v>
      </c>
      <c r="AP7" s="4">
        <v>38</v>
      </c>
      <c r="AQ7" s="4">
        <v>30</v>
      </c>
      <c r="AR7" s="4">
        <v>32</v>
      </c>
      <c r="AS7" s="4">
        <v>0</v>
      </c>
      <c r="AT7" s="4">
        <f>IF((0 - (40 - $AT$2)) &lt; 0, 0,(0 - (40 - $AT$2)) * D7)</f>
        <v>0</v>
      </c>
      <c r="AU7" s="4">
        <f>IF((0 - (40 - $AU$2)) &lt; 0, 0,(0 - (40 - $AU$2)) * D7)</f>
        <v>0</v>
      </c>
      <c r="AV7" s="4">
        <f>IF((0 - (40 - $AV$2)) &lt; 0, 0,(0 - (40 - $AV$2)) * D7)</f>
        <v>0</v>
      </c>
      <c r="AW7" s="4">
        <f>IF((0 - (40 - $AW$2)) &lt; 0, 0,(0 - (40 - $AW$2)) * D7)</f>
        <v>0</v>
      </c>
      <c r="AX7" s="4">
        <f>IF((0 - (40 - $AX$2)) &lt; 0, 0,(0 - (40 - $AX$2)) * D7)</f>
        <v>0</v>
      </c>
      <c r="AY7" s="4">
        <f>IF((0 - (40 - $AY$2)) &lt; 0, 0,(0 - (40 - $AY$2)) * D7)</f>
        <v>0</v>
      </c>
      <c r="AZ7" s="4">
        <f>IF((0 - (40 - $AZ$2)) &lt; 0, 0,(0 - (40 - $AZ$2)) * D7)</f>
        <v>0</v>
      </c>
      <c r="BA7" s="4">
        <f>IF((0 - (40 - $BA$2)) &lt; 0, 0,(0 - (40 - $BA$2)) * D7)</f>
        <v>0</v>
      </c>
      <c r="BB7" s="4">
        <f>IF((0 - (40 - $BB$2)) &lt; 0, 0,(0 - (40 - $BB$2)) * D7)</f>
        <v>0</v>
      </c>
      <c r="BC7" s="4">
        <f>IF((0 - (40 - $BC$2)) &lt; 0, 0,(0 - (40 - $BC$2)) * D7)</f>
        <v>0</v>
      </c>
      <c r="BD7" s="4">
        <f>IF((0 - (40 - $BD$2)) &lt; 0, 0,(0 - (40 - $BD$2)) * D7)</f>
        <v>0</v>
      </c>
      <c r="BE7" s="4">
        <f>IF((0 - (40 - $BE$2)) &lt; 0, 0,(0 - (40 - $BE$2)) * D7)</f>
        <v>0</v>
      </c>
      <c r="BF7" s="4">
        <f>IF((0 - (40 - $BF$2)) &lt; 0, 0,(0 - (40 - $BF$2)) * D7)</f>
        <v>0</v>
      </c>
      <c r="BG7" s="4">
        <f>IF((0 - (40 - $BG$2)) &lt; 0, 0,(0 - (40 - $BG$2)) * D7)</f>
        <v>0</v>
      </c>
    </row>
    <row r="8" spans="1:59" x14ac:dyDescent="0.35">
      <c r="A8" t="s">
        <v>65</v>
      </c>
      <c r="B8" s="2">
        <v>258</v>
      </c>
      <c r="C8" s="2">
        <v>258</v>
      </c>
      <c r="D8" s="3">
        <f t="shared" si="0"/>
        <v>0.52927631578947365</v>
      </c>
      <c r="E8" s="4">
        <f t="shared" si="1"/>
        <v>663.23947368421068</v>
      </c>
      <c r="F8" s="5">
        <f t="shared" si="2"/>
        <v>171115.78421052636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8</v>
      </c>
      <c r="Z8" s="4">
        <v>18.5</v>
      </c>
      <c r="AA8" s="4">
        <v>23.5</v>
      </c>
      <c r="AB8" s="4">
        <v>10.5</v>
      </c>
      <c r="AC8" s="4">
        <v>23.5</v>
      </c>
      <c r="AD8" s="4">
        <v>25.5</v>
      </c>
      <c r="AE8" s="4">
        <v>29.5</v>
      </c>
      <c r="AF8" s="4">
        <v>27.25</v>
      </c>
      <c r="AG8" s="4">
        <v>20.5</v>
      </c>
      <c r="AH8" s="4">
        <v>0</v>
      </c>
      <c r="AI8" s="4">
        <v>29.5</v>
      </c>
      <c r="AJ8" s="4">
        <v>26.5</v>
      </c>
      <c r="AK8" s="4">
        <v>21.5</v>
      </c>
      <c r="AL8" s="4">
        <v>32</v>
      </c>
      <c r="AM8" s="4">
        <v>5</v>
      </c>
      <c r="AN8" s="4">
        <v>19.5</v>
      </c>
      <c r="AO8" s="4">
        <v>30</v>
      </c>
      <c r="AP8" s="4">
        <v>23.5</v>
      </c>
      <c r="AQ8" s="4">
        <v>9</v>
      </c>
      <c r="AR8" s="4">
        <v>0</v>
      </c>
      <c r="AS8" s="4">
        <v>9</v>
      </c>
      <c r="AT8" s="4">
        <f>IF((40 - (40 - $AT$2)) &lt; 0, 0,(40 - (40 - $AT$2)) * D8)</f>
        <v>21.171052631578945</v>
      </c>
      <c r="AU8" s="4">
        <f>IF((40 - (40 - $AU$2)) &lt; 0, 0,(40 - (40 - $AU$2)) * D8)</f>
        <v>21.171052631578945</v>
      </c>
      <c r="AV8" s="4">
        <f>IF((40 - (40 - $AV$2)) &lt; 0, 0,(40 - (40 - $AV$2)) * D8)</f>
        <v>21.171052631578945</v>
      </c>
      <c r="AW8" s="4">
        <f>IF((40 - (40 - $AW$2)) &lt; 0, 0,(40 - (40 - $AW$2)) * D8)</f>
        <v>21.171052631578945</v>
      </c>
      <c r="AX8" s="4">
        <f>IF((40 - (40 - $AX$2)) &lt; 0, 0,(40 - (40 - $AX$2)) * D8)</f>
        <v>21.171052631578945</v>
      </c>
      <c r="AY8" s="4">
        <f>IF((40 - (40 - $AY$2)) &lt; 0, 0,(40 - (40 - $AY$2)) * D8)</f>
        <v>21.171052631578945</v>
      </c>
      <c r="AZ8" s="4">
        <f>IF((40 - (40 - $AZ$2)) &lt; 0, 0,(40 - (40 - $AZ$2)) * D8)</f>
        <v>21.171052631578945</v>
      </c>
      <c r="BA8" s="4">
        <f>IF((40 - (40 - $BA$2)) &lt; 0, 0,(40 - (40 - $BA$2)) * D8)</f>
        <v>21.171052631578945</v>
      </c>
      <c r="BB8" s="4">
        <f>IF((40 - (40 - $BB$2)) &lt; 0, 0,(40 - (40 - $BB$2)) * D8)</f>
        <v>12.702631578947368</v>
      </c>
      <c r="BC8" s="4">
        <f>IF((40 - (40 - $BC$2)) &lt; 0, 0,(40 - (40 - $BC$2)) * D8)</f>
        <v>21.171052631578945</v>
      </c>
      <c r="BD8" s="4">
        <f>IF((40 - (40 - $BD$2)) &lt; 0, 0,(40 - (40 - $BD$2)) * D8)</f>
        <v>21.171052631578945</v>
      </c>
      <c r="BE8" s="4">
        <f>IF((40 - (40 - $BE$2)) &lt; 0, 0,(40 - (40 - $BE$2)) * D8)</f>
        <v>21.171052631578945</v>
      </c>
      <c r="BF8" s="4">
        <f>IF((40 - (40 - $BF$2)) &lt; 0, 0,(40 - (40 - $BF$2)) * D8)</f>
        <v>12.702631578947368</v>
      </c>
      <c r="BG8" s="4">
        <f>IF((40 - (40 - $BG$2)) &lt; 0, 0,(40 - (40 - $BG$2)) * D8)</f>
        <v>12.702631578947368</v>
      </c>
    </row>
    <row r="9" spans="1:59" x14ac:dyDescent="0.35">
      <c r="A9" t="s">
        <v>66</v>
      </c>
      <c r="B9" s="2">
        <v>195</v>
      </c>
      <c r="C9" s="2">
        <v>195</v>
      </c>
      <c r="D9" s="3">
        <f t="shared" si="0"/>
        <v>0.89726562499999984</v>
      </c>
      <c r="E9" s="4">
        <f t="shared" si="1"/>
        <v>837.75</v>
      </c>
      <c r="F9" s="5">
        <f t="shared" si="2"/>
        <v>163361.25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30.25</v>
      </c>
      <c r="V9" s="4">
        <v>31.75</v>
      </c>
      <c r="W9" s="4">
        <v>38.25</v>
      </c>
      <c r="X9" s="4">
        <v>33.5</v>
      </c>
      <c r="Y9" s="4">
        <v>39.5</v>
      </c>
      <c r="Z9" s="4">
        <v>39.5</v>
      </c>
      <c r="AA9" s="4">
        <v>39.5</v>
      </c>
      <c r="AB9" s="4">
        <v>32</v>
      </c>
      <c r="AC9" s="4">
        <v>39.5</v>
      </c>
      <c r="AD9" s="4">
        <v>32</v>
      </c>
      <c r="AE9" s="4">
        <v>31.5</v>
      </c>
      <c r="AF9" s="4">
        <v>38.75</v>
      </c>
      <c r="AG9" s="4">
        <v>31.5</v>
      </c>
      <c r="AH9" s="4">
        <v>31.75</v>
      </c>
      <c r="AI9" s="4">
        <v>37.5</v>
      </c>
      <c r="AJ9" s="4">
        <v>39</v>
      </c>
      <c r="AK9" s="4">
        <v>37.5</v>
      </c>
      <c r="AL9" s="4">
        <v>38</v>
      </c>
      <c r="AM9" s="4">
        <v>39.25</v>
      </c>
      <c r="AN9" s="4">
        <v>39</v>
      </c>
      <c r="AO9" s="4">
        <v>40</v>
      </c>
      <c r="AP9" s="4">
        <v>11</v>
      </c>
      <c r="AQ9" s="4">
        <v>31</v>
      </c>
      <c r="AR9" s="4">
        <v>36.25</v>
      </c>
      <c r="AS9" s="4">
        <v>0</v>
      </c>
      <c r="AT9" s="4">
        <f>IF((0 - (40 - $AT$2)) &lt; 0, 0,(0 - (40 - $AT$2)) * D9)</f>
        <v>0</v>
      </c>
      <c r="AU9" s="4">
        <f>IF((0 - (40 - $AU$2)) &lt; 0, 0,(0 - (40 - $AU$2)) * D9)</f>
        <v>0</v>
      </c>
      <c r="AV9" s="4">
        <f>IF((0 - (40 - $AV$2)) &lt; 0, 0,(0 - (40 - $AV$2)) * D9)</f>
        <v>0</v>
      </c>
      <c r="AW9" s="4">
        <f>IF((0 - (40 - $AW$2)) &lt; 0, 0,(0 - (40 - $AW$2)) * D9)</f>
        <v>0</v>
      </c>
      <c r="AX9" s="4">
        <f>IF((0 - (40 - $AX$2)) &lt; 0, 0,(0 - (40 - $AX$2)) * D9)</f>
        <v>0</v>
      </c>
      <c r="AY9" s="4">
        <f>IF((0 - (40 - $AY$2)) &lt; 0, 0,(0 - (40 - $AY$2)) * D9)</f>
        <v>0</v>
      </c>
      <c r="AZ9" s="4">
        <f>IF((0 - (40 - $AZ$2)) &lt; 0, 0,(0 - (40 - $AZ$2)) * D9)</f>
        <v>0</v>
      </c>
      <c r="BA9" s="4">
        <f>IF((0 - (40 - $BA$2)) &lt; 0, 0,(0 - (40 - $BA$2)) * D9)</f>
        <v>0</v>
      </c>
      <c r="BB9" s="4">
        <f>IF((0 - (40 - $BB$2)) &lt; 0, 0,(0 - (40 - $BB$2)) * D9)</f>
        <v>0</v>
      </c>
      <c r="BC9" s="4">
        <f>IF((0 - (40 - $BC$2)) &lt; 0, 0,(0 - (40 - $BC$2)) * D9)</f>
        <v>0</v>
      </c>
      <c r="BD9" s="4">
        <f>IF((0 - (40 - $BD$2)) &lt; 0, 0,(0 - (40 - $BD$2)) * D9)</f>
        <v>0</v>
      </c>
      <c r="BE9" s="4">
        <f>IF((0 - (40 - $BE$2)) &lt; 0, 0,(0 - (40 - $BE$2)) * D9)</f>
        <v>0</v>
      </c>
      <c r="BF9" s="4">
        <f>IF((0 - (40 - $BF$2)) &lt; 0, 0,(0 - (40 - $BF$2)) * D9)</f>
        <v>0</v>
      </c>
      <c r="BG9" s="4">
        <f>IF((0 - (40 - $BG$2)) &lt; 0, 0,(0 - (40 - $BG$2)) * D9)</f>
        <v>0</v>
      </c>
    </row>
    <row r="10" spans="1:59" x14ac:dyDescent="0.35">
      <c r="A10" t="s">
        <v>67</v>
      </c>
      <c r="B10" s="2">
        <v>225</v>
      </c>
      <c r="C10" s="2">
        <v>225</v>
      </c>
      <c r="D10" s="3">
        <f t="shared" si="0"/>
        <v>6.9791666666666682E-2</v>
      </c>
      <c r="E10" s="4">
        <f t="shared" si="1"/>
        <v>52.48333333333332</v>
      </c>
      <c r="F10" s="5">
        <f t="shared" si="2"/>
        <v>11808.749999999996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3</v>
      </c>
      <c r="AI10" s="4">
        <v>2</v>
      </c>
      <c r="AJ10" s="4">
        <v>1.75</v>
      </c>
      <c r="AK10" s="4">
        <v>5.25</v>
      </c>
      <c r="AL10" s="4">
        <v>2.25</v>
      </c>
      <c r="AM10" s="4">
        <v>0</v>
      </c>
      <c r="AN10" s="4">
        <v>0</v>
      </c>
      <c r="AO10" s="4">
        <v>0</v>
      </c>
      <c r="AP10" s="4">
        <v>2.5</v>
      </c>
      <c r="AQ10" s="4">
        <v>0</v>
      </c>
      <c r="AR10" s="4">
        <v>0</v>
      </c>
      <c r="AS10" s="4">
        <v>0</v>
      </c>
      <c r="AT10" s="4">
        <f>IF((40 - (40 - $AT$2)) &lt; 0, 0,(40 - (40 - $AT$2)) * D10)</f>
        <v>2.7916666666666674</v>
      </c>
      <c r="AU10" s="4">
        <f>IF((40 - (40 - $AU$2)) &lt; 0, 0,(40 - (40 - $AU$2)) * D10)</f>
        <v>2.7916666666666674</v>
      </c>
      <c r="AV10" s="4">
        <f>IF((40 - (40 - $AV$2)) &lt; 0, 0,(40 - (40 - $AV$2)) * D10)</f>
        <v>2.7916666666666674</v>
      </c>
      <c r="AW10" s="4">
        <f>IF((40 - (40 - $AW$2)) &lt; 0, 0,(40 - (40 - $AW$2)) * D10)</f>
        <v>2.7916666666666674</v>
      </c>
      <c r="AX10" s="4">
        <f>IF((40 - (40 - $AX$2)) &lt; 0, 0,(40 - (40 - $AX$2)) * D10)</f>
        <v>2.7916666666666674</v>
      </c>
      <c r="AY10" s="4">
        <f>IF((40 - (40 - $AY$2)) &lt; 0, 0,(40 - (40 - $AY$2)) * D10)</f>
        <v>2.7916666666666674</v>
      </c>
      <c r="AZ10" s="4">
        <f>IF((40 - (40 - $AZ$2)) &lt; 0, 0,(40 - (40 - $AZ$2)) * D10)</f>
        <v>2.7916666666666674</v>
      </c>
      <c r="BA10" s="4">
        <f>IF((40 - (40 - $BA$2)) &lt; 0, 0,(40 - (40 - $BA$2)) * D10)</f>
        <v>2.7916666666666674</v>
      </c>
      <c r="BB10" s="4">
        <f>IF((40 - (40 - $BB$2)) &lt; 0, 0,(40 - (40 - $BB$2)) * D10)</f>
        <v>1.6750000000000003</v>
      </c>
      <c r="BC10" s="4">
        <f>IF((40 - (40 - $BC$2)) &lt; 0, 0,(40 - (40 - $BC$2)) * D10)</f>
        <v>2.7916666666666674</v>
      </c>
      <c r="BD10" s="4">
        <f>IF((40 - (40 - $BD$2)) &lt; 0, 0,(40 - (40 - $BD$2)) * D10)</f>
        <v>2.7916666666666674</v>
      </c>
      <c r="BE10" s="4">
        <f>IF((40 - (40 - $BE$2)) &lt; 0, 0,(40 - (40 - $BE$2)) * D10)</f>
        <v>2.7916666666666674</v>
      </c>
      <c r="BF10" s="4">
        <f>IF((40 - (40 - $BF$2)) &lt; 0, 0,(40 - (40 - $BF$2)) * D10)</f>
        <v>1.6750000000000003</v>
      </c>
      <c r="BG10" s="4">
        <f>IF((40 - (40 - $BG$2)) &lt; 0, 0,(40 - (40 - $BG$2)) * D10)</f>
        <v>1.6750000000000003</v>
      </c>
    </row>
    <row r="11" spans="1:59" x14ac:dyDescent="0.35">
      <c r="A11" t="s">
        <v>68</v>
      </c>
      <c r="B11" s="2">
        <v>190</v>
      </c>
      <c r="C11" s="2">
        <v>190</v>
      </c>
      <c r="D11" s="3">
        <f t="shared" si="0"/>
        <v>1.04375</v>
      </c>
      <c r="E11" s="4">
        <f t="shared" si="1"/>
        <v>1678.8999999999999</v>
      </c>
      <c r="F11" s="5">
        <f t="shared" si="2"/>
        <v>318991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44.5</v>
      </c>
      <c r="S11" s="4">
        <v>43</v>
      </c>
      <c r="T11" s="4">
        <v>44</v>
      </c>
      <c r="U11" s="4">
        <v>44</v>
      </c>
      <c r="V11" s="4">
        <v>43</v>
      </c>
      <c r="W11" s="4">
        <v>45</v>
      </c>
      <c r="X11" s="4">
        <v>42</v>
      </c>
      <c r="Y11" s="4">
        <v>43</v>
      </c>
      <c r="Z11" s="4">
        <v>42</v>
      </c>
      <c r="AA11" s="4">
        <v>43</v>
      </c>
      <c r="AB11" s="4">
        <v>34</v>
      </c>
      <c r="AC11" s="4">
        <v>43</v>
      </c>
      <c r="AD11" s="4">
        <v>44</v>
      </c>
      <c r="AE11" s="4">
        <v>44</v>
      </c>
      <c r="AF11" s="4">
        <v>42</v>
      </c>
      <c r="AG11" s="4">
        <v>32</v>
      </c>
      <c r="AH11" s="4">
        <v>40</v>
      </c>
      <c r="AI11" s="4">
        <v>40</v>
      </c>
      <c r="AJ11" s="4">
        <v>40</v>
      </c>
      <c r="AK11" s="4">
        <v>40</v>
      </c>
      <c r="AL11" s="4">
        <v>40</v>
      </c>
      <c r="AM11" s="4">
        <v>40</v>
      </c>
      <c r="AN11" s="4">
        <v>40</v>
      </c>
      <c r="AO11" s="4">
        <v>40</v>
      </c>
      <c r="AP11" s="4">
        <v>40</v>
      </c>
      <c r="AQ11" s="4">
        <v>32</v>
      </c>
      <c r="AR11" s="4">
        <v>40</v>
      </c>
      <c r="AS11" s="4">
        <v>40</v>
      </c>
      <c r="AT11" s="4">
        <f>IF((40 - (40 - $AT$2)) &lt; 0, 0,(40 - (40 - $AT$2)) * D11)</f>
        <v>41.75</v>
      </c>
      <c r="AU11" s="4">
        <f>IF((40 - (40 - $AU$2)) &lt; 0, 0,(40 - (40 - $AU$2)) * D11)</f>
        <v>41.75</v>
      </c>
      <c r="AV11" s="4">
        <f>IF((40 - (40 - $AV$2)) &lt; 0, 0,(40 - (40 - $AV$2)) * D11)</f>
        <v>41.75</v>
      </c>
      <c r="AW11" s="4">
        <f>IF((40 - (40 - $AW$2)) &lt; 0, 0,(40 - (40 - $AW$2)) * D11)</f>
        <v>41.75</v>
      </c>
      <c r="AX11" s="4">
        <f>IF((40 - (40 - $AX$2)) &lt; 0, 0,(40 - (40 - $AX$2)) * D11)</f>
        <v>41.75</v>
      </c>
      <c r="AY11" s="4">
        <f>IF((40 - (40 - $AY$2)) &lt; 0, 0,(40 - (40 - $AY$2)) * D11)</f>
        <v>41.75</v>
      </c>
      <c r="AZ11" s="4">
        <f>IF((40 - (40 - $AZ$2)) &lt; 0, 0,(40 - (40 - $AZ$2)) * D11)</f>
        <v>41.75</v>
      </c>
      <c r="BA11" s="4">
        <f>IF((40 - (40 - $BA$2)) &lt; 0, 0,(40 - (40 - $BA$2)) * D11)</f>
        <v>41.75</v>
      </c>
      <c r="BB11" s="4">
        <f>IF((40 - (40 - $BB$2)) &lt; 0, 0,(40 - (40 - $BB$2)) * D11)</f>
        <v>25.049999999999997</v>
      </c>
      <c r="BC11" s="4">
        <f>IF((40 - (40 - $BC$2)) &lt; 0, 0,(40 - (40 - $BC$2)) * D11)</f>
        <v>41.75</v>
      </c>
      <c r="BD11" s="4">
        <f>IF((40 - (40 - $BD$2)) &lt; 0, 0,(40 - (40 - $BD$2)) * D11)</f>
        <v>41.75</v>
      </c>
      <c r="BE11" s="4">
        <f>IF((40 - (40 - $BE$2)) &lt; 0, 0,(40 - (40 - $BE$2)) * D11)</f>
        <v>41.75</v>
      </c>
      <c r="BF11" s="4">
        <f>IF((40 - (40 - $BF$2)) &lt; 0, 0,(40 - (40 - $BF$2)) * D11)</f>
        <v>25.049999999999997</v>
      </c>
      <c r="BG11" s="4">
        <f>IF((40 - (40 - $BG$2)) &lt; 0, 0,(40 - (40 - $BG$2)) * D11)</f>
        <v>25.049999999999997</v>
      </c>
    </row>
    <row r="12" spans="1:59" x14ac:dyDescent="0.35">
      <c r="A12" t="s">
        <v>69</v>
      </c>
      <c r="B12" s="2">
        <v>216</v>
      </c>
      <c r="C12" s="2">
        <v>216</v>
      </c>
      <c r="D12" s="3">
        <f t="shared" si="0"/>
        <v>0.94044117647058822</v>
      </c>
      <c r="E12" s="4">
        <f t="shared" si="1"/>
        <v>1675.841176470587</v>
      </c>
      <c r="F12" s="5">
        <f t="shared" si="2"/>
        <v>361981.69411764678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32</v>
      </c>
      <c r="M12" s="4">
        <v>40</v>
      </c>
      <c r="N12" s="4">
        <v>32</v>
      </c>
      <c r="O12" s="4">
        <v>40</v>
      </c>
      <c r="P12" s="4">
        <v>24</v>
      </c>
      <c r="Q12" s="4">
        <v>40</v>
      </c>
      <c r="R12" s="4">
        <v>40</v>
      </c>
      <c r="S12" s="4">
        <v>40</v>
      </c>
      <c r="T12" s="4">
        <v>40</v>
      </c>
      <c r="U12" s="4">
        <v>40</v>
      </c>
      <c r="V12" s="4">
        <v>39</v>
      </c>
      <c r="W12" s="4">
        <v>40</v>
      </c>
      <c r="X12" s="4">
        <v>40</v>
      </c>
      <c r="Y12" s="4">
        <v>40</v>
      </c>
      <c r="Z12" s="4">
        <v>40</v>
      </c>
      <c r="AA12" s="4">
        <v>32</v>
      </c>
      <c r="AB12" s="4">
        <v>32</v>
      </c>
      <c r="AC12" s="4">
        <v>40</v>
      </c>
      <c r="AD12" s="4">
        <v>32</v>
      </c>
      <c r="AE12" s="4">
        <v>24</v>
      </c>
      <c r="AF12" s="4">
        <v>40</v>
      </c>
      <c r="AG12" s="4">
        <v>32</v>
      </c>
      <c r="AH12" s="4">
        <v>40</v>
      </c>
      <c r="AI12" s="4">
        <v>40</v>
      </c>
      <c r="AJ12" s="4">
        <v>40</v>
      </c>
      <c r="AK12" s="4">
        <v>32</v>
      </c>
      <c r="AL12" s="4">
        <v>40</v>
      </c>
      <c r="AM12" s="4">
        <v>40</v>
      </c>
      <c r="AN12" s="4">
        <v>32</v>
      </c>
      <c r="AO12" s="4">
        <v>40</v>
      </c>
      <c r="AP12" s="4">
        <v>40</v>
      </c>
      <c r="AQ12" s="4">
        <v>32</v>
      </c>
      <c r="AR12" s="4">
        <v>32</v>
      </c>
      <c r="AS12" s="4">
        <v>40</v>
      </c>
      <c r="AT12" s="4">
        <f>IF((40 - (40 - $AT$2)) &lt; 0, 0,(40 - (40 - $AT$2)) * D12)</f>
        <v>37.617647058823529</v>
      </c>
      <c r="AU12" s="4">
        <f>IF((40 - (40 - $AU$2)) &lt; 0, 0,(40 - (40 - $AU$2)) * D12)</f>
        <v>37.617647058823529</v>
      </c>
      <c r="AV12" s="4">
        <f>IF((40 - (40 - $AV$2)) &lt; 0, 0,(40 - (40 - $AV$2)) * D12)</f>
        <v>37.617647058823529</v>
      </c>
      <c r="AW12" s="4">
        <f>IF((40 - (40 - $AW$2)) &lt; 0, 0,(40 - (40 - $AW$2)) * D12)</f>
        <v>37.617647058823529</v>
      </c>
      <c r="AX12" s="4">
        <f>IF((40 - (40 - $AX$2)) &lt; 0, 0,(40 - (40 - $AX$2)) * D12)</f>
        <v>37.617647058823529</v>
      </c>
      <c r="AY12" s="4">
        <f>IF((40 - (40 - $AY$2)) &lt; 0, 0,(40 - (40 - $AY$2)) * D12)</f>
        <v>37.617647058823529</v>
      </c>
      <c r="AZ12" s="4">
        <f>IF((40 - (40 - $AZ$2)) &lt; 0, 0,(40 - (40 - $AZ$2)) * D12)</f>
        <v>37.617647058823529</v>
      </c>
      <c r="BA12" s="4">
        <f>IF((40 - (40 - $BA$2)) &lt; 0, 0,(40 - (40 - $BA$2)) * D12)</f>
        <v>37.617647058823529</v>
      </c>
      <c r="BB12" s="4">
        <f>IF((32 - (40 - $BB$2)) &lt; 0, 0,(32 - (40 - $BB$2)) * D12)</f>
        <v>15.047058823529412</v>
      </c>
      <c r="BC12" s="4">
        <f>IF((40 - (40 - $BC$2)) &lt; 0, 0,(40 - (40 - $BC$2)) * D12)</f>
        <v>37.617647058823529</v>
      </c>
      <c r="BD12" s="4">
        <f>IF((40 - (40 - $BD$2)) &lt; 0, 0,(40 - (40 - $BD$2)) * D12)</f>
        <v>37.617647058823529</v>
      </c>
      <c r="BE12" s="4">
        <f>IF((40 - (40 - $BE$2)) &lt; 0, 0,(40 - (40 - $BE$2)) * D12)</f>
        <v>37.617647058823529</v>
      </c>
      <c r="BF12" s="4">
        <f>IF((16 - (40 - $BF$2)) &lt; 0, 0,(16 - (40 - $BF$2)) * D12)</f>
        <v>0</v>
      </c>
      <c r="BG12" s="4">
        <f>IF((16 - (40 - $BG$2)) &lt; 0, 0,(16 - (40 - $BG$2)) * D12)</f>
        <v>0</v>
      </c>
    </row>
    <row r="13" spans="1:59" x14ac:dyDescent="0.35">
      <c r="A13" t="s">
        <v>70</v>
      </c>
      <c r="B13" s="2">
        <v>226</v>
      </c>
      <c r="C13" s="2">
        <v>226</v>
      </c>
      <c r="D13" s="3">
        <f t="shared" si="0"/>
        <v>0.90246710526315777</v>
      </c>
      <c r="E13" s="4">
        <f t="shared" si="1"/>
        <v>672</v>
      </c>
      <c r="F13" s="5">
        <f t="shared" si="2"/>
        <v>151872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33</v>
      </c>
      <c r="X13" s="4">
        <v>38</v>
      </c>
      <c r="Y13" s="4">
        <v>34</v>
      </c>
      <c r="Z13" s="4">
        <v>38</v>
      </c>
      <c r="AA13" s="4">
        <v>38</v>
      </c>
      <c r="AB13" s="4">
        <v>32</v>
      </c>
      <c r="AC13" s="4">
        <v>40</v>
      </c>
      <c r="AD13" s="4">
        <v>36</v>
      </c>
      <c r="AE13" s="4">
        <v>40</v>
      </c>
      <c r="AF13" s="4">
        <v>38.5</v>
      </c>
      <c r="AG13" s="4">
        <v>23.5</v>
      </c>
      <c r="AH13" s="4">
        <v>40</v>
      </c>
      <c r="AI13" s="4">
        <v>40</v>
      </c>
      <c r="AJ13" s="4">
        <v>40</v>
      </c>
      <c r="AK13" s="4">
        <v>38</v>
      </c>
      <c r="AL13" s="4">
        <v>35</v>
      </c>
      <c r="AM13" s="4">
        <v>40</v>
      </c>
      <c r="AN13" s="4">
        <v>40</v>
      </c>
      <c r="AO13" s="4">
        <v>8</v>
      </c>
      <c r="AP13" s="4">
        <v>0</v>
      </c>
      <c r="AQ13" s="4">
        <v>0</v>
      </c>
      <c r="AR13" s="4">
        <v>0</v>
      </c>
      <c r="AS13" s="4">
        <v>0</v>
      </c>
      <c r="AT13" s="4">
        <f>IF((0 - (40 - $AT$2)) &lt; 0, 0,(0 - (40 - $AT$2)) * D13)</f>
        <v>0</v>
      </c>
      <c r="AU13" s="4">
        <f>IF((0 - (40 - $AU$2)) &lt; 0, 0,(0 - (40 - $AU$2)) * D13)</f>
        <v>0</v>
      </c>
      <c r="AV13" s="4">
        <f>IF((0 - (40 - $AV$2)) &lt; 0, 0,(0 - (40 - $AV$2)) * D13)</f>
        <v>0</v>
      </c>
      <c r="AW13" s="4">
        <f>IF((0 - (40 - $AW$2)) &lt; 0, 0,(0 - (40 - $AW$2)) * D13)</f>
        <v>0</v>
      </c>
      <c r="AX13" s="4">
        <f>IF((0 - (40 - $AX$2)) &lt; 0, 0,(0 - (40 - $AX$2)) * D13)</f>
        <v>0</v>
      </c>
      <c r="AY13" s="4">
        <f>IF((0 - (40 - $AY$2)) &lt; 0, 0,(0 - (40 - $AY$2)) * D13)</f>
        <v>0</v>
      </c>
      <c r="AZ13" s="4">
        <f>IF((0 - (40 - $AZ$2)) &lt; 0, 0,(0 - (40 - $AZ$2)) * D13)</f>
        <v>0</v>
      </c>
      <c r="BA13" s="4">
        <f>IF((0 - (40 - $BA$2)) &lt; 0, 0,(0 - (40 - $BA$2)) * D13)</f>
        <v>0</v>
      </c>
      <c r="BB13" s="4">
        <f>IF((0 - (40 - $BB$2)) &lt; 0, 0,(0 - (40 - $BB$2)) * D13)</f>
        <v>0</v>
      </c>
      <c r="BC13" s="4">
        <f>IF((0 - (40 - $BC$2)) &lt; 0, 0,(0 - (40 - $BC$2)) * D13)</f>
        <v>0</v>
      </c>
      <c r="BD13" s="4">
        <f>IF((0 - (40 - $BD$2)) &lt; 0, 0,(0 - (40 - $BD$2)) * D13)</f>
        <v>0</v>
      </c>
      <c r="BE13" s="4">
        <f>IF((0 - (40 - $BE$2)) &lt; 0, 0,(0 - (40 - $BE$2)) * D13)</f>
        <v>0</v>
      </c>
      <c r="BF13" s="4">
        <f>IF((0 - (40 - $BF$2)) &lt; 0, 0,(0 - (40 - $BF$2)) * D13)</f>
        <v>0</v>
      </c>
      <c r="BG13" s="4">
        <f>IF((0 - (40 - $BG$2)) &lt; 0, 0,(0 - (40 - $BG$2)) * D13)</f>
        <v>0</v>
      </c>
    </row>
    <row r="14" spans="1:59" x14ac:dyDescent="0.35">
      <c r="A14" t="s">
        <v>71</v>
      </c>
      <c r="B14" s="2">
        <v>216</v>
      </c>
      <c r="C14" s="2">
        <v>216</v>
      </c>
      <c r="D14" s="3">
        <f t="shared" si="0"/>
        <v>0.96944444444444455</v>
      </c>
      <c r="E14" s="4">
        <f t="shared" si="1"/>
        <v>1519.3555555555561</v>
      </c>
      <c r="F14" s="5">
        <f t="shared" si="2"/>
        <v>328180.8000000001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40</v>
      </c>
      <c r="S14" s="4">
        <v>39</v>
      </c>
      <c r="T14" s="4">
        <v>40</v>
      </c>
      <c r="U14" s="4">
        <v>40</v>
      </c>
      <c r="V14" s="4">
        <v>40</v>
      </c>
      <c r="W14" s="4">
        <v>40</v>
      </c>
      <c r="X14" s="4">
        <v>40</v>
      </c>
      <c r="Y14" s="4">
        <v>40</v>
      </c>
      <c r="Z14" s="4">
        <v>40</v>
      </c>
      <c r="AA14" s="4">
        <v>40</v>
      </c>
      <c r="AB14" s="4">
        <v>32</v>
      </c>
      <c r="AC14" s="4">
        <v>40</v>
      </c>
      <c r="AD14" s="4">
        <v>40</v>
      </c>
      <c r="AE14" s="4">
        <v>40</v>
      </c>
      <c r="AF14" s="4">
        <v>40</v>
      </c>
      <c r="AG14" s="4">
        <v>32</v>
      </c>
      <c r="AH14" s="4">
        <v>40</v>
      </c>
      <c r="AI14" s="4">
        <v>40</v>
      </c>
      <c r="AJ14" s="4">
        <v>40</v>
      </c>
      <c r="AK14" s="4">
        <v>24</v>
      </c>
      <c r="AL14" s="4">
        <v>40</v>
      </c>
      <c r="AM14" s="4">
        <v>0</v>
      </c>
      <c r="AN14" s="4">
        <v>40</v>
      </c>
      <c r="AO14" s="4">
        <v>24</v>
      </c>
      <c r="AP14" s="4">
        <v>40</v>
      </c>
      <c r="AQ14" s="4">
        <v>32</v>
      </c>
      <c r="AR14" s="4">
        <v>40</v>
      </c>
      <c r="AS14" s="4">
        <v>40</v>
      </c>
      <c r="AT14" s="4">
        <f t="shared" ref="AT14:AT29" si="3">IF((40 - (40 - $AT$2)) &lt; 0, 0,(40 - (40 - $AT$2)) * D14)</f>
        <v>38.777777777777786</v>
      </c>
      <c r="AU14" s="4">
        <f>IF((40 - (40 - $AU$2)) &lt; 0, 0,(40 - (40 - $AU$2)) * D14)</f>
        <v>38.777777777777786</v>
      </c>
      <c r="AV14" s="4">
        <f t="shared" ref="AV14:AV29" si="4">IF((40 - (40 - $AV$2)) &lt; 0, 0,(40 - (40 - $AV$2)) * D14)</f>
        <v>38.777777777777786</v>
      </c>
      <c r="AW14" s="4">
        <f t="shared" ref="AW14:AW29" si="5">IF((40 - (40 - $AW$2)) &lt; 0, 0,(40 - (40 - $AW$2)) * D14)</f>
        <v>38.777777777777786</v>
      </c>
      <c r="AX14" s="4">
        <f t="shared" ref="AX14:AX29" si="6">IF((40 - (40 - $AX$2)) &lt; 0, 0,(40 - (40 - $AX$2)) * D14)</f>
        <v>38.777777777777786</v>
      </c>
      <c r="AY14" s="4">
        <f>IF((40 - (40 - $AY$2)) &lt; 0, 0,(40 - (40 - $AY$2)) * D14)</f>
        <v>38.777777777777786</v>
      </c>
      <c r="AZ14" s="4">
        <f>IF((40 - (40 - $AZ$2)) &lt; 0, 0,(40 - (40 - $AZ$2)) * D14)</f>
        <v>38.777777777777786</v>
      </c>
      <c r="BA14" s="4">
        <f>IF((40 - (40 - $BA$2)) &lt; 0, 0,(40 - (40 - $BA$2)) * D14)</f>
        <v>38.777777777777786</v>
      </c>
      <c r="BB14" s="4">
        <f>IF((40 - (40 - $BB$2)) &lt; 0, 0,(40 - (40 - $BB$2)) * D14)</f>
        <v>23.266666666666669</v>
      </c>
      <c r="BC14" s="4">
        <f>IF((40 - (40 - $BC$2)) &lt; 0, 0,(40 - (40 - $BC$2)) * D14)</f>
        <v>38.777777777777786</v>
      </c>
      <c r="BD14" s="4">
        <f>IF((40 - (40 - $BD$2)) &lt; 0, 0,(40 - (40 - $BD$2)) * D14)</f>
        <v>38.777777777777786</v>
      </c>
      <c r="BE14" s="4">
        <f>IF((40 - (40 - $BE$2)) &lt; 0, 0,(40 - (40 - $BE$2)) * D14)</f>
        <v>38.777777777777786</v>
      </c>
      <c r="BF14" s="4">
        <f>IF((40 - (40 - $BF$2)) &lt; 0, 0,(40 - (40 - $BF$2)) * D14)</f>
        <v>23.266666666666669</v>
      </c>
      <c r="BG14" s="4">
        <f>IF((40 - (40 - $BG$2)) &lt; 0, 0,(40 - (40 - $BG$2)) * D14)</f>
        <v>23.266666666666669</v>
      </c>
    </row>
    <row r="15" spans="1:59" x14ac:dyDescent="0.35">
      <c r="A15" t="s">
        <v>72</v>
      </c>
      <c r="B15" s="2">
        <v>179</v>
      </c>
      <c r="C15" s="2">
        <v>179</v>
      </c>
      <c r="D15" s="3">
        <f t="shared" si="0"/>
        <v>0.98809523809523814</v>
      </c>
      <c r="E15" s="4">
        <f t="shared" si="1"/>
        <v>966.09523809523807</v>
      </c>
      <c r="F15" s="5">
        <f t="shared" si="2"/>
        <v>172931.0476190476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40</v>
      </c>
      <c r="Z15" s="4">
        <v>40</v>
      </c>
      <c r="AA15" s="4">
        <v>40</v>
      </c>
      <c r="AB15" s="4">
        <v>32</v>
      </c>
      <c r="AC15" s="4">
        <v>40</v>
      </c>
      <c r="AD15" s="4">
        <v>40</v>
      </c>
      <c r="AE15" s="4">
        <v>40</v>
      </c>
      <c r="AF15" s="4">
        <v>40</v>
      </c>
      <c r="AG15" s="4">
        <v>32</v>
      </c>
      <c r="AH15" s="4">
        <v>40</v>
      </c>
      <c r="AI15" s="4">
        <v>40</v>
      </c>
      <c r="AJ15" s="4">
        <v>40</v>
      </c>
      <c r="AK15" s="4">
        <v>40</v>
      </c>
      <c r="AL15" s="4">
        <v>40</v>
      </c>
      <c r="AM15" s="4">
        <v>40</v>
      </c>
      <c r="AN15" s="4">
        <v>40</v>
      </c>
      <c r="AO15" s="4">
        <v>40</v>
      </c>
      <c r="AP15" s="4">
        <v>40</v>
      </c>
      <c r="AQ15" s="4">
        <v>24</v>
      </c>
      <c r="AR15" s="4">
        <v>40</v>
      </c>
      <c r="AS15" s="4">
        <v>40</v>
      </c>
      <c r="AT15" s="4">
        <f t="shared" si="3"/>
        <v>39.523809523809526</v>
      </c>
      <c r="AU15" s="4">
        <f>IF((0 - (40 - $AU$2)) &lt; 0, 0,(0 - (40 - $AU$2)) * D15)</f>
        <v>0</v>
      </c>
      <c r="AV15" s="4">
        <f t="shared" si="4"/>
        <v>39.523809523809526</v>
      </c>
      <c r="AW15" s="4">
        <f t="shared" si="5"/>
        <v>39.523809523809526</v>
      </c>
      <c r="AX15" s="4">
        <f t="shared" si="6"/>
        <v>39.523809523809526</v>
      </c>
      <c r="AY15" s="4">
        <f>IF((0 - (40 - $AY$2)) &lt; 0, 0,(0 - (40 - $AY$2)) * D15)</f>
        <v>0</v>
      </c>
      <c r="AZ15" s="4">
        <f>IF((0 - (40 - $AZ$2)) &lt; 0, 0,(0 - (40 - $AZ$2)) * D15)</f>
        <v>0</v>
      </c>
      <c r="BA15" s="4">
        <f>IF((0 - (40 - $BA$2)) &lt; 0, 0,(0 - (40 - $BA$2)) * D15)</f>
        <v>0</v>
      </c>
      <c r="BB15" s="4">
        <f>IF((0 - (40 - $BB$2)) &lt; 0, 0,(0 - (40 - $BB$2)) * D15)</f>
        <v>0</v>
      </c>
      <c r="BC15" s="4">
        <f>IF((0 - (40 - $BC$2)) &lt; 0, 0,(0 - (40 - $BC$2)) * D15)</f>
        <v>0</v>
      </c>
      <c r="BD15" s="4">
        <f>IF((0 - (40 - $BD$2)) &lt; 0, 0,(0 - (40 - $BD$2)) * D15)</f>
        <v>0</v>
      </c>
      <c r="BE15" s="4">
        <f>IF((0 - (40 - $BE$2)) &lt; 0, 0,(0 - (40 - $BE$2)) * D15)</f>
        <v>0</v>
      </c>
      <c r="BF15" s="4">
        <f>IF((0 - (40 - $BF$2)) &lt; 0, 0,(0 - (40 - $BF$2)) * D15)</f>
        <v>0</v>
      </c>
      <c r="BG15" s="4">
        <f>IF((0 - (40 - $BG$2)) &lt; 0, 0,(0 - (40 - $BG$2)) * D15)</f>
        <v>0</v>
      </c>
    </row>
    <row r="16" spans="1:59" x14ac:dyDescent="0.35">
      <c r="A16" t="s">
        <v>73</v>
      </c>
      <c r="B16" s="2">
        <v>190</v>
      </c>
      <c r="C16" s="2">
        <v>190</v>
      </c>
      <c r="D16" s="3">
        <f t="shared" si="0"/>
        <v>0.98100961538461551</v>
      </c>
      <c r="E16" s="4">
        <f t="shared" si="1"/>
        <v>1938.0365384615375</v>
      </c>
      <c r="F16" s="5">
        <f t="shared" si="2"/>
        <v>368226.94230769214</v>
      </c>
      <c r="G16" s="4">
        <v>15</v>
      </c>
      <c r="H16" s="4">
        <v>38</v>
      </c>
      <c r="I16" s="4">
        <v>38.5</v>
      </c>
      <c r="J16" s="4">
        <v>37.5</v>
      </c>
      <c r="K16" s="4">
        <v>40.5</v>
      </c>
      <c r="L16" s="4">
        <v>39</v>
      </c>
      <c r="M16" s="4">
        <v>39</v>
      </c>
      <c r="N16" s="4">
        <v>31.5</v>
      </c>
      <c r="O16" s="4">
        <v>45.5</v>
      </c>
      <c r="P16" s="4">
        <v>39</v>
      </c>
      <c r="Q16" s="4">
        <v>38</v>
      </c>
      <c r="R16" s="4">
        <v>37</v>
      </c>
      <c r="S16" s="4">
        <v>38</v>
      </c>
      <c r="T16" s="4">
        <v>41</v>
      </c>
      <c r="U16" s="4">
        <v>38.5</v>
      </c>
      <c r="V16" s="4">
        <v>40</v>
      </c>
      <c r="W16" s="4">
        <v>38</v>
      </c>
      <c r="X16" s="4">
        <v>38</v>
      </c>
      <c r="Y16" s="4">
        <v>41</v>
      </c>
      <c r="Z16" s="4">
        <v>39</v>
      </c>
      <c r="AA16" s="4">
        <v>39</v>
      </c>
      <c r="AB16" s="4">
        <v>36.5</v>
      </c>
      <c r="AC16" s="4">
        <v>39</v>
      </c>
      <c r="AD16" s="4">
        <v>34</v>
      </c>
      <c r="AE16" s="4">
        <v>39</v>
      </c>
      <c r="AF16" s="4">
        <v>39</v>
      </c>
      <c r="AG16" s="4">
        <v>31.5</v>
      </c>
      <c r="AH16" s="4">
        <v>38</v>
      </c>
      <c r="AI16" s="4">
        <v>40.5</v>
      </c>
      <c r="AJ16" s="4">
        <v>37</v>
      </c>
      <c r="AK16" s="4">
        <v>40</v>
      </c>
      <c r="AL16" s="4">
        <v>37.5</v>
      </c>
      <c r="AM16" s="4">
        <v>40.5</v>
      </c>
      <c r="AN16" s="4">
        <v>40</v>
      </c>
      <c r="AO16" s="4">
        <v>39.5</v>
      </c>
      <c r="AP16" s="4">
        <v>38.5</v>
      </c>
      <c r="AQ16" s="4">
        <v>32</v>
      </c>
      <c r="AR16" s="4">
        <v>40</v>
      </c>
      <c r="AS16" s="4">
        <v>41.5</v>
      </c>
      <c r="AT16" s="4">
        <f t="shared" si="3"/>
        <v>39.24038461538462</v>
      </c>
      <c r="AU16" s="4">
        <f t="shared" ref="AU16:AU29" si="7">IF((40 - (40 - $AU$2)) &lt; 0, 0,(40 - (40 - $AU$2)) * D16)</f>
        <v>39.24038461538462</v>
      </c>
      <c r="AV16" s="4">
        <f t="shared" si="4"/>
        <v>39.24038461538462</v>
      </c>
      <c r="AW16" s="4">
        <f t="shared" si="5"/>
        <v>39.24038461538462</v>
      </c>
      <c r="AX16" s="4">
        <f t="shared" si="6"/>
        <v>39.24038461538462</v>
      </c>
      <c r="AY16" s="4">
        <f t="shared" ref="AY16:AY28" si="8">IF((40 - (40 - $AY$2)) &lt; 0, 0,(40 - (40 - $AY$2)) * D16)</f>
        <v>39.24038461538462</v>
      </c>
      <c r="AZ16" s="4">
        <f t="shared" ref="AZ16:AZ28" si="9">IF((40 - (40 - $AZ$2)) &lt; 0, 0,(40 - (40 - $AZ$2)) * D16)</f>
        <v>39.24038461538462</v>
      </c>
      <c r="BA16" s="4">
        <f t="shared" ref="BA16:BA28" si="10">IF((40 - (40 - $BA$2)) &lt; 0, 0,(40 - (40 - $BA$2)) * D16)</f>
        <v>39.24038461538462</v>
      </c>
      <c r="BB16" s="4">
        <f>IF((40 - (40 - $BB$2)) &lt; 0, 0,(40 - (40 - $BB$2)) * D16)</f>
        <v>23.544230769230772</v>
      </c>
      <c r="BC16" s="4">
        <f t="shared" ref="BC16:BC28" si="11">IF((40 - (40 - $BC$2)) &lt; 0, 0,(40 - (40 - $BC$2)) * D16)</f>
        <v>39.24038461538462</v>
      </c>
      <c r="BD16" s="4">
        <f t="shared" ref="BD16:BD28" si="12">IF((40 - (40 - $BD$2)) &lt; 0, 0,(40 - (40 - $BD$2)) * D16)</f>
        <v>39.24038461538462</v>
      </c>
      <c r="BE16" s="4">
        <f>IF((40 - (40 - $BE$2)) &lt; 0, 0,(40 - (40 - $BE$2)) * D16)</f>
        <v>39.24038461538462</v>
      </c>
      <c r="BF16" s="4">
        <f>IF((16 - (40 - $BF$2)) &lt; 0, 0,(16 - (40 - $BF$2)) * D16)</f>
        <v>0</v>
      </c>
      <c r="BG16" s="4">
        <f>IF((24 - (40 - $BG$2)) &lt; 0, 0,(24 - (40 - $BG$2)) * D16)</f>
        <v>7.8480769230769241</v>
      </c>
    </row>
    <row r="17" spans="1:59" x14ac:dyDescent="0.35">
      <c r="A17" t="s">
        <v>74</v>
      </c>
      <c r="B17" s="2">
        <v>190</v>
      </c>
      <c r="C17" s="2">
        <v>190</v>
      </c>
      <c r="D17" s="3">
        <f t="shared" si="0"/>
        <v>0.95937500000000009</v>
      </c>
      <c r="E17" s="4">
        <f t="shared" si="1"/>
        <v>1319.4500000000003</v>
      </c>
      <c r="F17" s="5">
        <f t="shared" si="2"/>
        <v>250695.50000000006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34.5</v>
      </c>
      <c r="X17" s="4">
        <v>38.25</v>
      </c>
      <c r="Y17" s="4">
        <v>39.5</v>
      </c>
      <c r="Z17" s="4">
        <v>38.5</v>
      </c>
      <c r="AA17" s="4">
        <v>39</v>
      </c>
      <c r="AB17" s="4">
        <v>32</v>
      </c>
      <c r="AC17" s="4">
        <v>39</v>
      </c>
      <c r="AD17" s="4">
        <v>37.25</v>
      </c>
      <c r="AE17" s="4">
        <v>40</v>
      </c>
      <c r="AF17" s="4">
        <v>38</v>
      </c>
      <c r="AG17" s="4">
        <v>0</v>
      </c>
      <c r="AH17" s="4">
        <v>36</v>
      </c>
      <c r="AI17" s="4">
        <v>40</v>
      </c>
      <c r="AJ17" s="4">
        <v>37</v>
      </c>
      <c r="AK17" s="4">
        <v>38</v>
      </c>
      <c r="AL17" s="4">
        <v>39</v>
      </c>
      <c r="AM17" s="4">
        <v>40</v>
      </c>
      <c r="AN17" s="4">
        <v>36.25</v>
      </c>
      <c r="AO17" s="4">
        <v>39</v>
      </c>
      <c r="AP17" s="4">
        <v>37.75</v>
      </c>
      <c r="AQ17" s="4">
        <v>32</v>
      </c>
      <c r="AR17" s="4">
        <v>40</v>
      </c>
      <c r="AS17" s="4">
        <v>37.25</v>
      </c>
      <c r="AT17" s="4">
        <f t="shared" si="3"/>
        <v>38.375</v>
      </c>
      <c r="AU17" s="4">
        <f t="shared" si="7"/>
        <v>38.375</v>
      </c>
      <c r="AV17" s="4">
        <f t="shared" si="4"/>
        <v>38.375</v>
      </c>
      <c r="AW17" s="4">
        <f t="shared" si="5"/>
        <v>38.375</v>
      </c>
      <c r="AX17" s="4">
        <f t="shared" si="6"/>
        <v>38.375</v>
      </c>
      <c r="AY17" s="4">
        <f t="shared" si="8"/>
        <v>38.375</v>
      </c>
      <c r="AZ17" s="4">
        <f t="shared" si="9"/>
        <v>38.375</v>
      </c>
      <c r="BA17" s="4">
        <f t="shared" si="10"/>
        <v>38.375</v>
      </c>
      <c r="BB17" s="4">
        <f>IF((40 - (40 - $BB$2)) &lt; 0, 0,(40 - (40 - $BB$2)) * D17)</f>
        <v>23.025000000000002</v>
      </c>
      <c r="BC17" s="4">
        <f t="shared" si="11"/>
        <v>38.375</v>
      </c>
      <c r="BD17" s="4">
        <f t="shared" si="12"/>
        <v>38.375</v>
      </c>
      <c r="BE17" s="4">
        <f>IF((40 - (40 - $BE$2)) &lt; 0, 0,(40 - (40 - $BE$2)) * D17)</f>
        <v>38.375</v>
      </c>
      <c r="BF17" s="4">
        <f>IF((40 - (40 - $BF$2)) &lt; 0, 0,(40 - (40 - $BF$2)) * D17)</f>
        <v>23.025000000000002</v>
      </c>
      <c r="BG17" s="4">
        <f>IF((40 - (40 - $BG$2)) &lt; 0, 0,(40 - (40 - $BG$2)) * D17)</f>
        <v>23.025000000000002</v>
      </c>
    </row>
    <row r="18" spans="1:59" x14ac:dyDescent="0.35">
      <c r="A18" t="s">
        <v>75</v>
      </c>
      <c r="B18" s="2">
        <v>226</v>
      </c>
      <c r="C18" s="2">
        <v>226</v>
      </c>
      <c r="D18" s="3">
        <f t="shared" si="0"/>
        <v>1.0520270270270269</v>
      </c>
      <c r="E18" s="4">
        <f t="shared" si="1"/>
        <v>1951.5608108108104</v>
      </c>
      <c r="F18" s="5">
        <f t="shared" si="2"/>
        <v>441052.74324324314</v>
      </c>
      <c r="G18" s="4">
        <v>0</v>
      </c>
      <c r="H18" s="4">
        <v>0</v>
      </c>
      <c r="I18" s="4">
        <v>31.25</v>
      </c>
      <c r="J18" s="4">
        <v>22.75</v>
      </c>
      <c r="K18" s="4">
        <v>36.5</v>
      </c>
      <c r="L18" s="4">
        <v>30</v>
      </c>
      <c r="M18" s="4">
        <v>39.75</v>
      </c>
      <c r="N18" s="4">
        <v>18</v>
      </c>
      <c r="O18" s="4">
        <v>31.5</v>
      </c>
      <c r="P18" s="4">
        <v>46.25</v>
      </c>
      <c r="Q18" s="4">
        <v>30</v>
      </c>
      <c r="R18" s="4">
        <v>47.75</v>
      </c>
      <c r="S18" s="4">
        <v>34.75</v>
      </c>
      <c r="T18" s="4">
        <v>46</v>
      </c>
      <c r="U18" s="4">
        <v>47</v>
      </c>
      <c r="V18" s="4">
        <v>46</v>
      </c>
      <c r="W18" s="4">
        <v>48</v>
      </c>
      <c r="X18" s="4">
        <v>46</v>
      </c>
      <c r="Y18" s="4">
        <v>46</v>
      </c>
      <c r="Z18" s="4">
        <v>46.5</v>
      </c>
      <c r="AA18" s="4">
        <v>48.75</v>
      </c>
      <c r="AB18" s="4">
        <v>39</v>
      </c>
      <c r="AC18" s="4">
        <v>48</v>
      </c>
      <c r="AD18" s="4">
        <v>46.75</v>
      </c>
      <c r="AE18" s="4">
        <v>47.5</v>
      </c>
      <c r="AF18" s="4">
        <v>47.75</v>
      </c>
      <c r="AG18" s="4">
        <v>38</v>
      </c>
      <c r="AH18" s="4">
        <v>32</v>
      </c>
      <c r="AI18" s="4">
        <v>50</v>
      </c>
      <c r="AJ18" s="4">
        <v>47.75</v>
      </c>
      <c r="AK18" s="4">
        <v>48.75</v>
      </c>
      <c r="AL18" s="4">
        <v>47</v>
      </c>
      <c r="AM18" s="4">
        <v>50.75</v>
      </c>
      <c r="AN18" s="4">
        <v>49.75</v>
      </c>
      <c r="AO18" s="4">
        <v>48.25</v>
      </c>
      <c r="AP18" s="4">
        <v>49</v>
      </c>
      <c r="AQ18" s="4">
        <v>10</v>
      </c>
      <c r="AR18" s="4">
        <v>37</v>
      </c>
      <c r="AS18" s="4">
        <v>50.75</v>
      </c>
      <c r="AT18" s="4">
        <f t="shared" si="3"/>
        <v>42.081081081081074</v>
      </c>
      <c r="AU18" s="4">
        <f t="shared" si="7"/>
        <v>42.081081081081074</v>
      </c>
      <c r="AV18" s="4">
        <f t="shared" si="4"/>
        <v>42.081081081081074</v>
      </c>
      <c r="AW18" s="4">
        <f t="shared" si="5"/>
        <v>42.081081081081074</v>
      </c>
      <c r="AX18" s="4">
        <f t="shared" si="6"/>
        <v>42.081081081081074</v>
      </c>
      <c r="AY18" s="4">
        <f t="shared" si="8"/>
        <v>42.081081081081074</v>
      </c>
      <c r="AZ18" s="4">
        <f t="shared" si="9"/>
        <v>42.081081081081074</v>
      </c>
      <c r="BA18" s="4">
        <f t="shared" si="10"/>
        <v>42.081081081081074</v>
      </c>
      <c r="BB18" s="4">
        <f>IF((16 - (40 - $BB$2)) &lt; 0, 0,(16 - (40 - $BB$2)) * D18)</f>
        <v>0</v>
      </c>
      <c r="BC18" s="4">
        <f t="shared" si="11"/>
        <v>42.081081081081074</v>
      </c>
      <c r="BD18" s="4">
        <f t="shared" si="12"/>
        <v>42.081081081081074</v>
      </c>
      <c r="BE18" s="4">
        <f>IF((0 - (40 - $BE$2)) &lt; 0, 0,(0 - (40 - $BE$2)) * D18)</f>
        <v>0</v>
      </c>
      <c r="BF18" s="4">
        <f>IF((16 - (40 - $BF$2)) &lt; 0, 0,(16 - (40 - $BF$2)) * D18)</f>
        <v>0</v>
      </c>
      <c r="BG18" s="4">
        <f>IF((16 - (40 - $BG$2)) &lt; 0, 0,(16 - (40 - $BG$2)) * D18)</f>
        <v>0</v>
      </c>
    </row>
    <row r="19" spans="1:59" x14ac:dyDescent="0.35">
      <c r="A19" t="s">
        <v>76</v>
      </c>
      <c r="B19" s="2">
        <v>216</v>
      </c>
      <c r="C19" s="2">
        <v>216</v>
      </c>
      <c r="D19" s="3">
        <f t="shared" si="0"/>
        <v>0.8701923076923076</v>
      </c>
      <c r="E19" s="4">
        <f t="shared" si="1"/>
        <v>1328.0384615384621</v>
      </c>
      <c r="F19" s="5">
        <f t="shared" si="2"/>
        <v>286856.3076923078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4</v>
      </c>
      <c r="T19" s="4">
        <v>40</v>
      </c>
      <c r="U19" s="4">
        <v>34</v>
      </c>
      <c r="V19" s="4">
        <v>40</v>
      </c>
      <c r="W19" s="4">
        <v>34</v>
      </c>
      <c r="X19" s="4">
        <v>40</v>
      </c>
      <c r="Y19" s="4">
        <v>33.5</v>
      </c>
      <c r="Z19" s="4">
        <v>40</v>
      </c>
      <c r="AA19" s="4">
        <v>34</v>
      </c>
      <c r="AB19" s="4">
        <v>32</v>
      </c>
      <c r="AC19" s="4">
        <v>33</v>
      </c>
      <c r="AD19" s="4">
        <v>33</v>
      </c>
      <c r="AE19" s="4">
        <v>34</v>
      </c>
      <c r="AF19" s="4">
        <v>40</v>
      </c>
      <c r="AG19" s="4">
        <v>26</v>
      </c>
      <c r="AH19" s="4">
        <v>40</v>
      </c>
      <c r="AI19" s="4">
        <v>33</v>
      </c>
      <c r="AJ19" s="4">
        <v>40</v>
      </c>
      <c r="AK19" s="4">
        <v>0</v>
      </c>
      <c r="AL19" s="4">
        <v>13</v>
      </c>
      <c r="AM19" s="4">
        <v>31</v>
      </c>
      <c r="AN19" s="4">
        <v>36</v>
      </c>
      <c r="AO19" s="4">
        <v>40</v>
      </c>
      <c r="AP19" s="4">
        <v>40</v>
      </c>
      <c r="AQ19" s="4">
        <v>32</v>
      </c>
      <c r="AR19" s="4">
        <v>40</v>
      </c>
      <c r="AS19" s="4">
        <v>40</v>
      </c>
      <c r="AT19" s="4">
        <f t="shared" si="3"/>
        <v>34.807692307692307</v>
      </c>
      <c r="AU19" s="4">
        <f t="shared" si="7"/>
        <v>34.807692307692307</v>
      </c>
      <c r="AV19" s="4">
        <f t="shared" si="4"/>
        <v>34.807692307692307</v>
      </c>
      <c r="AW19" s="4">
        <f t="shared" si="5"/>
        <v>34.807692307692307</v>
      </c>
      <c r="AX19" s="4">
        <f t="shared" si="6"/>
        <v>34.807692307692307</v>
      </c>
      <c r="AY19" s="4">
        <f t="shared" si="8"/>
        <v>34.807692307692307</v>
      </c>
      <c r="AZ19" s="4">
        <f t="shared" si="9"/>
        <v>34.807692307692307</v>
      </c>
      <c r="BA19" s="4">
        <f t="shared" si="10"/>
        <v>34.807692307692307</v>
      </c>
      <c r="BB19" s="4">
        <f t="shared" ref="BB19:BB25" si="13">IF((40 - (40 - $BB$2)) &lt; 0, 0,(40 - (40 - $BB$2)) * D19)</f>
        <v>20.884615384615383</v>
      </c>
      <c r="BC19" s="4">
        <f t="shared" si="11"/>
        <v>34.807692307692307</v>
      </c>
      <c r="BD19" s="4">
        <f t="shared" si="12"/>
        <v>34.807692307692307</v>
      </c>
      <c r="BE19" s="4">
        <f t="shared" ref="BE19:BE28" si="14">IF((40 - (40 - $BE$2)) &lt; 0, 0,(40 - (40 - $BE$2)) * D19)</f>
        <v>34.807692307692307</v>
      </c>
      <c r="BF19" s="4">
        <f t="shared" ref="BF19:BF25" si="15">IF((40 - (40 - $BF$2)) &lt; 0, 0,(40 - (40 - $BF$2)) * D19)</f>
        <v>20.884615384615383</v>
      </c>
      <c r="BG19" s="4">
        <f t="shared" ref="BG19:BG25" si="16">IF((40 - (40 - $BG$2)) &lt; 0, 0,(40 - (40 - $BG$2)) * D19)</f>
        <v>20.884615384615383</v>
      </c>
    </row>
    <row r="20" spans="1:59" x14ac:dyDescent="0.35">
      <c r="A20" t="s">
        <v>77</v>
      </c>
      <c r="B20" s="2">
        <v>190</v>
      </c>
      <c r="C20" s="2">
        <v>190</v>
      </c>
      <c r="D20" s="3">
        <f t="shared" si="0"/>
        <v>0.99807692307692308</v>
      </c>
      <c r="E20" s="4">
        <f t="shared" si="1"/>
        <v>1525.0153846153844</v>
      </c>
      <c r="F20" s="5">
        <f t="shared" si="2"/>
        <v>289752.92307692301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40</v>
      </c>
      <c r="U20" s="4">
        <v>40</v>
      </c>
      <c r="V20" s="4">
        <v>40</v>
      </c>
      <c r="W20" s="4">
        <v>40</v>
      </c>
      <c r="X20" s="4">
        <v>40</v>
      </c>
      <c r="Y20" s="4">
        <v>40</v>
      </c>
      <c r="Z20" s="4">
        <v>40</v>
      </c>
      <c r="AA20" s="4">
        <v>40</v>
      </c>
      <c r="AB20" s="4">
        <v>32</v>
      </c>
      <c r="AC20" s="4">
        <v>40</v>
      </c>
      <c r="AD20" s="4">
        <v>40</v>
      </c>
      <c r="AE20" s="4">
        <v>40</v>
      </c>
      <c r="AF20" s="4">
        <v>24</v>
      </c>
      <c r="AG20" s="4">
        <v>32</v>
      </c>
      <c r="AH20" s="4">
        <v>40</v>
      </c>
      <c r="AI20" s="4">
        <v>42</v>
      </c>
      <c r="AJ20" s="4">
        <v>40</v>
      </c>
      <c r="AK20" s="4">
        <v>40</v>
      </c>
      <c r="AL20" s="4">
        <v>45</v>
      </c>
      <c r="AM20" s="4">
        <v>29</v>
      </c>
      <c r="AN20" s="4">
        <v>45</v>
      </c>
      <c r="AO20" s="4">
        <v>40</v>
      </c>
      <c r="AP20" s="4">
        <v>48</v>
      </c>
      <c r="AQ20" s="4">
        <v>32</v>
      </c>
      <c r="AR20" s="4">
        <v>45</v>
      </c>
      <c r="AS20" s="4">
        <v>40</v>
      </c>
      <c r="AT20" s="4">
        <f t="shared" si="3"/>
        <v>39.92307692307692</v>
      </c>
      <c r="AU20" s="4">
        <f t="shared" si="7"/>
        <v>39.92307692307692</v>
      </c>
      <c r="AV20" s="4">
        <f t="shared" si="4"/>
        <v>39.92307692307692</v>
      </c>
      <c r="AW20" s="4">
        <f t="shared" si="5"/>
        <v>39.92307692307692</v>
      </c>
      <c r="AX20" s="4">
        <f t="shared" si="6"/>
        <v>39.92307692307692</v>
      </c>
      <c r="AY20" s="4">
        <f t="shared" si="8"/>
        <v>39.92307692307692</v>
      </c>
      <c r="AZ20" s="4">
        <f t="shared" si="9"/>
        <v>39.92307692307692</v>
      </c>
      <c r="BA20" s="4">
        <f t="shared" si="10"/>
        <v>39.92307692307692</v>
      </c>
      <c r="BB20" s="4">
        <f t="shared" si="13"/>
        <v>23.953846153846154</v>
      </c>
      <c r="BC20" s="4">
        <f t="shared" si="11"/>
        <v>39.92307692307692</v>
      </c>
      <c r="BD20" s="4">
        <f t="shared" si="12"/>
        <v>39.92307692307692</v>
      </c>
      <c r="BE20" s="4">
        <f t="shared" si="14"/>
        <v>39.92307692307692</v>
      </c>
      <c r="BF20" s="4">
        <f t="shared" si="15"/>
        <v>23.953846153846154</v>
      </c>
      <c r="BG20" s="4">
        <f t="shared" si="16"/>
        <v>23.953846153846154</v>
      </c>
    </row>
    <row r="21" spans="1:59" x14ac:dyDescent="0.35">
      <c r="A21" t="s">
        <v>78</v>
      </c>
      <c r="B21" s="2">
        <v>226</v>
      </c>
      <c r="C21" s="2">
        <v>226</v>
      </c>
      <c r="D21" s="3">
        <f t="shared" si="0"/>
        <v>0.875</v>
      </c>
      <c r="E21" s="4">
        <f t="shared" si="1"/>
        <v>862</v>
      </c>
      <c r="F21" s="5">
        <f t="shared" si="2"/>
        <v>194812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32</v>
      </c>
      <c r="AI21" s="4">
        <v>40</v>
      </c>
      <c r="AJ21" s="4">
        <v>32</v>
      </c>
      <c r="AK21" s="4">
        <v>39</v>
      </c>
      <c r="AL21" s="4">
        <v>39</v>
      </c>
      <c r="AM21" s="4">
        <v>26</v>
      </c>
      <c r="AN21" s="4">
        <v>24</v>
      </c>
      <c r="AO21" s="4">
        <v>40</v>
      </c>
      <c r="AP21" s="4">
        <v>38</v>
      </c>
      <c r="AQ21" s="4">
        <v>24</v>
      </c>
      <c r="AR21" s="4">
        <v>40</v>
      </c>
      <c r="AS21" s="4">
        <v>40</v>
      </c>
      <c r="AT21" s="4">
        <f t="shared" si="3"/>
        <v>35</v>
      </c>
      <c r="AU21" s="4">
        <f t="shared" si="7"/>
        <v>35</v>
      </c>
      <c r="AV21" s="4">
        <f t="shared" si="4"/>
        <v>35</v>
      </c>
      <c r="AW21" s="4">
        <f t="shared" si="5"/>
        <v>35</v>
      </c>
      <c r="AX21" s="4">
        <f t="shared" si="6"/>
        <v>35</v>
      </c>
      <c r="AY21" s="4">
        <f t="shared" si="8"/>
        <v>35</v>
      </c>
      <c r="AZ21" s="4">
        <f t="shared" si="9"/>
        <v>35</v>
      </c>
      <c r="BA21" s="4">
        <f t="shared" si="10"/>
        <v>35</v>
      </c>
      <c r="BB21" s="4">
        <f t="shared" si="13"/>
        <v>21</v>
      </c>
      <c r="BC21" s="4">
        <f t="shared" si="11"/>
        <v>35</v>
      </c>
      <c r="BD21" s="4">
        <f t="shared" si="12"/>
        <v>35</v>
      </c>
      <c r="BE21" s="4">
        <f t="shared" si="14"/>
        <v>35</v>
      </c>
      <c r="BF21" s="4">
        <f t="shared" si="15"/>
        <v>21</v>
      </c>
      <c r="BG21" s="4">
        <f t="shared" si="16"/>
        <v>21</v>
      </c>
    </row>
    <row r="22" spans="1:59" x14ac:dyDescent="0.35">
      <c r="A22" t="s">
        <v>79</v>
      </c>
      <c r="B22" s="2">
        <v>216</v>
      </c>
      <c r="C22" s="2">
        <v>216</v>
      </c>
      <c r="D22" s="3">
        <f t="shared" si="0"/>
        <v>0.94191176470588256</v>
      </c>
      <c r="E22" s="4">
        <f t="shared" si="1"/>
        <v>1104.2588235294122</v>
      </c>
      <c r="F22" s="5">
        <f t="shared" si="2"/>
        <v>238519.90588235305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10</v>
      </c>
      <c r="AC22" s="4">
        <v>40</v>
      </c>
      <c r="AD22" s="4">
        <v>40</v>
      </c>
      <c r="AE22" s="4">
        <v>40</v>
      </c>
      <c r="AF22" s="4">
        <v>32</v>
      </c>
      <c r="AG22" s="4">
        <v>32</v>
      </c>
      <c r="AH22" s="4">
        <v>40</v>
      </c>
      <c r="AI22" s="4">
        <v>40</v>
      </c>
      <c r="AJ22" s="4">
        <v>40</v>
      </c>
      <c r="AK22" s="4">
        <v>40</v>
      </c>
      <c r="AL22" s="4">
        <v>0</v>
      </c>
      <c r="AM22" s="4">
        <v>36</v>
      </c>
      <c r="AN22" s="4">
        <v>40</v>
      </c>
      <c r="AO22" s="4">
        <v>40</v>
      </c>
      <c r="AP22" s="4">
        <v>40</v>
      </c>
      <c r="AQ22" s="4">
        <v>32</v>
      </c>
      <c r="AR22" s="4">
        <v>40</v>
      </c>
      <c r="AS22" s="4">
        <v>40</v>
      </c>
      <c r="AT22" s="4">
        <f t="shared" si="3"/>
        <v>37.676470588235304</v>
      </c>
      <c r="AU22" s="4">
        <f t="shared" si="7"/>
        <v>37.676470588235304</v>
      </c>
      <c r="AV22" s="4">
        <f t="shared" si="4"/>
        <v>37.676470588235304</v>
      </c>
      <c r="AW22" s="4">
        <f t="shared" si="5"/>
        <v>37.676470588235304</v>
      </c>
      <c r="AX22" s="4">
        <f t="shared" si="6"/>
        <v>37.676470588235304</v>
      </c>
      <c r="AY22" s="4">
        <f t="shared" si="8"/>
        <v>37.676470588235304</v>
      </c>
      <c r="AZ22" s="4">
        <f t="shared" si="9"/>
        <v>37.676470588235304</v>
      </c>
      <c r="BA22" s="4">
        <f t="shared" si="10"/>
        <v>37.676470588235304</v>
      </c>
      <c r="BB22" s="4">
        <f t="shared" si="13"/>
        <v>22.60588235294118</v>
      </c>
      <c r="BC22" s="4">
        <f t="shared" si="11"/>
        <v>37.676470588235304</v>
      </c>
      <c r="BD22" s="4">
        <f t="shared" si="12"/>
        <v>37.676470588235304</v>
      </c>
      <c r="BE22" s="4">
        <f t="shared" si="14"/>
        <v>37.676470588235304</v>
      </c>
      <c r="BF22" s="4">
        <f t="shared" si="15"/>
        <v>22.60588235294118</v>
      </c>
      <c r="BG22" s="4">
        <f t="shared" si="16"/>
        <v>22.60588235294118</v>
      </c>
    </row>
    <row r="23" spans="1:59" x14ac:dyDescent="0.35">
      <c r="A23" t="s">
        <v>80</v>
      </c>
      <c r="B23" s="2">
        <v>216</v>
      </c>
      <c r="C23" s="2">
        <v>216</v>
      </c>
      <c r="D23" s="3">
        <f t="shared" si="0"/>
        <v>0.94612068965517238</v>
      </c>
      <c r="E23" s="4">
        <f t="shared" si="1"/>
        <v>1558.9137931034493</v>
      </c>
      <c r="F23" s="5">
        <f t="shared" si="2"/>
        <v>336725.37931034504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2</v>
      </c>
      <c r="Q23" s="4">
        <v>40</v>
      </c>
      <c r="R23" s="4">
        <v>40</v>
      </c>
      <c r="S23" s="4">
        <v>40</v>
      </c>
      <c r="T23" s="4">
        <v>40</v>
      </c>
      <c r="U23" s="4">
        <v>40</v>
      </c>
      <c r="V23" s="4">
        <v>38</v>
      </c>
      <c r="W23" s="4">
        <v>38.5</v>
      </c>
      <c r="X23" s="4">
        <v>40</v>
      </c>
      <c r="Y23" s="4">
        <v>40</v>
      </c>
      <c r="Z23" s="4">
        <v>40</v>
      </c>
      <c r="AA23" s="4">
        <v>40</v>
      </c>
      <c r="AB23" s="4">
        <v>32</v>
      </c>
      <c r="AC23" s="4">
        <v>40</v>
      </c>
      <c r="AD23" s="4">
        <v>40</v>
      </c>
      <c r="AE23" s="4">
        <v>40</v>
      </c>
      <c r="AF23" s="4">
        <v>40</v>
      </c>
      <c r="AG23" s="4">
        <v>32</v>
      </c>
      <c r="AH23" s="4">
        <v>32</v>
      </c>
      <c r="AI23" s="4">
        <v>40</v>
      </c>
      <c r="AJ23" s="4">
        <v>40</v>
      </c>
      <c r="AK23" s="4">
        <v>40</v>
      </c>
      <c r="AL23" s="4">
        <v>40</v>
      </c>
      <c r="AM23" s="4">
        <v>40</v>
      </c>
      <c r="AN23" s="4">
        <v>40</v>
      </c>
      <c r="AO23" s="4">
        <v>0</v>
      </c>
      <c r="AP23" s="4">
        <v>32</v>
      </c>
      <c r="AQ23" s="4">
        <v>28</v>
      </c>
      <c r="AR23" s="4">
        <v>40</v>
      </c>
      <c r="AS23" s="4">
        <v>40</v>
      </c>
      <c r="AT23" s="4">
        <f t="shared" si="3"/>
        <v>37.844827586206897</v>
      </c>
      <c r="AU23" s="4">
        <f t="shared" si="7"/>
        <v>37.844827586206897</v>
      </c>
      <c r="AV23" s="4">
        <f t="shared" si="4"/>
        <v>37.844827586206897</v>
      </c>
      <c r="AW23" s="4">
        <f t="shared" si="5"/>
        <v>37.844827586206897</v>
      </c>
      <c r="AX23" s="4">
        <f t="shared" si="6"/>
        <v>37.844827586206897</v>
      </c>
      <c r="AY23" s="4">
        <f t="shared" si="8"/>
        <v>37.844827586206897</v>
      </c>
      <c r="AZ23" s="4">
        <f t="shared" si="9"/>
        <v>37.844827586206897</v>
      </c>
      <c r="BA23" s="4">
        <f t="shared" si="10"/>
        <v>37.844827586206897</v>
      </c>
      <c r="BB23" s="4">
        <f t="shared" si="13"/>
        <v>22.706896551724135</v>
      </c>
      <c r="BC23" s="4">
        <f t="shared" si="11"/>
        <v>37.844827586206897</v>
      </c>
      <c r="BD23" s="4">
        <f t="shared" si="12"/>
        <v>37.844827586206897</v>
      </c>
      <c r="BE23" s="4">
        <f t="shared" si="14"/>
        <v>37.844827586206897</v>
      </c>
      <c r="BF23" s="4">
        <f t="shared" si="15"/>
        <v>22.706896551724135</v>
      </c>
      <c r="BG23" s="4">
        <f t="shared" si="16"/>
        <v>22.706896551724135</v>
      </c>
    </row>
    <row r="24" spans="1:59" x14ac:dyDescent="0.35">
      <c r="A24" t="s">
        <v>81</v>
      </c>
      <c r="B24" s="2">
        <v>216</v>
      </c>
      <c r="C24" s="2">
        <v>216</v>
      </c>
      <c r="D24" s="3">
        <f t="shared" si="0"/>
        <v>0.95795454545454573</v>
      </c>
      <c r="E24" s="4">
        <f t="shared" si="1"/>
        <v>1722.9727272727266</v>
      </c>
      <c r="F24" s="5">
        <f t="shared" si="2"/>
        <v>372162.10909090895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32</v>
      </c>
      <c r="M24" s="4">
        <v>40</v>
      </c>
      <c r="N24" s="4">
        <v>32</v>
      </c>
      <c r="O24" s="4">
        <v>40</v>
      </c>
      <c r="P24" s="4">
        <v>40</v>
      </c>
      <c r="Q24" s="4">
        <v>40</v>
      </c>
      <c r="R24" s="4">
        <v>40</v>
      </c>
      <c r="S24" s="4">
        <v>40</v>
      </c>
      <c r="T24" s="4">
        <v>40</v>
      </c>
      <c r="U24" s="4">
        <v>40</v>
      </c>
      <c r="V24" s="4">
        <v>14.5</v>
      </c>
      <c r="W24" s="4">
        <v>39</v>
      </c>
      <c r="X24" s="4">
        <v>46</v>
      </c>
      <c r="Y24" s="4">
        <v>40</v>
      </c>
      <c r="Z24" s="4">
        <v>40</v>
      </c>
      <c r="AA24" s="4">
        <v>40</v>
      </c>
      <c r="AB24" s="4">
        <v>32</v>
      </c>
      <c r="AC24" s="4">
        <v>40</v>
      </c>
      <c r="AD24" s="4">
        <v>40</v>
      </c>
      <c r="AE24" s="4">
        <v>40</v>
      </c>
      <c r="AF24" s="4">
        <v>40</v>
      </c>
      <c r="AG24" s="4">
        <v>32</v>
      </c>
      <c r="AH24" s="4">
        <v>40</v>
      </c>
      <c r="AI24" s="4">
        <v>24</v>
      </c>
      <c r="AJ24" s="4">
        <v>40</v>
      </c>
      <c r="AK24" s="4">
        <v>39</v>
      </c>
      <c r="AL24" s="4">
        <v>39</v>
      </c>
      <c r="AM24" s="4">
        <v>39</v>
      </c>
      <c r="AN24" s="4">
        <v>40</v>
      </c>
      <c r="AO24" s="4">
        <v>40</v>
      </c>
      <c r="AP24" s="4">
        <v>0</v>
      </c>
      <c r="AQ24" s="4">
        <v>32</v>
      </c>
      <c r="AR24" s="4">
        <v>32</v>
      </c>
      <c r="AS24" s="4">
        <v>40</v>
      </c>
      <c r="AT24" s="4">
        <f t="shared" si="3"/>
        <v>38.318181818181827</v>
      </c>
      <c r="AU24" s="4">
        <f t="shared" si="7"/>
        <v>38.318181818181827</v>
      </c>
      <c r="AV24" s="4">
        <f t="shared" si="4"/>
        <v>38.318181818181827</v>
      </c>
      <c r="AW24" s="4">
        <f t="shared" si="5"/>
        <v>38.318181818181827</v>
      </c>
      <c r="AX24" s="4">
        <f t="shared" si="6"/>
        <v>38.318181818181827</v>
      </c>
      <c r="AY24" s="4">
        <f t="shared" si="8"/>
        <v>38.318181818181827</v>
      </c>
      <c r="AZ24" s="4">
        <f t="shared" si="9"/>
        <v>38.318181818181827</v>
      </c>
      <c r="BA24" s="4">
        <f t="shared" si="10"/>
        <v>38.318181818181827</v>
      </c>
      <c r="BB24" s="4">
        <f t="shared" si="13"/>
        <v>22.990909090909099</v>
      </c>
      <c r="BC24" s="4">
        <f t="shared" si="11"/>
        <v>38.318181818181827</v>
      </c>
      <c r="BD24" s="4">
        <f t="shared" si="12"/>
        <v>38.318181818181827</v>
      </c>
      <c r="BE24" s="4">
        <f t="shared" si="14"/>
        <v>38.318181818181827</v>
      </c>
      <c r="BF24" s="4">
        <f t="shared" si="15"/>
        <v>22.990909090909099</v>
      </c>
      <c r="BG24" s="4">
        <f t="shared" si="16"/>
        <v>22.990909090909099</v>
      </c>
    </row>
    <row r="25" spans="1:59" x14ac:dyDescent="0.35">
      <c r="A25" t="s">
        <v>82</v>
      </c>
      <c r="B25" s="2">
        <v>190</v>
      </c>
      <c r="C25" s="2">
        <v>190</v>
      </c>
      <c r="D25" s="3">
        <f t="shared" si="0"/>
        <v>0.95367647058823546</v>
      </c>
      <c r="E25" s="4">
        <f t="shared" si="1"/>
        <v>1755.2823529411778</v>
      </c>
      <c r="F25" s="5">
        <f t="shared" si="2"/>
        <v>333503.64705882379</v>
      </c>
      <c r="G25" s="4">
        <v>0</v>
      </c>
      <c r="H25" s="4">
        <v>0</v>
      </c>
      <c r="I25" s="4">
        <v>0</v>
      </c>
      <c r="J25" s="4">
        <v>0</v>
      </c>
      <c r="K25" s="4">
        <v>23</v>
      </c>
      <c r="L25" s="4">
        <v>40</v>
      </c>
      <c r="M25" s="4">
        <v>40</v>
      </c>
      <c r="N25" s="4">
        <v>32</v>
      </c>
      <c r="O25" s="4">
        <v>40</v>
      </c>
      <c r="P25" s="4">
        <v>38</v>
      </c>
      <c r="Q25" s="4">
        <v>32</v>
      </c>
      <c r="R25" s="4">
        <v>40</v>
      </c>
      <c r="S25" s="4">
        <v>32</v>
      </c>
      <c r="T25" s="4">
        <v>40</v>
      </c>
      <c r="U25" s="4">
        <v>40</v>
      </c>
      <c r="V25" s="4">
        <v>40</v>
      </c>
      <c r="W25" s="4">
        <v>39</v>
      </c>
      <c r="X25" s="4">
        <v>40</v>
      </c>
      <c r="Y25" s="4">
        <v>38</v>
      </c>
      <c r="Z25" s="4">
        <v>40</v>
      </c>
      <c r="AA25" s="4">
        <v>38</v>
      </c>
      <c r="AB25" s="4">
        <v>32</v>
      </c>
      <c r="AC25" s="4">
        <v>40</v>
      </c>
      <c r="AD25" s="4">
        <v>40</v>
      </c>
      <c r="AE25" s="4">
        <v>40</v>
      </c>
      <c r="AF25" s="4">
        <v>40</v>
      </c>
      <c r="AG25" s="4">
        <v>24</v>
      </c>
      <c r="AH25" s="4">
        <v>38</v>
      </c>
      <c r="AI25" s="4">
        <v>40</v>
      </c>
      <c r="AJ25" s="4">
        <v>39</v>
      </c>
      <c r="AK25" s="4">
        <v>40</v>
      </c>
      <c r="AL25" s="4">
        <v>39</v>
      </c>
      <c r="AM25" s="4">
        <v>39</v>
      </c>
      <c r="AN25" s="4">
        <v>40</v>
      </c>
      <c r="AO25" s="4">
        <v>32</v>
      </c>
      <c r="AP25" s="4">
        <v>0</v>
      </c>
      <c r="AQ25" s="4">
        <v>32</v>
      </c>
      <c r="AR25" s="4">
        <v>40</v>
      </c>
      <c r="AS25" s="4">
        <v>40</v>
      </c>
      <c r="AT25" s="4">
        <f t="shared" si="3"/>
        <v>38.14705882352942</v>
      </c>
      <c r="AU25" s="4">
        <f t="shared" si="7"/>
        <v>38.14705882352942</v>
      </c>
      <c r="AV25" s="4">
        <f t="shared" si="4"/>
        <v>38.14705882352942</v>
      </c>
      <c r="AW25" s="4">
        <f t="shared" si="5"/>
        <v>38.14705882352942</v>
      </c>
      <c r="AX25" s="4">
        <f t="shared" si="6"/>
        <v>38.14705882352942</v>
      </c>
      <c r="AY25" s="4">
        <f t="shared" si="8"/>
        <v>38.14705882352942</v>
      </c>
      <c r="AZ25" s="4">
        <f t="shared" si="9"/>
        <v>38.14705882352942</v>
      </c>
      <c r="BA25" s="4">
        <f t="shared" si="10"/>
        <v>38.14705882352942</v>
      </c>
      <c r="BB25" s="4">
        <f t="shared" si="13"/>
        <v>22.888235294117649</v>
      </c>
      <c r="BC25" s="4">
        <f t="shared" si="11"/>
        <v>38.14705882352942</v>
      </c>
      <c r="BD25" s="4">
        <f t="shared" si="12"/>
        <v>38.14705882352942</v>
      </c>
      <c r="BE25" s="4">
        <f t="shared" si="14"/>
        <v>38.14705882352942</v>
      </c>
      <c r="BF25" s="4">
        <f t="shared" si="15"/>
        <v>22.888235294117649</v>
      </c>
      <c r="BG25" s="4">
        <f t="shared" si="16"/>
        <v>22.888235294117649</v>
      </c>
    </row>
    <row r="26" spans="1:59" x14ac:dyDescent="0.35">
      <c r="A26" t="s">
        <v>83</v>
      </c>
      <c r="B26" s="2">
        <v>216</v>
      </c>
      <c r="C26" s="2">
        <v>216</v>
      </c>
      <c r="D26" s="3">
        <f t="shared" si="0"/>
        <v>0.96655405405405415</v>
      </c>
      <c r="E26" s="4">
        <f t="shared" si="1"/>
        <v>1825.7837837837828</v>
      </c>
      <c r="F26" s="5">
        <f t="shared" si="2"/>
        <v>394369.2972972971</v>
      </c>
      <c r="G26" s="4">
        <v>0</v>
      </c>
      <c r="H26" s="4">
        <v>40</v>
      </c>
      <c r="I26" s="4">
        <v>16</v>
      </c>
      <c r="J26" s="4">
        <v>38.5</v>
      </c>
      <c r="K26" s="4">
        <v>40</v>
      </c>
      <c r="L26" s="4">
        <v>40</v>
      </c>
      <c r="M26" s="4">
        <v>40</v>
      </c>
      <c r="N26" s="4">
        <v>32</v>
      </c>
      <c r="O26" s="4">
        <v>39</v>
      </c>
      <c r="P26" s="4">
        <v>40</v>
      </c>
      <c r="Q26" s="4">
        <v>39</v>
      </c>
      <c r="R26" s="4">
        <v>39</v>
      </c>
      <c r="S26" s="4">
        <v>38</v>
      </c>
      <c r="T26" s="4">
        <v>40</v>
      </c>
      <c r="U26" s="4">
        <v>39</v>
      </c>
      <c r="V26" s="4">
        <v>40</v>
      </c>
      <c r="W26" s="4">
        <v>39</v>
      </c>
      <c r="X26" s="4">
        <v>40</v>
      </c>
      <c r="Y26" s="4">
        <v>40</v>
      </c>
      <c r="Z26" s="4">
        <v>40</v>
      </c>
      <c r="AA26" s="4">
        <v>40</v>
      </c>
      <c r="AB26" s="4">
        <v>32</v>
      </c>
      <c r="AC26" s="4">
        <v>40</v>
      </c>
      <c r="AD26" s="4">
        <v>40</v>
      </c>
      <c r="AE26" s="4">
        <v>40</v>
      </c>
      <c r="AF26" s="4">
        <v>43</v>
      </c>
      <c r="AG26" s="4">
        <v>32</v>
      </c>
      <c r="AH26" s="4">
        <v>35</v>
      </c>
      <c r="AI26" s="4">
        <v>40</v>
      </c>
      <c r="AJ26" s="4">
        <v>39</v>
      </c>
      <c r="AK26" s="4">
        <v>39</v>
      </c>
      <c r="AL26" s="4">
        <v>39</v>
      </c>
      <c r="AM26" s="4">
        <v>0</v>
      </c>
      <c r="AN26" s="4">
        <v>40</v>
      </c>
      <c r="AO26" s="4">
        <v>40</v>
      </c>
      <c r="AP26" s="4">
        <v>38</v>
      </c>
      <c r="AQ26" s="4">
        <v>24</v>
      </c>
      <c r="AR26" s="4">
        <v>40</v>
      </c>
      <c r="AS26" s="4">
        <v>40</v>
      </c>
      <c r="AT26" s="4">
        <f t="shared" si="3"/>
        <v>38.662162162162168</v>
      </c>
      <c r="AU26" s="4">
        <f t="shared" si="7"/>
        <v>38.662162162162168</v>
      </c>
      <c r="AV26" s="4">
        <f t="shared" si="4"/>
        <v>38.662162162162168</v>
      </c>
      <c r="AW26" s="4">
        <f t="shared" si="5"/>
        <v>38.662162162162168</v>
      </c>
      <c r="AX26" s="4">
        <f t="shared" si="6"/>
        <v>38.662162162162168</v>
      </c>
      <c r="AY26" s="4">
        <f t="shared" si="8"/>
        <v>38.662162162162168</v>
      </c>
      <c r="AZ26" s="4">
        <f t="shared" si="9"/>
        <v>38.662162162162168</v>
      </c>
      <c r="BA26" s="4">
        <f t="shared" si="10"/>
        <v>38.662162162162168</v>
      </c>
      <c r="BB26" s="4">
        <f>IF((16 - (40 - $BB$2)) &lt; 0, 0,(16 - (40 - $BB$2)) * D26)</f>
        <v>0</v>
      </c>
      <c r="BC26" s="4">
        <f t="shared" si="11"/>
        <v>38.662162162162168</v>
      </c>
      <c r="BD26" s="4">
        <f t="shared" si="12"/>
        <v>38.662162162162168</v>
      </c>
      <c r="BE26" s="4">
        <f t="shared" si="14"/>
        <v>38.662162162162168</v>
      </c>
      <c r="BF26" s="4">
        <f>IF((16 - (40 - $BF$2)) &lt; 0, 0,(16 - (40 - $BF$2)) * D26)</f>
        <v>0</v>
      </c>
      <c r="BG26" s="4">
        <f>IF((16 - (40 - $BG$2)) &lt; 0, 0,(16 - (40 - $BG$2)) * D26)</f>
        <v>0</v>
      </c>
    </row>
    <row r="27" spans="1:59" x14ac:dyDescent="0.35">
      <c r="A27" t="s">
        <v>84</v>
      </c>
      <c r="B27" s="2">
        <v>216</v>
      </c>
      <c r="C27" s="2">
        <v>216</v>
      </c>
      <c r="D27" s="3">
        <f t="shared" si="0"/>
        <v>0.93562499999999993</v>
      </c>
      <c r="E27" s="4">
        <f t="shared" si="1"/>
        <v>1203.5399999999993</v>
      </c>
      <c r="F27" s="5">
        <f t="shared" si="2"/>
        <v>259964.63999999984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2</v>
      </c>
      <c r="Z27" s="4">
        <v>26</v>
      </c>
      <c r="AA27" s="4">
        <v>40.5</v>
      </c>
      <c r="AB27" s="4">
        <v>32</v>
      </c>
      <c r="AC27" s="4">
        <v>43</v>
      </c>
      <c r="AD27" s="4">
        <v>40</v>
      </c>
      <c r="AE27" s="4">
        <v>40</v>
      </c>
      <c r="AF27" s="4">
        <v>41</v>
      </c>
      <c r="AG27" s="4">
        <v>32</v>
      </c>
      <c r="AH27" s="4">
        <v>40</v>
      </c>
      <c r="AI27" s="4">
        <v>36</v>
      </c>
      <c r="AJ27" s="4">
        <v>40</v>
      </c>
      <c r="AK27" s="4">
        <v>40</v>
      </c>
      <c r="AL27" s="4">
        <v>40</v>
      </c>
      <c r="AM27" s="4">
        <v>40</v>
      </c>
      <c r="AN27" s="4">
        <v>40</v>
      </c>
      <c r="AO27" s="4">
        <v>0</v>
      </c>
      <c r="AP27" s="4">
        <v>40</v>
      </c>
      <c r="AQ27" s="4">
        <v>32</v>
      </c>
      <c r="AR27" s="4">
        <v>40</v>
      </c>
      <c r="AS27" s="4">
        <v>40</v>
      </c>
      <c r="AT27" s="4">
        <f t="shared" si="3"/>
        <v>37.424999999999997</v>
      </c>
      <c r="AU27" s="4">
        <f t="shared" si="7"/>
        <v>37.424999999999997</v>
      </c>
      <c r="AV27" s="4">
        <f t="shared" si="4"/>
        <v>37.424999999999997</v>
      </c>
      <c r="AW27" s="4">
        <f t="shared" si="5"/>
        <v>37.424999999999997</v>
      </c>
      <c r="AX27" s="4">
        <f t="shared" si="6"/>
        <v>37.424999999999997</v>
      </c>
      <c r="AY27" s="4">
        <f t="shared" si="8"/>
        <v>37.424999999999997</v>
      </c>
      <c r="AZ27" s="4">
        <f t="shared" si="9"/>
        <v>37.424999999999997</v>
      </c>
      <c r="BA27" s="4">
        <f t="shared" si="10"/>
        <v>37.424999999999997</v>
      </c>
      <c r="BB27" s="4">
        <f>IF((40 - (40 - $BB$2)) &lt; 0, 0,(40 - (40 - $BB$2)) * D27)</f>
        <v>22.454999999999998</v>
      </c>
      <c r="BC27" s="4">
        <f t="shared" si="11"/>
        <v>37.424999999999997</v>
      </c>
      <c r="BD27" s="4">
        <f t="shared" si="12"/>
        <v>37.424999999999997</v>
      </c>
      <c r="BE27" s="4">
        <f t="shared" si="14"/>
        <v>37.424999999999997</v>
      </c>
      <c r="BF27" s="4">
        <f>IF((40 - (40 - $BF$2)) &lt; 0, 0,(40 - (40 - $BF$2)) * D27)</f>
        <v>22.454999999999998</v>
      </c>
      <c r="BG27" s="4">
        <f>IF((40 - (40 - $BG$2)) &lt; 0, 0,(40 - (40 - $BG$2)) * D27)</f>
        <v>22.454999999999998</v>
      </c>
    </row>
    <row r="28" spans="1:59" x14ac:dyDescent="0.35">
      <c r="A28" t="s">
        <v>85</v>
      </c>
      <c r="B28" s="2">
        <v>216</v>
      </c>
      <c r="C28" s="2">
        <v>216</v>
      </c>
      <c r="D28" s="3">
        <f t="shared" si="0"/>
        <v>1.0266666666666666</v>
      </c>
      <c r="E28" s="4">
        <f t="shared" si="1"/>
        <v>1731.653333333333</v>
      </c>
      <c r="F28" s="5">
        <f t="shared" si="2"/>
        <v>374037.11999999994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40</v>
      </c>
      <c r="Q28" s="4">
        <v>40</v>
      </c>
      <c r="R28" s="4">
        <v>40</v>
      </c>
      <c r="S28" s="4">
        <v>40</v>
      </c>
      <c r="T28" s="4">
        <v>40</v>
      </c>
      <c r="U28" s="4">
        <v>40</v>
      </c>
      <c r="V28" s="4">
        <v>40</v>
      </c>
      <c r="W28" s="4">
        <v>40</v>
      </c>
      <c r="X28" s="4">
        <v>40</v>
      </c>
      <c r="Y28" s="4">
        <v>40</v>
      </c>
      <c r="Z28" s="4">
        <v>40</v>
      </c>
      <c r="AA28" s="4">
        <v>40</v>
      </c>
      <c r="AB28" s="4">
        <v>32</v>
      </c>
      <c r="AC28" s="4">
        <v>40</v>
      </c>
      <c r="AD28" s="4">
        <v>40</v>
      </c>
      <c r="AE28" s="4">
        <v>40</v>
      </c>
      <c r="AF28" s="4">
        <v>40</v>
      </c>
      <c r="AG28" s="4">
        <v>40</v>
      </c>
      <c r="AH28" s="4">
        <v>40</v>
      </c>
      <c r="AI28" s="4">
        <v>40</v>
      </c>
      <c r="AJ28" s="4">
        <v>40</v>
      </c>
      <c r="AK28" s="4">
        <v>40</v>
      </c>
      <c r="AL28" s="4">
        <v>43</v>
      </c>
      <c r="AM28" s="4">
        <v>43</v>
      </c>
      <c r="AN28" s="4">
        <v>43</v>
      </c>
      <c r="AO28" s="4">
        <v>43</v>
      </c>
      <c r="AP28" s="4">
        <v>40</v>
      </c>
      <c r="AQ28" s="4">
        <v>32</v>
      </c>
      <c r="AR28" s="4">
        <v>45</v>
      </c>
      <c r="AS28" s="4">
        <v>45</v>
      </c>
      <c r="AT28" s="4">
        <f t="shared" si="3"/>
        <v>41.066666666666663</v>
      </c>
      <c r="AU28" s="4">
        <f t="shared" si="7"/>
        <v>41.066666666666663</v>
      </c>
      <c r="AV28" s="4">
        <f t="shared" si="4"/>
        <v>41.066666666666663</v>
      </c>
      <c r="AW28" s="4">
        <f t="shared" si="5"/>
        <v>41.066666666666663</v>
      </c>
      <c r="AX28" s="4">
        <f t="shared" si="6"/>
        <v>41.066666666666663</v>
      </c>
      <c r="AY28" s="4">
        <f t="shared" si="8"/>
        <v>41.066666666666663</v>
      </c>
      <c r="AZ28" s="4">
        <f t="shared" si="9"/>
        <v>41.066666666666663</v>
      </c>
      <c r="BA28" s="4">
        <f t="shared" si="10"/>
        <v>41.066666666666663</v>
      </c>
      <c r="BB28" s="4">
        <f>IF((40 - (40 - $BB$2)) &lt; 0, 0,(40 - (40 - $BB$2)) * D28)</f>
        <v>24.64</v>
      </c>
      <c r="BC28" s="4">
        <f t="shared" si="11"/>
        <v>41.066666666666663</v>
      </c>
      <c r="BD28" s="4">
        <f t="shared" si="12"/>
        <v>41.066666666666663</v>
      </c>
      <c r="BE28" s="4">
        <f t="shared" si="14"/>
        <v>41.066666666666663</v>
      </c>
      <c r="BF28" s="4">
        <f>IF((40 - (40 - $BF$2)) &lt; 0, 0,(40 - (40 - $BF$2)) * D28)</f>
        <v>24.64</v>
      </c>
      <c r="BG28" s="4">
        <f>IF((40 - (40 - $BG$2)) &lt; 0, 0,(40 - (40 - $BG$2)) * D28)</f>
        <v>24.64</v>
      </c>
    </row>
    <row r="29" spans="1:59" x14ac:dyDescent="0.35">
      <c r="A29" t="s">
        <v>86</v>
      </c>
      <c r="B29" s="2">
        <v>180</v>
      </c>
      <c r="C29" s="2">
        <v>180</v>
      </c>
      <c r="D29" s="3">
        <f t="shared" si="0"/>
        <v>0.97499999999999998</v>
      </c>
      <c r="E29" s="4">
        <f t="shared" si="1"/>
        <v>499</v>
      </c>
      <c r="F29" s="5">
        <f t="shared" si="2"/>
        <v>89820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40</v>
      </c>
      <c r="AL29" s="4">
        <v>40</v>
      </c>
      <c r="AM29" s="4">
        <v>40</v>
      </c>
      <c r="AN29" s="4">
        <v>32</v>
      </c>
      <c r="AO29" s="4">
        <v>0</v>
      </c>
      <c r="AP29" s="4">
        <v>40</v>
      </c>
      <c r="AQ29" s="4">
        <v>32</v>
      </c>
      <c r="AR29" s="4">
        <v>40</v>
      </c>
      <c r="AS29" s="4">
        <v>40</v>
      </c>
      <c r="AT29" s="4">
        <f t="shared" si="3"/>
        <v>39</v>
      </c>
      <c r="AU29" s="4">
        <f t="shared" si="7"/>
        <v>39</v>
      </c>
      <c r="AV29" s="4">
        <f t="shared" si="4"/>
        <v>39</v>
      </c>
      <c r="AW29" s="4">
        <f t="shared" si="5"/>
        <v>39</v>
      </c>
      <c r="AX29" s="4">
        <f t="shared" si="6"/>
        <v>39</v>
      </c>
      <c r="AY29" s="4">
        <f>IF((0 - (40 - $AY$2)) &lt; 0, 0,(0 - (40 - $AY$2)) * D29)</f>
        <v>0</v>
      </c>
      <c r="AZ29" s="4">
        <f>IF((0 - (40 - $AZ$2)) &lt; 0, 0,(0 - (40 - $AZ$2)) * D29)</f>
        <v>0</v>
      </c>
      <c r="BA29" s="4">
        <f>IF((0 - (40 - $BA$2)) &lt; 0, 0,(0 - (40 - $BA$2)) * D29)</f>
        <v>0</v>
      </c>
      <c r="BB29" s="4">
        <f>IF((0 - (40 - $BB$2)) &lt; 0, 0,(0 - (40 - $BB$2)) * D29)</f>
        <v>0</v>
      </c>
      <c r="BC29" s="4">
        <f>IF((0 - (40 - $BC$2)) &lt; 0, 0,(0 - (40 - $BC$2)) * D29)</f>
        <v>0</v>
      </c>
      <c r="BD29" s="4">
        <f>IF((0 - (40 - $BD$2)) &lt; 0, 0,(0 - (40 - $BD$2)) * D29)</f>
        <v>0</v>
      </c>
      <c r="BE29" s="4">
        <f>IF((0 - (40 - $BE$2)) &lt; 0, 0,(0 - (40 - $BE$2)) * D29)</f>
        <v>0</v>
      </c>
      <c r="BF29" s="4">
        <f>IF((0 - (40 - $BF$2)) &lt; 0, 0,(0 - (40 - $BF$2)) * D29)</f>
        <v>0</v>
      </c>
      <c r="BG29" s="4">
        <f>IF((0 - (40 - $BG$2)) &lt; 0, 0,(0 - (40 - $BG$2)) * D29)</f>
        <v>0</v>
      </c>
    </row>
    <row r="30" spans="1:59" x14ac:dyDescent="0.35">
      <c r="A30" t="s">
        <v>87</v>
      </c>
      <c r="B30" s="2">
        <v>216</v>
      </c>
      <c r="C30" s="2">
        <v>216</v>
      </c>
      <c r="D30" s="3">
        <f t="shared" si="0"/>
        <v>0.95833333333333348</v>
      </c>
      <c r="E30" s="4">
        <f t="shared" si="1"/>
        <v>1218.75</v>
      </c>
      <c r="F30" s="5">
        <f t="shared" si="2"/>
        <v>263250</v>
      </c>
      <c r="G30" s="4">
        <v>16</v>
      </c>
      <c r="H30" s="4">
        <v>42.75</v>
      </c>
      <c r="I30" s="4">
        <v>41.25</v>
      </c>
      <c r="J30" s="4">
        <v>38.25</v>
      </c>
      <c r="K30" s="4">
        <v>43</v>
      </c>
      <c r="L30" s="4">
        <v>46</v>
      </c>
      <c r="M30" s="4">
        <v>39</v>
      </c>
      <c r="N30" s="4">
        <v>25.5</v>
      </c>
      <c r="O30" s="4">
        <v>38.5</v>
      </c>
      <c r="P30" s="4">
        <v>39</v>
      </c>
      <c r="Q30" s="4">
        <v>39</v>
      </c>
      <c r="R30" s="4">
        <v>40.5</v>
      </c>
      <c r="S30" s="4">
        <v>30.25</v>
      </c>
      <c r="T30" s="4">
        <v>40</v>
      </c>
      <c r="U30" s="4">
        <v>27</v>
      </c>
      <c r="V30" s="4">
        <v>37.75</v>
      </c>
      <c r="W30" s="4">
        <v>30.25</v>
      </c>
      <c r="X30" s="4">
        <v>39.75</v>
      </c>
      <c r="Y30" s="4">
        <v>39</v>
      </c>
      <c r="Z30" s="4">
        <v>40</v>
      </c>
      <c r="AA30" s="4">
        <v>39</v>
      </c>
      <c r="AB30" s="4">
        <v>31.5</v>
      </c>
      <c r="AC30" s="4">
        <v>40.5</v>
      </c>
      <c r="AD30" s="4">
        <v>39</v>
      </c>
      <c r="AE30" s="4">
        <v>40.25</v>
      </c>
      <c r="AF30" s="4">
        <v>40.5</v>
      </c>
      <c r="AG30" s="4">
        <v>32</v>
      </c>
      <c r="AH30" s="4">
        <v>30.5</v>
      </c>
      <c r="AI30" s="4">
        <v>44</v>
      </c>
      <c r="AJ30" s="4">
        <v>39.5</v>
      </c>
      <c r="AK30" s="4">
        <v>39.75</v>
      </c>
      <c r="AL30" s="4">
        <v>38</v>
      </c>
      <c r="AM30" s="4">
        <v>31.5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f>IF((0 - (40 - $AT$2)) &lt; 0, 0,(0 - (40 - $AT$2)) * D30)</f>
        <v>0</v>
      </c>
      <c r="AU30" s="4">
        <f>IF((0 - (40 - $AU$2)) &lt; 0, 0,(0 - (40 - $AU$2)) * D30)</f>
        <v>0</v>
      </c>
      <c r="AV30" s="4">
        <f>IF((0 - (40 - $AV$2)) &lt; 0, 0,(0 - (40 - $AV$2)) * D30)</f>
        <v>0</v>
      </c>
      <c r="AW30" s="4">
        <f>IF((0 - (40 - $AW$2)) &lt; 0, 0,(0 - (40 - $AW$2)) * D30)</f>
        <v>0</v>
      </c>
      <c r="AX30" s="4">
        <f>IF((0 - (40 - $AX$2)) &lt; 0, 0,(0 - (40 - $AX$2)) * D30)</f>
        <v>0</v>
      </c>
      <c r="AY30" s="4">
        <f>IF((0 - (40 - $AY$2)) &lt; 0, 0,(0 - (40 - $AY$2)) * D30)</f>
        <v>0</v>
      </c>
      <c r="AZ30" s="4">
        <f>IF((0 - (40 - $AZ$2)) &lt; 0, 0,(0 - (40 - $AZ$2)) * D30)</f>
        <v>0</v>
      </c>
      <c r="BA30" s="4">
        <f>IF((0 - (40 - $BA$2)) &lt; 0, 0,(0 - (40 - $BA$2)) * D30)</f>
        <v>0</v>
      </c>
      <c r="BB30" s="4">
        <f>IF((0 - (40 - $BB$2)) &lt; 0, 0,(0 - (40 - $BB$2)) * D30)</f>
        <v>0</v>
      </c>
      <c r="BC30" s="4">
        <f>IF((0 - (40 - $BC$2)) &lt; 0, 0,(0 - (40 - $BC$2)) * D30)</f>
        <v>0</v>
      </c>
      <c r="BD30" s="4">
        <f>IF((0 - (40 - $BD$2)) &lt; 0, 0,(0 - (40 - $BD$2)) * D30)</f>
        <v>0</v>
      </c>
      <c r="BE30" s="4">
        <f>IF((0 - (40 - $BE$2)) &lt; 0, 0,(0 - (40 - $BE$2)) * D30)</f>
        <v>0</v>
      </c>
      <c r="BF30" s="4">
        <f>IF((0 - (40 - $BF$2)) &lt; 0, 0,(0 - (40 - $BF$2)) * D30)</f>
        <v>0</v>
      </c>
      <c r="BG30" s="4">
        <f>IF((0 - (40 - $BG$2)) &lt; 0, 0,(0 - (40 - $BG$2)) * D30)</f>
        <v>0</v>
      </c>
    </row>
    <row r="31" spans="1:59" x14ac:dyDescent="0.35">
      <c r="A31" t="s">
        <v>88</v>
      </c>
      <c r="B31" s="2">
        <v>216</v>
      </c>
      <c r="C31" s="2">
        <v>216</v>
      </c>
      <c r="D31" s="3">
        <f t="shared" si="0"/>
        <v>0.9608695652173912</v>
      </c>
      <c r="E31" s="4">
        <f t="shared" si="1"/>
        <v>913.80869565217392</v>
      </c>
      <c r="F31" s="5">
        <f t="shared" si="2"/>
        <v>197382.67826086958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40</v>
      </c>
      <c r="X31" s="4">
        <v>36</v>
      </c>
      <c r="Y31" s="4">
        <v>40</v>
      </c>
      <c r="Z31" s="4">
        <v>40</v>
      </c>
      <c r="AA31" s="4">
        <v>40</v>
      </c>
      <c r="AB31" s="4">
        <v>32</v>
      </c>
      <c r="AC31" s="4">
        <v>32</v>
      </c>
      <c r="AD31" s="4">
        <v>40</v>
      </c>
      <c r="AE31" s="4">
        <v>36</v>
      </c>
      <c r="AF31" s="4">
        <v>40</v>
      </c>
      <c r="AG31" s="4">
        <v>32</v>
      </c>
      <c r="AH31" s="4">
        <v>32</v>
      </c>
      <c r="AI31" s="4">
        <v>40</v>
      </c>
      <c r="AJ31" s="4">
        <v>40</v>
      </c>
      <c r="AK31" s="4">
        <v>40</v>
      </c>
      <c r="AL31" s="4">
        <v>40</v>
      </c>
      <c r="AM31" s="4">
        <v>32</v>
      </c>
      <c r="AN31" s="4">
        <v>40</v>
      </c>
      <c r="AO31" s="4">
        <v>40</v>
      </c>
      <c r="AP31" s="4">
        <v>40</v>
      </c>
      <c r="AQ31" s="4">
        <v>32</v>
      </c>
      <c r="AR31" s="4">
        <v>36</v>
      </c>
      <c r="AS31" s="4">
        <v>40</v>
      </c>
      <c r="AT31" s="4">
        <f>IF((40 - (40 - $AT$2)) &lt; 0, 0,(40 - (40 - $AT$2)) * D31)</f>
        <v>38.434782608695649</v>
      </c>
      <c r="AU31" s="4">
        <f>IF((16 - (40 - $AU$2)) &lt; 0, 0,(16 - (40 - $AU$2)) * D31)</f>
        <v>15.373913043478259</v>
      </c>
      <c r="AV31" s="4">
        <f>IF((0 - (40 - $AV$2)) &lt; 0, 0,(0 - (40 - $AV$2)) * D31)</f>
        <v>0</v>
      </c>
      <c r="AW31" s="4">
        <f>IF((0 - (40 - $AW$2)) &lt; 0, 0,(0 - (40 - $AW$2)) * D31)</f>
        <v>0</v>
      </c>
      <c r="AX31" s="4">
        <f>IF((0 - (40 - $AX$2)) &lt; 0, 0,(0 - (40 - $AX$2)) * D31)</f>
        <v>0</v>
      </c>
      <c r="AY31" s="4">
        <f>IF((0 - (40 - $AY$2)) &lt; 0, 0,(0 - (40 - $AY$2)) * D31)</f>
        <v>0</v>
      </c>
      <c r="AZ31" s="4">
        <f>IF((0 - (40 - $AZ$2)) &lt; 0, 0,(0 - (40 - $AZ$2)) * D31)</f>
        <v>0</v>
      </c>
      <c r="BA31" s="4">
        <f>IF((0 - (40 - $BA$2)) &lt; 0, 0,(0 - (40 - $BA$2)) * D31)</f>
        <v>0</v>
      </c>
      <c r="BB31" s="4">
        <f>IF((0 - (40 - $BB$2)) &lt; 0, 0,(0 - (40 - $BB$2)) * D31)</f>
        <v>0</v>
      </c>
      <c r="BC31" s="4">
        <f>IF((0 - (40 - $BC$2)) &lt; 0, 0,(0 - (40 - $BC$2)) * D31)</f>
        <v>0</v>
      </c>
      <c r="BD31" s="4">
        <f>IF((0 - (40 - $BD$2)) &lt; 0, 0,(0 - (40 - $BD$2)) * D31)</f>
        <v>0</v>
      </c>
      <c r="BE31" s="4">
        <f>IF((0 - (40 - $BE$2)) &lt; 0, 0,(0 - (40 - $BE$2)) * D31)</f>
        <v>0</v>
      </c>
      <c r="BF31" s="4">
        <f>IF((0 - (40 - $BF$2)) &lt; 0, 0,(0 - (40 - $BF$2)) * D31)</f>
        <v>0</v>
      </c>
      <c r="BG31" s="4">
        <f>IF((0 - (40 - $BG$2)) &lt; 0, 0,(0 - (40 - $BG$2)) * D31)</f>
        <v>0</v>
      </c>
    </row>
    <row r="32" spans="1:59" x14ac:dyDescent="0.35">
      <c r="A32" t="s">
        <v>89</v>
      </c>
      <c r="B32" s="2">
        <v>225</v>
      </c>
      <c r="C32" s="2">
        <v>225</v>
      </c>
      <c r="D32" s="3">
        <f t="shared" si="0"/>
        <v>0.90096153846153848</v>
      </c>
      <c r="E32" s="4">
        <f t="shared" si="1"/>
        <v>1751.9230769230758</v>
      </c>
      <c r="F32" s="5">
        <f t="shared" si="2"/>
        <v>394182.69230769202</v>
      </c>
      <c r="G32" s="4">
        <v>16</v>
      </c>
      <c r="H32" s="4">
        <v>38</v>
      </c>
      <c r="I32" s="4">
        <v>36</v>
      </c>
      <c r="J32" s="4">
        <v>36</v>
      </c>
      <c r="K32" s="4">
        <v>37</v>
      </c>
      <c r="L32" s="4">
        <v>30</v>
      </c>
      <c r="M32" s="4">
        <v>20</v>
      </c>
      <c r="N32" s="4">
        <v>10</v>
      </c>
      <c r="O32" s="4">
        <v>29</v>
      </c>
      <c r="P32" s="4">
        <v>29</v>
      </c>
      <c r="Q32" s="4">
        <v>35</v>
      </c>
      <c r="R32" s="4">
        <v>35</v>
      </c>
      <c r="S32" s="4">
        <v>28.5</v>
      </c>
      <c r="T32" s="4">
        <v>42</v>
      </c>
      <c r="U32" s="4">
        <v>41</v>
      </c>
      <c r="V32" s="4">
        <v>36</v>
      </c>
      <c r="W32" s="4">
        <v>40</v>
      </c>
      <c r="X32" s="4">
        <v>40</v>
      </c>
      <c r="Y32" s="4">
        <v>42</v>
      </c>
      <c r="Z32" s="4">
        <v>40</v>
      </c>
      <c r="AA32" s="4">
        <v>40</v>
      </c>
      <c r="AB32" s="4">
        <v>32</v>
      </c>
      <c r="AC32" s="4">
        <v>37</v>
      </c>
      <c r="AD32" s="4">
        <v>40</v>
      </c>
      <c r="AE32" s="4">
        <v>40</v>
      </c>
      <c r="AF32" s="4">
        <v>40</v>
      </c>
      <c r="AG32" s="4">
        <v>32</v>
      </c>
      <c r="AH32" s="4">
        <v>37</v>
      </c>
      <c r="AI32" s="4">
        <v>35</v>
      </c>
      <c r="AJ32" s="4">
        <v>38</v>
      </c>
      <c r="AK32" s="4">
        <v>40</v>
      </c>
      <c r="AL32" s="4">
        <v>32</v>
      </c>
      <c r="AM32" s="4">
        <v>40</v>
      </c>
      <c r="AN32" s="4">
        <v>40</v>
      </c>
      <c r="AO32" s="4">
        <v>32</v>
      </c>
      <c r="AP32" s="4">
        <v>30</v>
      </c>
      <c r="AQ32" s="4">
        <v>30</v>
      </c>
      <c r="AR32" s="4">
        <v>40</v>
      </c>
      <c r="AS32" s="4">
        <v>40</v>
      </c>
      <c r="AT32" s="4">
        <f>IF((40 - (40 - $AT$2)) &lt; 0, 0,(40 - (40 - $AT$2)) * D32)</f>
        <v>36.03846153846154</v>
      </c>
      <c r="AU32" s="4">
        <f>IF((40 - (40 - $AU$2)) &lt; 0, 0,(40 - (40 - $AU$2)) * D32)</f>
        <v>36.03846153846154</v>
      </c>
      <c r="AV32" s="4">
        <f>IF((40 - (40 - $AV$2)) &lt; 0, 0,(40 - (40 - $AV$2)) * D32)</f>
        <v>36.03846153846154</v>
      </c>
      <c r="AW32" s="4">
        <f>IF((40 - (40 - $AW$2)) &lt; 0, 0,(40 - (40 - $AW$2)) * D32)</f>
        <v>36.03846153846154</v>
      </c>
      <c r="AX32" s="4">
        <f>IF((40 - (40 - $AX$2)) &lt; 0, 0,(40 - (40 - $AX$2)) * D32)</f>
        <v>36.03846153846154</v>
      </c>
      <c r="AY32" s="4">
        <f>IF((40 - (40 - $AY$2)) &lt; 0, 0,(40 - (40 - $AY$2)) * D32)</f>
        <v>36.03846153846154</v>
      </c>
      <c r="AZ32" s="4">
        <f>IF((40 - (40 - $AZ$2)) &lt; 0, 0,(40 - (40 - $AZ$2)) * D32)</f>
        <v>36.03846153846154</v>
      </c>
      <c r="BA32" s="4">
        <f>IF((40 - (40 - $BA$2)) &lt; 0, 0,(40 - (40 - $BA$2)) * D32)</f>
        <v>36.03846153846154</v>
      </c>
      <c r="BB32" s="4">
        <f>IF((16 - (40 - $BB$2)) &lt; 0, 0,(16 - (40 - $BB$2)) * D32)</f>
        <v>0</v>
      </c>
      <c r="BC32" s="4">
        <f>IF((40 - (40 - $BC$2)) &lt; 0, 0,(40 - (40 - $BC$2)) * D32)</f>
        <v>36.03846153846154</v>
      </c>
      <c r="BD32" s="4">
        <f>IF((40 - (40 - $BD$2)) &lt; 0, 0,(40 - (40 - $BD$2)) * D32)</f>
        <v>36.03846153846154</v>
      </c>
      <c r="BE32" s="4">
        <f>IF((40 - (40 - $BE$2)) &lt; 0, 0,(40 - (40 - $BE$2)) * D32)</f>
        <v>36.03846153846154</v>
      </c>
      <c r="BF32" s="4">
        <f>IF((16 - (40 - $BF$2)) &lt; 0, 0,(16 - (40 - $BF$2)) * D32)</f>
        <v>0</v>
      </c>
      <c r="BG32" s="4">
        <f>IF((16 - (40 - $BG$2)) &lt; 0, 0,(16 - (40 - $BG$2)) * D32)</f>
        <v>0</v>
      </c>
    </row>
    <row r="33" spans="1:59" x14ac:dyDescent="0.35">
      <c r="A33" t="s">
        <v>90</v>
      </c>
      <c r="B33" s="2">
        <v>190</v>
      </c>
      <c r="C33" s="2">
        <v>190</v>
      </c>
      <c r="D33" s="3">
        <f t="shared" si="0"/>
        <v>0.55119047619047612</v>
      </c>
      <c r="E33" s="4">
        <f t="shared" si="1"/>
        <v>453</v>
      </c>
      <c r="F33" s="5">
        <f t="shared" si="2"/>
        <v>86070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12</v>
      </c>
      <c r="U33" s="4">
        <v>20</v>
      </c>
      <c r="V33" s="4">
        <v>20</v>
      </c>
      <c r="W33" s="4">
        <v>20</v>
      </c>
      <c r="X33" s="4">
        <v>20</v>
      </c>
      <c r="Y33" s="4">
        <v>20</v>
      </c>
      <c r="Z33" s="4">
        <v>20</v>
      </c>
      <c r="AA33" s="4">
        <v>20</v>
      </c>
      <c r="AB33" s="4">
        <v>16</v>
      </c>
      <c r="AC33" s="4">
        <v>20</v>
      </c>
      <c r="AD33" s="4">
        <v>20</v>
      </c>
      <c r="AE33" s="4">
        <v>20</v>
      </c>
      <c r="AF33" s="4">
        <v>20</v>
      </c>
      <c r="AG33" s="4">
        <v>24</v>
      </c>
      <c r="AH33" s="4">
        <v>30</v>
      </c>
      <c r="AI33" s="4">
        <v>30</v>
      </c>
      <c r="AJ33" s="4">
        <v>30</v>
      </c>
      <c r="AK33" s="4">
        <v>30</v>
      </c>
      <c r="AL33" s="4">
        <v>29</v>
      </c>
      <c r="AM33" s="4">
        <v>18</v>
      </c>
      <c r="AN33" s="4">
        <v>14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f>IF((0 - (40 - $AT$2)) &lt; 0, 0,(0 - (40 - $AT$2)) * D33)</f>
        <v>0</v>
      </c>
      <c r="AU33" s="4">
        <f>IF((0 - (40 - $AU$2)) &lt; 0, 0,(0 - (40 - $AU$2)) * D33)</f>
        <v>0</v>
      </c>
      <c r="AV33" s="4">
        <f>IF((0 - (40 - $AV$2)) &lt; 0, 0,(0 - (40 - $AV$2)) * D33)</f>
        <v>0</v>
      </c>
      <c r="AW33" s="4">
        <f>IF((0 - (40 - $AW$2)) &lt; 0, 0,(0 - (40 - $AW$2)) * D33)</f>
        <v>0</v>
      </c>
      <c r="AX33" s="4">
        <f>IF((0 - (40 - $AX$2)) &lt; 0, 0,(0 - (40 - $AX$2)) * D33)</f>
        <v>0</v>
      </c>
      <c r="AY33" s="4">
        <f>IF((0 - (40 - $AY$2)) &lt; 0, 0,(0 - (40 - $AY$2)) * D33)</f>
        <v>0</v>
      </c>
      <c r="AZ33" s="4">
        <f>IF((0 - (40 - $AZ$2)) &lt; 0, 0,(0 - (40 - $AZ$2)) * D33)</f>
        <v>0</v>
      </c>
      <c r="BA33" s="4">
        <f>IF((0 - (40 - $BA$2)) &lt; 0, 0,(0 - (40 - $BA$2)) * D33)</f>
        <v>0</v>
      </c>
      <c r="BB33" s="4">
        <f>IF((0 - (40 - $BB$2)) &lt; 0, 0,(0 - (40 - $BB$2)) * D33)</f>
        <v>0</v>
      </c>
      <c r="BC33" s="4">
        <f>IF((0 - (40 - $BC$2)) &lt; 0, 0,(0 - (40 - $BC$2)) * D33)</f>
        <v>0</v>
      </c>
      <c r="BD33" s="4">
        <f>IF((0 - (40 - $BD$2)) &lt; 0, 0,(0 - (40 - $BD$2)) * D33)</f>
        <v>0</v>
      </c>
      <c r="BE33" s="4">
        <f>IF((0 - (40 - $BE$2)) &lt; 0, 0,(0 - (40 - $BE$2)) * D33)</f>
        <v>0</v>
      </c>
      <c r="BF33" s="4">
        <f>IF((0 - (40 - $BF$2)) &lt; 0, 0,(0 - (40 - $BF$2)) * D33)</f>
        <v>0</v>
      </c>
      <c r="BG33" s="4">
        <f>IF((0 - (40 - $BG$2)) &lt; 0, 0,(0 - (40 - $BG$2)) * D33)</f>
        <v>0</v>
      </c>
    </row>
    <row r="34" spans="1:59" x14ac:dyDescent="0.35">
      <c r="A34" t="s">
        <v>91</v>
      </c>
      <c r="B34" s="2">
        <v>258</v>
      </c>
      <c r="C34" s="2">
        <v>258</v>
      </c>
      <c r="D34" s="3">
        <f t="shared" si="0"/>
        <v>0.69874999999999998</v>
      </c>
      <c r="E34" s="4">
        <f t="shared" si="1"/>
        <v>903.26000000000045</v>
      </c>
      <c r="F34" s="5">
        <f t="shared" si="2"/>
        <v>233041.0800000001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20</v>
      </c>
      <c r="Z34" s="4">
        <v>33</v>
      </c>
      <c r="AA34" s="4">
        <v>33.5</v>
      </c>
      <c r="AB34" s="4">
        <v>21</v>
      </c>
      <c r="AC34" s="4">
        <v>34</v>
      </c>
      <c r="AD34" s="4">
        <v>31</v>
      </c>
      <c r="AE34" s="4">
        <v>37</v>
      </c>
      <c r="AF34" s="4">
        <v>27</v>
      </c>
      <c r="AG34" s="4">
        <v>27</v>
      </c>
      <c r="AH34" s="4">
        <v>25</v>
      </c>
      <c r="AI34" s="4">
        <v>35</v>
      </c>
      <c r="AJ34" s="4">
        <v>24</v>
      </c>
      <c r="AK34" s="4">
        <v>30</v>
      </c>
      <c r="AL34" s="4">
        <v>19</v>
      </c>
      <c r="AM34" s="4">
        <v>0</v>
      </c>
      <c r="AN34" s="4">
        <v>26</v>
      </c>
      <c r="AO34" s="4">
        <v>30</v>
      </c>
      <c r="AP34" s="4">
        <v>36</v>
      </c>
      <c r="AQ34" s="4">
        <v>6</v>
      </c>
      <c r="AR34" s="4">
        <v>29</v>
      </c>
      <c r="AS34" s="4">
        <v>22</v>
      </c>
      <c r="AT34" s="4">
        <f>IF((40 - (40 - $AT$2)) &lt; 0, 0,(40 - (40 - $AT$2)) * D34)</f>
        <v>27.95</v>
      </c>
      <c r="AU34" s="4">
        <f>IF((40 - (40 - $AU$2)) &lt; 0, 0,(40 - (40 - $AU$2)) * D34)</f>
        <v>27.95</v>
      </c>
      <c r="AV34" s="4">
        <f>IF((40 - (40 - $AV$2)) &lt; 0, 0,(40 - (40 - $AV$2)) * D34)</f>
        <v>27.95</v>
      </c>
      <c r="AW34" s="4">
        <f>IF((40 - (40 - $AW$2)) &lt; 0, 0,(40 - (40 - $AW$2)) * D34)</f>
        <v>27.95</v>
      </c>
      <c r="AX34" s="4">
        <f>IF((40 - (40 - $AX$2)) &lt; 0, 0,(40 - (40 - $AX$2)) * D34)</f>
        <v>27.95</v>
      </c>
      <c r="AY34" s="4">
        <f>IF((40 - (40 - $AY$2)) &lt; 0, 0,(40 - (40 - $AY$2)) * D34)</f>
        <v>27.95</v>
      </c>
      <c r="AZ34" s="4">
        <f>IF((40 - (40 - $AZ$2)) &lt; 0, 0,(40 - (40 - $AZ$2)) * D34)</f>
        <v>27.95</v>
      </c>
      <c r="BA34" s="4">
        <f>IF((40 - (40 - $BA$2)) &lt; 0, 0,(40 - (40 - $BA$2)) * D34)</f>
        <v>27.95</v>
      </c>
      <c r="BB34" s="4">
        <f>IF((40 - (40 - $BB$2)) &lt; 0, 0,(40 - (40 - $BB$2)) * D34)</f>
        <v>16.77</v>
      </c>
      <c r="BC34" s="4">
        <f>IF((40 - (40 - $BC$2)) &lt; 0, 0,(40 - (40 - $BC$2)) * D34)</f>
        <v>27.95</v>
      </c>
      <c r="BD34" s="4">
        <f>IF((40 - (40 - $BD$2)) &lt; 0, 0,(40 - (40 - $BD$2)) * D34)</f>
        <v>27.95</v>
      </c>
      <c r="BE34" s="4">
        <f>IF((40 - (40 - $BE$2)) &lt; 0, 0,(40 - (40 - $BE$2)) * D34)</f>
        <v>27.95</v>
      </c>
      <c r="BF34" s="4">
        <f>IF((40 - (40 - $BF$2)) &lt; 0, 0,(40 - (40 - $BF$2)) * D34)</f>
        <v>16.77</v>
      </c>
      <c r="BG34" s="4">
        <f>IF((40 - (40 - $BG$2)) &lt; 0, 0,(40 - (40 - $BG$2)) * D34)</f>
        <v>16.77</v>
      </c>
    </row>
    <row r="35" spans="1:59" x14ac:dyDescent="0.35">
      <c r="A35" t="s">
        <v>92</v>
      </c>
      <c r="B35" s="2">
        <v>216</v>
      </c>
      <c r="C35" s="2"/>
      <c r="D35" s="3">
        <f t="shared" si="0"/>
        <v>0.83571428571428563</v>
      </c>
      <c r="E35" s="4">
        <f t="shared" si="1"/>
        <v>226</v>
      </c>
      <c r="F35" s="5">
        <f t="shared" si="2"/>
        <v>48816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28</v>
      </c>
      <c r="M35" s="4">
        <v>40</v>
      </c>
      <c r="N35" s="4">
        <v>32</v>
      </c>
      <c r="O35" s="4">
        <v>40</v>
      </c>
      <c r="P35" s="4">
        <v>40</v>
      </c>
      <c r="Q35" s="4">
        <v>32</v>
      </c>
      <c r="R35" s="4">
        <v>14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f>IF((0 - (40 - $AT$2)) &lt; 0, 0,(0 - (40 - $AT$2)) * D35)</f>
        <v>0</v>
      </c>
      <c r="AU35" s="4">
        <f>IF((0 - (40 - $AU$2)) &lt; 0, 0,(0 - (40 - $AU$2)) * D35)</f>
        <v>0</v>
      </c>
      <c r="AV35" s="4">
        <f>IF((0 - (40 - $AV$2)) &lt; 0, 0,(0 - (40 - $AV$2)) * D35)</f>
        <v>0</v>
      </c>
      <c r="AW35" s="4">
        <f>IF((0 - (40 - $AW$2)) &lt; 0, 0,(0 - (40 - $AW$2)) * D35)</f>
        <v>0</v>
      </c>
      <c r="AX35" s="4">
        <f>IF((0 - (40 - $AX$2)) &lt; 0, 0,(0 - (40 - $AX$2)) * D35)</f>
        <v>0</v>
      </c>
      <c r="AY35" s="4">
        <f>IF((0 - (40 - $AY$2)) &lt; 0, 0,(0 - (40 - $AY$2)) * D35)</f>
        <v>0</v>
      </c>
      <c r="AZ35" s="4">
        <f>IF((0 - (40 - $AZ$2)) &lt; 0, 0,(0 - (40 - $AZ$2)) * D35)</f>
        <v>0</v>
      </c>
      <c r="BA35" s="4">
        <f>IF((0 - (40 - $BA$2)) &lt; 0, 0,(0 - (40 - $BA$2)) * D35)</f>
        <v>0</v>
      </c>
      <c r="BB35" s="4">
        <f>IF((0 - (40 - $BB$2)) &lt; 0, 0,(0 - (40 - $BB$2)) * D35)</f>
        <v>0</v>
      </c>
      <c r="BC35" s="4">
        <f>IF((0 - (40 - $BC$2)) &lt; 0, 0,(0 - (40 - $BC$2)) * D35)</f>
        <v>0</v>
      </c>
      <c r="BD35" s="4">
        <f>IF((0 - (40 - $BD$2)) &lt; 0, 0,(0 - (40 - $BD$2)) * D35)</f>
        <v>0</v>
      </c>
      <c r="BE35" s="4">
        <f>IF((0 - (40 - $BE$2)) &lt; 0, 0,(0 - (40 - $BE$2)) * D35)</f>
        <v>0</v>
      </c>
      <c r="BF35" s="4">
        <f>IF((0 - (40 - $BF$2)) &lt; 0, 0,(0 - (40 - $BF$2)) * D35)</f>
        <v>0</v>
      </c>
      <c r="BG35" s="4">
        <f>IF((0 - (40 - $BG$2)) &lt; 0, 0,(0 - (40 - $BG$2)) * D35)</f>
        <v>0</v>
      </c>
    </row>
    <row r="36" spans="1:59" x14ac:dyDescent="0.35">
      <c r="A36" t="s">
        <v>93</v>
      </c>
      <c r="B36" s="2">
        <v>190</v>
      </c>
      <c r="C36" s="2">
        <v>190</v>
      </c>
      <c r="D36" s="3">
        <f t="shared" si="0"/>
        <v>0.93059210526315783</v>
      </c>
      <c r="E36" s="4">
        <f t="shared" si="1"/>
        <v>1783.0157894736833</v>
      </c>
      <c r="F36" s="5">
        <f t="shared" si="2"/>
        <v>338772.99999999983</v>
      </c>
      <c r="G36" s="4">
        <v>0</v>
      </c>
      <c r="H36" s="4">
        <v>32</v>
      </c>
      <c r="I36" s="4">
        <v>40</v>
      </c>
      <c r="J36" s="4">
        <v>46</v>
      </c>
      <c r="K36" s="4">
        <v>46</v>
      </c>
      <c r="L36" s="4">
        <v>39</v>
      </c>
      <c r="M36" s="4">
        <v>23</v>
      </c>
      <c r="N36" s="4">
        <v>38</v>
      </c>
      <c r="O36" s="4">
        <v>42</v>
      </c>
      <c r="P36" s="4">
        <v>41</v>
      </c>
      <c r="Q36" s="4">
        <v>40</v>
      </c>
      <c r="R36" s="4">
        <v>32</v>
      </c>
      <c r="S36" s="4">
        <v>40</v>
      </c>
      <c r="T36" s="4">
        <v>40</v>
      </c>
      <c r="U36" s="4">
        <v>40</v>
      </c>
      <c r="V36" s="4">
        <v>29.5</v>
      </c>
      <c r="W36" s="4">
        <v>38</v>
      </c>
      <c r="X36" s="4">
        <v>40</v>
      </c>
      <c r="Y36" s="4">
        <v>32</v>
      </c>
      <c r="Z36" s="4">
        <v>32</v>
      </c>
      <c r="AA36" s="4">
        <v>38.5</v>
      </c>
      <c r="AB36" s="4">
        <v>32</v>
      </c>
      <c r="AC36" s="4">
        <v>40</v>
      </c>
      <c r="AD36" s="4">
        <v>37.5</v>
      </c>
      <c r="AE36" s="4">
        <v>39.5</v>
      </c>
      <c r="AF36" s="4">
        <v>38.5</v>
      </c>
      <c r="AG36" s="4">
        <v>32</v>
      </c>
      <c r="AH36" s="4">
        <v>16</v>
      </c>
      <c r="AI36" s="4">
        <v>39</v>
      </c>
      <c r="AJ36" s="4">
        <v>39.5</v>
      </c>
      <c r="AK36" s="4">
        <v>23</v>
      </c>
      <c r="AL36" s="4">
        <v>23</v>
      </c>
      <c r="AM36" s="4">
        <v>40</v>
      </c>
      <c r="AN36" s="4">
        <v>40</v>
      </c>
      <c r="AO36" s="4">
        <v>40</v>
      </c>
      <c r="AP36" s="4">
        <v>40</v>
      </c>
      <c r="AQ36" s="4">
        <v>32</v>
      </c>
      <c r="AR36" s="4">
        <v>40</v>
      </c>
      <c r="AS36" s="4">
        <v>40</v>
      </c>
      <c r="AT36" s="4">
        <f>IF((40 - (40 - $AT$2)) &lt; 0, 0,(40 - (40 - $AT$2)) * D36)</f>
        <v>37.223684210526315</v>
      </c>
      <c r="AU36" s="4">
        <f>IF((0 - (40 - $AU$2)) &lt; 0, 0,(0 - (40 - $AU$2)) * D36)</f>
        <v>0</v>
      </c>
      <c r="AV36" s="4">
        <f>IF((40 - (40 - $AV$2)) &lt; 0, 0,(40 - (40 - $AV$2)) * D36)</f>
        <v>37.223684210526315</v>
      </c>
      <c r="AW36" s="4">
        <f>IF((40 - (40 - $AW$2)) &lt; 0, 0,(40 - (40 - $AW$2)) * D36)</f>
        <v>37.223684210526315</v>
      </c>
      <c r="AX36" s="4">
        <f>IF((40 - (40 - $AX$2)) &lt; 0, 0,(40 - (40 - $AX$2)) * D36)</f>
        <v>37.223684210526315</v>
      </c>
      <c r="AY36" s="4">
        <f>IF((40 - (40 - $AY$2)) &lt; 0, 0,(40 - (40 - $AY$2)) * D36)</f>
        <v>37.223684210526315</v>
      </c>
      <c r="AZ36" s="4">
        <f>IF((40 - (40 - $AZ$2)) &lt; 0, 0,(40 - (40 - $AZ$2)) * D36)</f>
        <v>37.223684210526315</v>
      </c>
      <c r="BA36" s="4">
        <f>IF((40 - (40 - $BA$2)) &lt; 0, 0,(40 - (40 - $BA$2)) * D36)</f>
        <v>37.223684210526315</v>
      </c>
      <c r="BB36" s="4">
        <f>IF((16 - (40 - $BB$2)) &lt; 0, 0,(16 - (40 - $BB$2)) * D36)</f>
        <v>0</v>
      </c>
      <c r="BC36" s="4">
        <f>IF((40 - (40 - $BC$2)) &lt; 0, 0,(40 - (40 - $BC$2)) * D36)</f>
        <v>37.223684210526315</v>
      </c>
      <c r="BD36" s="4">
        <f>IF((40 - (40 - $BD$2)) &lt; 0, 0,(40 - (40 - $BD$2)) * D36)</f>
        <v>37.223684210526315</v>
      </c>
      <c r="BE36" s="4">
        <f>IF((40 - (40 - $BE$2)) &lt; 0, 0,(40 - (40 - $BE$2)) * D36)</f>
        <v>37.223684210526315</v>
      </c>
      <c r="BF36" s="4">
        <f>IF((24 - (40 - $BF$2)) &lt; 0, 0,(24 - (40 - $BF$2)) * D36)</f>
        <v>7.4447368421052627</v>
      </c>
      <c r="BG36" s="4">
        <f>IF((40 - (40 - $BG$2)) &lt; 0, 0,(40 - (40 - $BG$2)) * D36)</f>
        <v>22.334210526315786</v>
      </c>
    </row>
    <row r="37" spans="1:59" x14ac:dyDescent="0.35">
      <c r="A37" t="s">
        <v>94</v>
      </c>
      <c r="B37" s="2">
        <v>190</v>
      </c>
      <c r="C37" s="2">
        <v>190</v>
      </c>
      <c r="D37" s="3">
        <f t="shared" si="0"/>
        <v>0.93697916666666659</v>
      </c>
      <c r="E37" s="4">
        <f t="shared" si="1"/>
        <v>673.99583333333317</v>
      </c>
      <c r="F37" s="5">
        <f t="shared" si="2"/>
        <v>128059.2083333333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25.5</v>
      </c>
      <c r="AO37" s="4">
        <v>40.5</v>
      </c>
      <c r="AP37" s="4">
        <v>39.25</v>
      </c>
      <c r="AQ37" s="4">
        <v>32.5</v>
      </c>
      <c r="AR37" s="4">
        <v>39.5</v>
      </c>
      <c r="AS37" s="4">
        <v>39.5</v>
      </c>
      <c r="AT37" s="4">
        <f>IF((40 - (40 - $AT$2)) &lt; 0, 0,(40 - (40 - $AT$2)) * D37)</f>
        <v>37.479166666666664</v>
      </c>
      <c r="AU37" s="4">
        <f>IF((40 - (40 - $AU$2)) &lt; 0, 0,(40 - (40 - $AU$2)) * D37)</f>
        <v>37.479166666666664</v>
      </c>
      <c r="AV37" s="4">
        <f>IF((40 - (40 - $AV$2)) &lt; 0, 0,(40 - (40 - $AV$2)) * D37)</f>
        <v>37.479166666666664</v>
      </c>
      <c r="AW37" s="4">
        <f>IF((40 - (40 - $AW$2)) &lt; 0, 0,(40 - (40 - $AW$2)) * D37)</f>
        <v>37.479166666666664</v>
      </c>
      <c r="AX37" s="4">
        <f>IF((40 - (40 - $AX$2)) &lt; 0, 0,(40 - (40 - $AX$2)) * D37)</f>
        <v>37.479166666666664</v>
      </c>
      <c r="AY37" s="4">
        <f>IF((40 - (40 - $AY$2)) &lt; 0, 0,(40 - (40 - $AY$2)) * D37)</f>
        <v>37.479166666666664</v>
      </c>
      <c r="AZ37" s="4">
        <f>IF((40 - (40 - $AZ$2)) &lt; 0, 0,(40 - (40 - $AZ$2)) * D37)</f>
        <v>37.479166666666664</v>
      </c>
      <c r="BA37" s="4">
        <f>IF((40 - (40 - $BA$2)) &lt; 0, 0,(40 - (40 - $BA$2)) * D37)</f>
        <v>37.479166666666664</v>
      </c>
      <c r="BB37" s="4">
        <f>IF((40 - (40 - $BB$2)) &lt; 0, 0,(40 - (40 - $BB$2)) * D37)</f>
        <v>22.487499999999997</v>
      </c>
      <c r="BC37" s="4">
        <f>IF((40 - (40 - $BC$2)) &lt; 0, 0,(40 - (40 - $BC$2)) * D37)</f>
        <v>37.479166666666664</v>
      </c>
      <c r="BD37" s="4">
        <f>IF((40 - (40 - $BD$2)) &lt; 0, 0,(40 - (40 - $BD$2)) * D37)</f>
        <v>37.479166666666664</v>
      </c>
      <c r="BE37" s="4">
        <f>IF((40 - (40 - $BE$2)) &lt; 0, 0,(40 - (40 - $BE$2)) * D37)</f>
        <v>37.479166666666664</v>
      </c>
      <c r="BF37" s="4">
        <f>IF((40 - (40 - $BF$2)) &lt; 0, 0,(40 - (40 - $BF$2)) * D37)</f>
        <v>22.487499999999997</v>
      </c>
      <c r="BG37" s="4">
        <f>IF((16 - (40 - $BG$2)) &lt; 0, 0,(16 - (40 - $BG$2)) * D37)</f>
        <v>0</v>
      </c>
    </row>
    <row r="38" spans="1:59" x14ac:dyDescent="0.35">
      <c r="A38" t="s">
        <v>95</v>
      </c>
      <c r="B38" s="2">
        <v>190</v>
      </c>
      <c r="C38" s="2">
        <v>190</v>
      </c>
      <c r="D38" s="3">
        <f t="shared" si="0"/>
        <v>0.6640625</v>
      </c>
      <c r="E38" s="4">
        <f t="shared" si="1"/>
        <v>552</v>
      </c>
      <c r="F38" s="5">
        <f t="shared" si="2"/>
        <v>104880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36</v>
      </c>
      <c r="AM38" s="4">
        <v>39</v>
      </c>
      <c r="AN38" s="4">
        <v>40</v>
      </c>
      <c r="AO38" s="4">
        <v>40</v>
      </c>
      <c r="AP38" s="4">
        <v>26</v>
      </c>
      <c r="AQ38" s="4">
        <v>2</v>
      </c>
      <c r="AR38" s="4">
        <v>7</v>
      </c>
      <c r="AS38" s="4">
        <v>22</v>
      </c>
      <c r="AT38" s="4">
        <f>IF((40 - (40 - $AT$2)) &lt; 0, 0,(40 - (40 - $AT$2)) * D38)</f>
        <v>26.5625</v>
      </c>
      <c r="AU38" s="4">
        <f>IF((40 - (40 - $AU$2)) &lt; 0, 0,(40 - (40 - $AU$2)) * D38)</f>
        <v>26.5625</v>
      </c>
      <c r="AV38" s="4">
        <f>IF((40 - (40 - $AV$2)) &lt; 0, 0,(40 - (40 - $AV$2)) * D38)</f>
        <v>26.5625</v>
      </c>
      <c r="AW38" s="4">
        <f>IF((40 - (40 - $AW$2)) &lt; 0, 0,(40 - (40 - $AW$2)) * D38)</f>
        <v>26.5625</v>
      </c>
      <c r="AX38" s="4">
        <f>IF((40 - (40 - $AX$2)) &lt; 0, 0,(40 - (40 - $AX$2)) * D38)</f>
        <v>26.5625</v>
      </c>
      <c r="AY38" s="4">
        <f>IF((40 - (40 - $AY$2)) &lt; 0, 0,(40 - (40 - $AY$2)) * D38)</f>
        <v>26.5625</v>
      </c>
      <c r="AZ38" s="4">
        <f>IF((40 - (40 - $AZ$2)) &lt; 0, 0,(40 - (40 - $AZ$2)) * D38)</f>
        <v>26.5625</v>
      </c>
      <c r="BA38" s="4">
        <f>IF((40 - (40 - $BA$2)) &lt; 0, 0,(40 - (40 - $BA$2)) * D38)</f>
        <v>26.5625</v>
      </c>
      <c r="BB38" s="4">
        <f>IF((40 - (40 - $BB$2)) &lt; 0, 0,(40 - (40 - $BB$2)) * D38)</f>
        <v>15.9375</v>
      </c>
      <c r="BC38" s="4">
        <f>IF((40 - (40 - $BC$2)) &lt; 0, 0,(40 - (40 - $BC$2)) * D38)</f>
        <v>26.5625</v>
      </c>
      <c r="BD38" s="4">
        <f>IF((40 - (40 - $BD$2)) &lt; 0, 0,(40 - (40 - $BD$2)) * D38)</f>
        <v>26.5625</v>
      </c>
      <c r="BE38" s="4">
        <f>IF((40 - (40 - $BE$2)) &lt; 0, 0,(40 - (40 - $BE$2)) * D38)</f>
        <v>26.5625</v>
      </c>
      <c r="BF38" s="4">
        <f>IF((40 - (40 - $BF$2)) &lt; 0, 0,(40 - (40 - $BF$2)) * D38)</f>
        <v>15.9375</v>
      </c>
      <c r="BG38" s="4">
        <f>IF((40 - (40 - $BG$2)) &lt; 0, 0,(40 - (40 - $BG$2)) * D38)</f>
        <v>15.9375</v>
      </c>
    </row>
    <row r="39" spans="1:59" x14ac:dyDescent="0.35">
      <c r="A39" t="s">
        <v>96</v>
      </c>
      <c r="B39" s="2"/>
      <c r="C39" s="2"/>
      <c r="D39" s="3"/>
      <c r="E39" s="4">
        <f>SUM(E3:E38)</f>
        <v>41930.956790606921</v>
      </c>
      <c r="F39" s="5"/>
      <c r="G39" s="4">
        <f t="shared" ref="G39:AL39" si="17">SUM(G3:G38)</f>
        <v>47</v>
      </c>
      <c r="H39" s="4">
        <f t="shared" si="17"/>
        <v>190.75</v>
      </c>
      <c r="I39" s="4">
        <f t="shared" si="17"/>
        <v>203</v>
      </c>
      <c r="J39" s="4">
        <f t="shared" si="17"/>
        <v>219</v>
      </c>
      <c r="K39" s="4">
        <f t="shared" si="17"/>
        <v>266</v>
      </c>
      <c r="L39" s="4">
        <f t="shared" si="17"/>
        <v>356</v>
      </c>
      <c r="M39" s="4">
        <f t="shared" si="17"/>
        <v>360.75</v>
      </c>
      <c r="N39" s="4">
        <f t="shared" si="17"/>
        <v>283</v>
      </c>
      <c r="O39" s="4">
        <f t="shared" si="17"/>
        <v>385.5</v>
      </c>
      <c r="P39" s="4">
        <f t="shared" si="17"/>
        <v>418.25</v>
      </c>
      <c r="Q39" s="4">
        <f t="shared" si="17"/>
        <v>445</v>
      </c>
      <c r="R39" s="4">
        <f t="shared" si="17"/>
        <v>529.75</v>
      </c>
      <c r="S39" s="4">
        <f t="shared" si="17"/>
        <v>487.5</v>
      </c>
      <c r="T39" s="4">
        <f t="shared" si="17"/>
        <v>625</v>
      </c>
      <c r="U39" s="4">
        <f t="shared" si="17"/>
        <v>640.75</v>
      </c>
      <c r="V39" s="4">
        <f t="shared" si="17"/>
        <v>615.5</v>
      </c>
      <c r="W39" s="4">
        <f t="shared" si="17"/>
        <v>784.5</v>
      </c>
      <c r="X39" s="4">
        <f t="shared" si="17"/>
        <v>817.5</v>
      </c>
      <c r="Y39" s="4">
        <f t="shared" si="17"/>
        <v>877.5</v>
      </c>
      <c r="Z39" s="4">
        <f t="shared" si="17"/>
        <v>970</v>
      </c>
      <c r="AA39" s="4">
        <f t="shared" si="17"/>
        <v>986.25</v>
      </c>
      <c r="AB39" s="4">
        <f t="shared" si="17"/>
        <v>812.5</v>
      </c>
      <c r="AC39" s="4">
        <f t="shared" si="17"/>
        <v>1063.5</v>
      </c>
      <c r="AD39" s="4">
        <f t="shared" si="17"/>
        <v>1112</v>
      </c>
      <c r="AE39" s="4">
        <f t="shared" si="17"/>
        <v>1125.5</v>
      </c>
      <c r="AF39" s="4">
        <f t="shared" si="17"/>
        <v>1133.25</v>
      </c>
      <c r="AG39" s="4">
        <f t="shared" si="17"/>
        <v>888.25</v>
      </c>
      <c r="AH39" s="4">
        <f t="shared" si="17"/>
        <v>1060.75</v>
      </c>
      <c r="AI39" s="4">
        <f t="shared" si="17"/>
        <v>1183.5</v>
      </c>
      <c r="AJ39" s="4">
        <f t="shared" si="17"/>
        <v>1175</v>
      </c>
      <c r="AK39" s="4">
        <f t="shared" si="17"/>
        <v>1163.75</v>
      </c>
      <c r="AL39" s="4">
        <f t="shared" si="17"/>
        <v>1172.75</v>
      </c>
      <c r="AM39" s="4">
        <f t="shared" ref="AM39:BR39" si="18">SUM(AM3:AM38)</f>
        <v>1097</v>
      </c>
      <c r="AN39" s="4">
        <f t="shared" si="18"/>
        <v>1195</v>
      </c>
      <c r="AO39" s="4">
        <f t="shared" si="18"/>
        <v>1058.25</v>
      </c>
      <c r="AP39" s="4">
        <f t="shared" si="18"/>
        <v>1067.5</v>
      </c>
      <c r="AQ39" s="4">
        <f t="shared" si="18"/>
        <v>853.5</v>
      </c>
      <c r="AR39" s="4">
        <f t="shared" si="18"/>
        <v>1126.75</v>
      </c>
      <c r="AS39" s="4">
        <f t="shared" si="18"/>
        <v>1093</v>
      </c>
      <c r="AT39" s="4">
        <f t="shared" si="18"/>
        <v>1070.0930425595716</v>
      </c>
      <c r="AU39" s="4">
        <f t="shared" si="18"/>
        <v>970.28467926001849</v>
      </c>
      <c r="AV39" s="4">
        <f t="shared" si="18"/>
        <v>1031.6582599508761</v>
      </c>
      <c r="AW39" s="4">
        <f t="shared" si="18"/>
        <v>1031.6582599508761</v>
      </c>
      <c r="AX39" s="4">
        <f t="shared" si="18"/>
        <v>1031.6582599508761</v>
      </c>
      <c r="AY39" s="4">
        <f t="shared" si="18"/>
        <v>953.13445042706655</v>
      </c>
      <c r="AZ39" s="4">
        <f t="shared" si="18"/>
        <v>953.13445042706655</v>
      </c>
      <c r="BA39" s="4">
        <f t="shared" si="18"/>
        <v>953.13445042706655</v>
      </c>
      <c r="BB39" s="4">
        <f t="shared" si="18"/>
        <v>430.22390744913645</v>
      </c>
      <c r="BC39" s="4">
        <f t="shared" si="18"/>
        <v>953.13445042706655</v>
      </c>
      <c r="BD39" s="4">
        <f t="shared" si="18"/>
        <v>953.13445042706655</v>
      </c>
      <c r="BE39" s="4">
        <f t="shared" si="18"/>
        <v>911.05336934598552</v>
      </c>
      <c r="BF39" s="4">
        <f t="shared" si="18"/>
        <v>399.07735469848154</v>
      </c>
      <c r="BG39" s="4">
        <f t="shared" si="18"/>
        <v>399.32740530576893</v>
      </c>
    </row>
    <row r="40" spans="1:59" x14ac:dyDescent="0.35">
      <c r="A40" t="s">
        <v>97</v>
      </c>
      <c r="B40" s="2"/>
      <c r="C40" s="2"/>
      <c r="D40" s="3"/>
      <c r="E40" s="4"/>
      <c r="F40" s="5">
        <f>SUM(F3:F38)</f>
        <v>8776115.5432872716</v>
      </c>
      <c r="G40" s="5">
        <f>SUM(B3*G3,B4*G4,B5*G5,B6*G6,B7*G7,B8*G8,B9*G9,B10*G10,B11*G11,B12*G12,B13*G13,B14*G14,B15*G15,B16*G16,B17*G17,B18*G18,B19*G19,B20*G20,B21*G21,B22*G22,B23*G23,B24*G24,B25*G25,B26*G26,B27*G27,B28*G28,B29*G29,B30*G30,B31*G31,B32*G32,B33*G33,B34*G34,B35*G35,B36*G36,B37*G37,B38*G38)</f>
        <v>9906</v>
      </c>
      <c r="H40" s="5">
        <f>SUM(B3*H3,B4*H4,B5*H5,B6*H6,B7*H7,B8*H8,B9*H9,B10*H10,B11*H11,B12*H12,B13*H13,B14*H14,B15*H15,B16*H16,B17*H17,B18*H18,B19*H19,B20*H20,B21*H21,B22*H22,B23*H23,B24*H24,B25*H25,B26*H26,B27*H27,B28*H28,B29*H29,B30*H30,B31*H31,B32*H32,B33*H33,B34*H34,B35*H35,B36*H36,B37*H37,B38*H38)</f>
        <v>39724</v>
      </c>
      <c r="I40" s="5">
        <f>SUM(B3*I3,B4*I4,B5*I5,B6*I6,B7*I7,B8*I8,B9*I9,B10*I10,B11*I11,B12*I12,B13*I13,B14*I14,B15*I15,B16*I16,B17*I17,B18*I18,B19*I19,B20*I20,B21*I21,B22*I22,B23*I23,B24*I24,B25*I25,B26*I26,B27*I27,B28*I28,B29*I29,B30*I30,B31*I31,B32*I32,B33*I33,B34*I34,B35*I35,B36*I36,B37*I37,B38*I38)</f>
        <v>42443.5</v>
      </c>
      <c r="J40" s="5">
        <f>SUM(B3*J3,B4*J4,B5*J5,B6*J6,B7*J7,B8*J8,B9*J9,B10*J10,B11*J11,B12*J12,B13*J13,B14*J14,B15*J15,B16*J16,B17*J17,B18*J18,B19*J19,B20*J20,B21*J21,B22*J22,B23*J23,B24*J24,B25*J25,B26*J26,B27*J27,B28*J28,B29*J29,B30*J30,B31*J31,B32*J32,B33*J33,B34*J34,B35*J35,B36*J36,B37*J37,B38*J38)</f>
        <v>45684.5</v>
      </c>
      <c r="K40" s="5">
        <f>SUM(B3*K3,B4*K4,B5*K5,B6*K6,B7*K7,B8*K8,B9*K9,B10*K10,B11*K11,B12*K12,B13*K13,B14*K14,B15*K15,B16*K16,B17*K17,B18*K18,B19*K19,B20*K20,B21*K21,B22*K22,B23*K23,B24*K24,B25*K25,B26*K26,B27*K27,B28*K28,B29*K29,B30*K30,B31*K31,B32*K32,B33*K33,B34*K34,B35*K35,B36*K36,B37*K37,B38*K38)</f>
        <v>55307</v>
      </c>
      <c r="L40" s="5">
        <f>SUM(B3*L3,B4*L4,B5*L5,B6*L6,B7*L7,B8*L8,B9*L9,B10*L10,B11*L11,B12*L12,B13*L13,B14*L14,B15*L15,B16*L16,B17*L17,B18*L18,B19*L19,B20*L20,B21*L21,B22*L22,B23*L23,B24*L24,B25*L25,B26*L26,B27*L27,B28*L28,B29*L29,B30*L30,B31*L31,B32*L32,B33*L33,B34*L34,B35*L35,B36*L36,B37*L37,B38*L38)</f>
        <v>74398</v>
      </c>
      <c r="M40" s="5">
        <f>SUM(B3*M3,B4*M4,B5*M5,B6*M6,B7*M7,B8*M8,B9*M9,B10*M10,B11*M11,B12*M12,B13*M13,B14*M14,B15*M15,B16*M16,B17*M17,B18*M18,B19*M19,B20*M20,B21*M21,B22*M22,B23*M23,B24*M24,B25*M25,B26*M26,B27*M27,B28*M28,B29*M29,B30*M30,B31*M31,B32*M32,B33*M33,B34*M34,B35*M35,B36*M36,B37*M37,B38*M38)</f>
        <v>75847.5</v>
      </c>
      <c r="N40" s="5">
        <f>SUM(B3*N3,B4*N4,B5*N5,B6*N6,B7*N7,B8*N8,B9*N9,B10*N10,B11*N11,B12*N12,B13*N13,B14*N14,B15*N15,B16*N16,B17*N17,B18*N18,B19*N19,B20*N20,B21*N21,B22*N22,B23*N23,B24*N24,B25*N25,B26*N26,B27*N27,B28*N28,B29*N29,B30*N30,B31*N31,B32*N32,B33*N33,B34*N34,B35*N35,B36*N36,B37*N37,B38*N38)</f>
        <v>58759</v>
      </c>
      <c r="O40" s="5">
        <f>SUM(B3*O3,B4*O4,B5*O5,B6*O6,B7*O7,B8*O8,B9*O9,B10*O10,B11*O11,B12*O12,B13*O13,B14*O14,B15*O15,B16*O16,B17*O17,B18*O18,B19*O19,B20*O20,B21*O21,B22*O22,B23*O23,B24*O24,B25*O25,B26*O26,B27*O27,B28*O28,B29*O29,B30*O30,B31*O31,B32*O32,B33*O33,B34*O34,B35*O35,B36*O36,B37*O37,B38*O38)</f>
        <v>80529</v>
      </c>
      <c r="P40" s="5">
        <f>SUM(B3*P3,B4*P4,B5*P5,B6*P6,B7*P7,B8*P8,B9*P9,B10*P10,B11*P11,B12*P12,B13*P13,B14*P14,B15*P15,B16*P16,B17*P17,B18*P18,B19*P19,B20*P20,B21*P21,B22*P22,B23*P23,B24*P24,B25*P25,B26*P26,B27*P27,B28*P28,B29*P29,B30*P30,B31*P31,B32*P32,B33*P33,B34*P34,B35*P35,B36*P36,B37*P37,B38*P38)</f>
        <v>87997.5</v>
      </c>
      <c r="Q40" s="5">
        <f>SUM(B3*Q3,B4*Q4,B5*Q5,B6*Q6,B7*Q7,B8*Q8,B9*Q9,B10*Q10,B11*Q11,B12*Q12,B13*Q13,B14*Q14,B15*Q15,B16*Q16,B17*Q17,B18*Q18,B19*Q19,B20*Q20,B21*Q21,B22*Q22,B23*Q23,B24*Q24,B25*Q25,B26*Q26,B27*Q27,B28*Q28,B29*Q29,B30*Q30,B31*Q31,B32*Q32,B33*Q33,B34*Q34,B35*Q35,B36*Q36,B37*Q37,B38*Q38)</f>
        <v>93875</v>
      </c>
      <c r="R40" s="5">
        <f>SUM(B3*R3,B4*R4,B5*R5,B6*R6,B7*R7,B8*R8,B9*R9,B10*R10,B11*R11,B12*R12,B13*R13,B14*R14,B15*R15,B16*R16,B17*R17,B18*R18,B19*R19,B20*R20,B21*R21,B22*R22,B23*R23,B24*R24,B25*R25,B26*R26,B27*R27,B28*R28,B29*R29,B30*R30,B31*R31,B32*R32,B33*R33,B34*R34,B35*R35,B36*R36,B37*R37,B38*R38)</f>
        <v>111227.5</v>
      </c>
      <c r="S40" s="5">
        <f>SUM(B3*S3,B4*S4,B5*S5,B6*S6,B7*S7,B8*S8,B9*S9,B10*S10,B11*S11,B12*S12,B13*S13,B14*S14,B15*S15,B16*S16,B17*S17,B18*S18,B19*S19,B20*S20,B21*S21,B22*S22,B23*S23,B24*S24,B25*S25,B26*S26,B27*S27,B28*S28,B29*S29,B30*S30,B31*S31,B32*S32,B33*S33,B34*S34,B35*S35,B36*S36,B37*S37,B38*S38)</f>
        <v>101926</v>
      </c>
      <c r="T40" s="5">
        <f>SUM(B3*T3,B4*T4,B5*T5,B6*T6,B7*T7,B8*T8,B9*T9,B10*T10,B11*T11,B12*T12,B13*T13,B14*T14,B15*T15,B16*T16,B17*T17,B18*T18,B19*T19,B20*T20,B21*T21,B22*T22,B23*T23,B24*T24,B25*T25,B26*T26,B27*T27,B28*T28,B29*T29,B30*T30,B31*T31,B32*T32,B33*T33,B34*T34,B35*T35,B36*T36,B37*T37,B38*T38)</f>
        <v>130196</v>
      </c>
      <c r="U40" s="5">
        <f>SUM(B3*U3,B4*U4,B5*U5,B6*U6,B7*U7,B8*U8,B9*U9,B10*U10,B11*U11,B12*U12,B13*U13,B14*U14,B15*U15,B16*U16,B17*U17,B18*U18,B19*U19,B20*U20,B21*U21,B22*U22,B23*U23,B24*U24,B25*U25,B26*U26,B27*U27,B28*U28,B29*U29,B30*U30,B31*U31,B32*U32,B33*U33,B34*U34,B35*U35,B36*U36,B37*U37,B38*U38)</f>
        <v>132820.75</v>
      </c>
      <c r="V40" s="5">
        <f>SUM(B3*V3,B4*V4,B5*V5,B6*V6,B7*V7,B8*V8,B9*V9,B10*V10,B11*V11,B12*V12,B13*V13,B14*V14,B15*V15,B16*V16,B17*V17,B18*V18,B19*V19,B20*V20,B21*V21,B22*V22,B23*V23,B24*V24,B25*V25,B26*V26,B27*V27,B28*V28,B29*V29,B30*V30,B31*V31,B32*V32,B33*V33,B34*V34,B35*V35,B36*V36,B37*V37,B38*V38)</f>
        <v>127540.25</v>
      </c>
      <c r="W40" s="5">
        <f>SUM(B3*W3,B4*W4,B5*W5,B6*W6,B7*W7,B8*W8,B9*W9,B10*W10,B11*W11,B12*W12,B13*W13,B14*W14,B15*W15,B16*W16,B17*W17,B18*W18,B19*W19,B20*W20,B21*W21,B22*W22,B23*W23,B24*W24,B25*W25,B26*W26,B27*W27,B28*W28,B29*W29,B30*W30,B31*W31,B32*W32,B33*W33,B34*W34,B35*W35,B36*W36,B37*W37,B38*W38)</f>
        <v>163201.75</v>
      </c>
      <c r="X40" s="5">
        <f>SUM(B3*X3,B4*X4,B5*X5,B6*X6,B7*X7,B8*X8,B9*X9,B10*X10,B11*X11,B12*X12,B13*X13,B14*X14,B15*X15,B16*X16,B17*X17,B18*X18,B19*X19,B20*X20,B21*X21,B22*X22,B23*X23,B24*X24,B25*X25,B26*X26,B27*X27,B28*X28,B29*X29,B30*X30,B31*X31,B32*X32,B33*X33,B34*X34,B35*X35,B36*X36,B37*X37,B38*X38)</f>
        <v>170362</v>
      </c>
      <c r="Y40" s="5">
        <f>SUM(B3*Y3,B4*Y4,B5*Y5,B6*Y6,B7*Y7,B8*Y8,B9*Y9,B10*Y10,B11*Y11,B12*Y12,B13*Y13,B14*Y14,B15*Y15,B16*Y16,B17*Y17,B18*Y18,B19*Y19,B20*Y20,B21*Y21,B22*Y22,B23*Y23,B24*Y24,B25*Y25,B26*Y26,B27*Y27,B28*Y28,B29*Y29,B30*Y30,B31*Y31,B32*Y32,B33*Y33,B34*Y34,B35*Y35,B36*Y36,B37*Y37,B38*Y38)</f>
        <v>182993.5</v>
      </c>
      <c r="Z40" s="5">
        <f>SUM(B3*Z3,B4*Z4,B5*Z5,B6*Z6,B7*Z7,B8*Z8,B9*Z9,B10*Z10,B11*Z11,B12*Z12,B13*Z13,B14*Z14,B15*Z15,B16*Z16,B17*Z17,B18*Z18,B19*Z19,B20*Z20,B21*Z21,B22*Z22,B23*Z23,B24*Z24,B25*Z25,B26*Z26,B27*Z27,B28*Z28,B29*Z29,B30*Z30,B31*Z31,B32*Z32,B33*Z33,B34*Z34,B35*Z35,B36*Z36,B37*Z37,B38*Z38)</f>
        <v>204039.5</v>
      </c>
      <c r="AA40" s="5">
        <f>SUM(B3*AA3,B4*AA4,B5*AA5,B6*AA6,B7*AA7,B8*AA8,B9*AA9,B10*AA10,B11*AA11,B12*AA12,B13*AA13,B14*AA14,B15*AA15,B16*AA16,B17*AA17,B18*AA18,B19*AA19,B20*AA20,B21*AA21,B22*AA22,B23*AA23,B24*AA24,B25*AA25,B26*AA26,B27*AA27,B28*AA28,B29*AA29,B30*AA30,B31*AA31,B32*AA32,B33*AA33,B34*AA34,B35*AA35,B36*AA36,B37*AA37,B38*AA38)</f>
        <v>207647</v>
      </c>
      <c r="AB40" s="5">
        <f>SUM(B3*AB3,B4*AB4,B5*AB5,B6*AB6,B7*AB7,B8*AB8,B9*AB9,B10*AB10,B11*AB11,B12*AB12,B13*AB13,B14*AB14,B15*AB15,B16*AB16,B17*AB17,B18*AB18,B19*AB19,B20*AB20,B21*AB21,B22*AB22,B23*AB23,B24*AB24,B25*AB25,B26*AB26,B27*AB27,B28*AB28,B29*AB29,B30*AB30,B31*AB31,B32*AB32,B33*AB33,B34*AB34,B35*AB35,B36*AB36,B37*AB37,B38*AB38)</f>
        <v>170388</v>
      </c>
      <c r="AC40" s="5">
        <f>SUM(B3*AC3,B4*AC4,B5*AC5,B6*AC6,B7*AC7,B8*AC8,B9*AC9,B10*AC10,B11*AC11,B12*AC12,B13*AC13,B14*AC14,B15*AC15,B16*AC16,B17*AC17,B18*AC18,B19*AC19,B20*AC20,B21*AC21,B22*AC22,B23*AC23,B24*AC24,B25*AC25,B26*AC26,B27*AC27,B28*AC28,B29*AC29,B30*AC30,B31*AC31,B32*AC32,B33*AC33,B34*AC34,B35*AC35,B36*AC36,B37*AC37,B38*AC38)</f>
        <v>224248.5</v>
      </c>
      <c r="AD40" s="5">
        <f>SUM(B3*AD3,B4*AD4,B5*AD5,B6*AD6,B7*AD7,B8*AD8,B9*AD9,B10*AD10,B11*AD11,B12*AD12,B13*AD13,B14*AD14,B15*AD15,B16*AD16,B17*AD17,B18*AD18,B19*AD19,B20*AD20,B21*AD21,B22*AD22,B23*AD23,B24*AD24,B25*AD25,B26*AD26,B27*AD27,B28*AD28,B29*AD29,B30*AD30,B31*AD31,B32*AD32,B33*AD33,B34*AD34,B35*AD35,B36*AD36,B37*AD37,B38*AD38)</f>
        <v>234210</v>
      </c>
      <c r="AE40" s="5">
        <f>SUM(B3*AE3,B4*AE4,B5*AE5,B6*AE6,B7*AE7,B8*AE8,B9*AE9,B10*AE10,B11*AE11,B12*AE12,B13*AE13,B14*AE14,B15*AE15,B16*AE16,B17*AE17,B18*AE18,B19*AE19,B20*AE20,B21*AE21,B22*AE22,B23*AE23,B24*AE24,B25*AE25,B26*AE26,B27*AE27,B28*AE28,B29*AE29,B30*AE30,B31*AE31,B32*AE32,B33*AE33,B34*AE34,B35*AE35,B36*AE36,B37*AE37,B38*AE38)</f>
        <v>237497.5</v>
      </c>
      <c r="AF40" s="5">
        <f>SUM(B3*AF3,B4*AF4,B5*AF5,B6*AF6,B7*AF7,B8*AF8,B9*AF9,B10*AF10,B11*AF11,B12*AF12,B13*AF13,B14*AF14,B15*AF15,B16*AF16,B17*AF17,B18*AF18,B19*AF19,B20*AF20,B21*AF21,B22*AF22,B23*AF23,B24*AF24,B25*AF25,B26*AF26,B27*AF27,B28*AF28,B29*AF29,B30*AF30,B31*AF31,B32*AF32,B33*AF33,B34*AF34,B35*AF35,B36*AF36,B37*AF37,B38*AF38)</f>
        <v>238870.25</v>
      </c>
      <c r="AG40" s="5">
        <f>SUM(B3*AG3,B4*AG4,B5*AG5,B6*AG6,B7*AG7,B8*AG8,B9*AG9,B10*AG10,B11*AG11,B12*AG12,B13*AG13,B14*AG14,B15*AG15,B16*AG16,B17*AG17,B18*AG18,B19*AG19,B20*AG20,B21*AG21,B22*AG22,B23*AG23,B24*AG24,B25*AG25,B26*AG26,B27*AG27,B28*AG28,B29*AG29,B30*AG30,B31*AG31,B32*AG32,B33*AG33,B34*AG34,B35*AG35,B36*AG36,B37*AG37,B38*AG38)</f>
        <v>187679.5</v>
      </c>
      <c r="AH40" s="5">
        <f>SUM(B3*AH3,B4*AH4,B5*AH5,B6*AH6,B7*AH7,B8*AH8,B9*AH9,B10*AH10,B11*AH11,B12*AH12,B13*AH13,B14*AH14,B15*AH15,B16*AH16,B17*AH17,B18*AH18,B19*AH19,B20*AH20,B21*AH21,B22*AH22,B23*AH23,B24*AH24,B25*AH25,B26*AH26,B27*AH27,B28*AH28,B29*AH29,B30*AH30,B31*AH31,B32*AH32,B33*AH33,B34*AH34,B35*AH35,B36*AH36,B37*AH37,B38*AH38)</f>
        <v>222565.25</v>
      </c>
      <c r="AI40" s="5">
        <f>SUM(B3*AI3,B4*AI4,B5*AI5,B6*AI6,B7*AI7,B8*AI8,B9*AI9,B10*AI10,B11*AI11,B12*AI12,B13*AI13,B14*AI14,B15*AI15,B16*AI16,B17*AI17,B18*AI18,B19*AI19,B20*AI20,B21*AI21,B22*AI22,B23*AI23,B24*AI24,B25*AI25,B26*AI26,B27*AI27,B28*AI28,B29*AI29,B30*AI30,B31*AI31,B32*AI32,B33*AI33,B34*AI34,B35*AI35,B36*AI36,B37*AI37,B38*AI38)</f>
        <v>249811.5</v>
      </c>
      <c r="AJ40" s="5">
        <f>SUM(B3*AJ3,B4*AJ4,B5*AJ5,B6*AJ6,B7*AJ7,B8*AJ8,B9*AJ9,B10*AJ10,B11*AJ11,B12*AJ12,B13*AJ13,B14*AJ14,B15*AJ15,B16*AJ16,B17*AJ17,B18*AJ18,B19*AJ19,B20*AJ20,B21*AJ21,B22*AJ22,B23*AJ23,B24*AJ24,B25*AJ25,B26*AJ26,B27*AJ27,B28*AJ28,B29*AJ29,B30*AJ30,B31*AJ31,B32*AJ32,B33*AJ33,B34*AJ34,B35*AJ35,B36*AJ36,B37*AJ37,B38*AJ38)</f>
        <v>247512.25</v>
      </c>
      <c r="AK40" s="5">
        <f>SUM(B3*AK3,B4*AK4,B5*AK5,B6*AK6,B7*AK7,B8*AK8,B9*AK9,B10*AK10,B11*AK11,B12*AK12,B13*AK13,B14*AK14,B15*AK15,B16*AK16,B17*AK17,B18*AK18,B19*AK19,B20*AK20,B21*AK21,B22*AK22,B23*AK23,B24*AK24,B25*AK25,B26*AK26,B27*AK27,B28*AK28,B29*AK29,B30*AK30,B31*AK31,B32*AK32,B33*AK33,B34*AK34,B35*AK35,B36*AK36,B37*AK37,B38*AK38)</f>
        <v>244124.25</v>
      </c>
      <c r="AL40" s="5">
        <f>SUM(B3*AL3,B4*AL4,B5*AL5,B6*AL6,B7*AL7,B8*AL8,B9*AL9,B10*AL10,B11*AL11,B12*AL12,B13*AL13,B14*AL14,B15*AL15,B16*AL16,B17*AL17,B18*AL18,B19*AL19,B20*AL20,B21*AL21,B22*AL22,B23*AL23,B24*AL24,B25*AL25,B26*AL26,B27*AL27,B28*AL28,B29*AL29,B30*AL30,B31*AL31,B32*AL32,B33*AL33,B34*AL34,B35*AL35,B36*AL36,B37*AL37,B38*AL38)</f>
        <v>244915.25</v>
      </c>
      <c r="AM40" s="5">
        <f>SUM(B3*AM3,B4*AM4,B5*AM5,B6*AM6,B7*AM7,B8*AM8,B9*AM9,B10*AM10,B11*AM11,B12*AM12,B13*AM13,B14*AM14,B15*AM15,B16*AM16,B17*AM17,B18*AM18,B19*AM19,B20*AM20,B21*AM21,B22*AM22,B23*AM23,B24*AM24,B25*AM25,B26*AM26,B27*AM27,B28*AM28,B29*AM29,B30*AM30,B31*AM31,B32*AM32,B33*AM33,B34*AM34,B35*AM35,B36*AM36,B37*AM37,B38*AM38)</f>
        <v>226682.25</v>
      </c>
      <c r="AN40" s="5">
        <f>SUM(B3*AN3,B4*AN4,B5*AN5,B6*AN6,B7*AN7,B8*AN8,B9*AN9,B10*AN10,B11*AN11,B12*AN12,B13*AN13,B14*AN14,B15*AN15,B16*AN16,B17*AN17,B18*AN18,B19*AN19,B20*AN20,B21*AN21,B22*AN22,B23*AN23,B24*AN24,B25*AN25,B26*AN26,B27*AN27,B28*AN28,B29*AN29,B30*AN30,B31*AN31,B32*AN32,B33*AN33,B34*AN34,B35*AN35,B36*AN36,B37*AN37,B38*AN38)</f>
        <v>248898</v>
      </c>
      <c r="AO40" s="5">
        <f>SUM(B3*AO3,B4*AO4,B5*AO5,B6*AO6,B7*AO7,B8*AO8,B9*AO9,B10*AO10,B11*AO11,B12*AO12,B13*AO13,B14*AO14,B15*AO15,B16*AO16,B17*AO17,B18*AO18,B19*AO19,B20*AO20,B21*AO21,B22*AO22,B23*AO23,B24*AO24,B25*AO25,B26*AO26,B27*AO27,B28*AO28,B29*AO29,B30*AO30,B31*AO31,B32*AO32,B33*AO33,B34*AO34,B35*AO35,B36*AO36,B37*AO37,B38*AO38)</f>
        <v>221274.5</v>
      </c>
      <c r="AP40" s="5">
        <f>SUM(B3*AP3,B4*AP4,B5*AP5,B6*AP6,B7*AP7,B8*AP8,B9*AP9,B10*AP10,B11*AP11,B12*AP12,B13*AP13,B14*AP14,B15*AP15,B16*AP16,B17*AP17,B18*AP18,B19*AP19,B20*AP20,B21*AP21,B22*AP22,B23*AP23,B24*AP24,B25*AP25,B26*AP26,B27*AP27,B28*AP28,B29*AP29,B30*AP30,B31*AP31,B32*AP32,B33*AP33,B34*AP34,B35*AP35,B36*AP36,B37*AP37,B38*AP38)</f>
        <v>223243.5</v>
      </c>
      <c r="AQ40" s="5">
        <f>SUM(B3*AQ3,B4*AQ4,B5*AQ5,B6*AQ6,B7*AQ7,B8*AQ8,B9*AQ9,B10*AQ10,B11*AQ11,B12*AQ12,B13*AQ13,B14*AQ14,B15*AQ15,B16*AQ16,B17*AQ17,B18*AQ18,B19*AQ19,B20*AQ20,B21*AQ21,B22*AQ22,B23*AQ23,B24*AQ24,B25*AQ25,B26*AQ26,B27*AQ27,B28*AQ28,B29*AQ29,B30*AQ30,B31*AQ31,B32*AQ32,B33*AQ33,B34*AQ34,B35*AQ35,B36*AQ36,B37*AQ37,B38*AQ38)</f>
        <v>176344</v>
      </c>
      <c r="AR40" s="5">
        <f>SUM(B3*AR3,B4*AR4,B5*AR5,B6*AR6,B7*AR7,B8*AR8,B9*AR9,B10*AR10,B11*AR11,B12*AR12,B13*AR13,B14*AR14,B15*AR15,B16*AR16,B17*AR17,B18*AR18,B19*AR19,B20*AR20,B21*AR21,B22*AR22,B23*AR23,B24*AR24,B25*AR25,B26*AR26,B27*AR27,B28*AR28,B29*AR29,B30*AR30,B31*AR31,B32*AR32,B33*AR33,B34*AR34,B35*AR35,B36*AR36,B37*AR37,B38*AR38)</f>
        <v>233625.75</v>
      </c>
      <c r="AS40" s="5">
        <f>SUM(B3*AS3,B4*AS4,B5*AS5,B6*AS6,B7*AS7,B8*AS8,B9*AS9,B10*AS10,B11*AS11,B12*AS12,B13*AS13,B14*AS14,B15*AS15,B16*AS16,B17*AS17,B18*AS18,B19*AS19,B20*AS20,B21*AS21,B22*AS22,B23*AS23,B24*AS24,B25*AS25,B26*AS26,B27*AS27,B28*AS28,B29*AS29,B30*AS30,B31*AS31,B32*AS32,B33*AS33,B34*AS34,B35*AS35,B36*AS36,B37*AS37,B38*AS38)</f>
        <v>227091</v>
      </c>
      <c r="AT40" s="5">
        <f>SUM(B3*AT3,B4*AT4,B5*AT5,B6*AT6,B7*AT7,B8*AT8,B9*AT9,B10*AT10,B11*AT11,B12*AT12,B13*AT13,B14*AT14,B15*AT15,B16*AT16,B17*AT17,B18*AT18,B19*AT19,B20*AT20,B21*AT21,B22*AT22,B23*AT23,B24*AT24,B25*AT25,B26*AT26,B27*AT27,B28*AT28,B29*AT29,B30*AT30,B31*AT31,B32*AT32,B33*AT33,B34*AT34,B35*AT35,B36*AT36,B37*AT37,B38*AT38)</f>
        <v>222883.67226345101</v>
      </c>
      <c r="AU40" s="5">
        <f>SUM(B3*AU3,B4*AU4,B5*AU5,B6*AU6,B7*AU7,B8*AU8,B9*AU9,B10*AU10,B11*AU11,B12*AU12,B13*AU13,B14*AU14,B15*AU15,B16*AU16,B17*AU17,B18*AU18,B19*AU19,B20*AU20,B21*AU21,B22*AU22,B23*AU23,B24*AU24,B25*AU25,B26*AU26,B27*AU27,B28*AU28,B29*AU29,B30*AU30,B31*AU31,B32*AU32,B33*AU33,B34*AU34,B35*AU35,B36*AU36,B37*AU37,B38*AU38)</f>
        <v>203755.26253260215</v>
      </c>
      <c r="AV40" s="5">
        <f>SUM(B3*AV3,B4*AV4,B5*AV5,B6*AV6,B7*AV7,B8*AV8,B9*AV9,B10*AV10,B11*AV11,B12*AV12,B13*AV13,B14*AV14,B15*AV15,B16*AV16,B17*AV17,B18*AV18,B19*AV19,B20*AV20,B21*AV21,B22*AV22,B23*AV23,B24*AV24,B25*AV25,B26*AV26,B27*AV27,B28*AV28,B29*AV29,B30*AV30,B31*AV31,B32*AV32,B33*AV33,B34*AV34,B35*AV35,B36*AV36,B37*AV37,B38*AV38)</f>
        <v>214581.75921997274</v>
      </c>
      <c r="AW40" s="5">
        <f>SUM(B3*AW3,B4*AW4,B5*AW5,B6*AW6,B7*AW7,B8*AW8,B9*AW9,B10*AW10,B11*AW11,B12*AW12,B13*AW13,B14*AW14,B15*AW15,B16*AW16,B17*AW17,B18*AW18,B19*AW19,B20*AW20,B21*AW21,B22*AW22,B23*AW23,B24*AW24,B25*AW25,B26*AW26,B27*AW27,B28*AW28,B29*AW29,B30*AW30,B31*AW31,B32*AW32,B33*AW33,B34*AW34,B35*AW35,B36*AW36,B37*AW37,B38*AW38)</f>
        <v>214581.75921997274</v>
      </c>
      <c r="AX40" s="5">
        <f>SUM(B3*AX3,B4*AX4,B5*AX5,B6*AX6,B7*AX7,B8*AX8,B9*AX9,B10*AX10,B11*AX11,B12*AX12,B13*AX13,B14*AX14,B15*AX15,B16*AX16,B17*AX17,B18*AX18,B19*AX19,B20*AX20,B21*AX21,B22*AX22,B23*AX23,B24*AX24,B25*AX25,B26*AX26,B27*AX27,B28*AX28,B29*AX29,B30*AX30,B31*AX31,B32*AX32,B33*AX33,B34*AX34,B35*AX35,B36*AX36,B37*AX37,B38*AX38)</f>
        <v>214581.75921997274</v>
      </c>
      <c r="AY40" s="5">
        <f>SUM(B3*AY3,B4*AY4,B5*AY5,B6*AY6,B7*AY7,B8*AY8,B9*AY9,B10*AY10,B11*AY11,B12*AY12,B13*AY13,B14*AY14,B15*AY15,B16*AY16,B17*AY17,B18*AY18,B19*AY19,B20*AY20,B21*AY21,B22*AY22,B23*AY23,B24*AY24,B25*AY25,B26*AY26,B27*AY27,B28*AY28,B29*AY29,B30*AY30,B31*AY31,B32*AY32,B33*AY33,B34*AY34,B35*AY35,B36*AY36,B37*AY37,B38*AY38)</f>
        <v>200486.99731521084</v>
      </c>
      <c r="AZ40" s="5">
        <f>SUM(B3*AZ3,B4*AZ4,B5*AZ5,B6*AZ6,B7*AZ7,B8*AZ8,B9*AZ9,B10*AZ10,B11*AZ11,B12*AZ12,B13*AZ13,B14*AZ14,B15*AZ15,B16*AZ16,B17*AZ17,B18*AZ18,B19*AZ19,B20*AZ20,B21*AZ21,B22*AZ22,B23*AZ23,B24*AZ24,B25*AZ25,B26*AZ26,B27*AZ27,B28*AZ28,B29*AZ29,B30*AZ30,B31*AZ31,B32*AZ32,B33*AZ33,B34*AZ34,B35*AZ35,B36*AZ36,B37*AZ37,B38*AZ38)</f>
        <v>200486.99731521084</v>
      </c>
      <c r="BA40" s="5">
        <f>SUM(B3*BA3,B4*BA4,B5*BA5,B6*BA6,B7*BA7,B8*BA8,B9*BA9,B10*BA10,B11*BA11,B12*BA12,B13*BA13,B14*BA14,B15*BA15,B16*BA16,B17*BA17,B18*BA18,B19*BA19,B20*BA20,B21*BA21,B22*BA22,B23*BA23,B24*BA24,B25*BA25,B26*BA26,B27*BA27,B28*BA28,B29*BA29,B30*BA30,B31*BA31,B32*BA32,B33*BA33,B34*BA34,B35*BA35,B36*BA36,B37*BA37,B38*BA38)</f>
        <v>200486.99731521084</v>
      </c>
      <c r="BB40" s="5">
        <f>SUM(B3*BB3,B4*BB4,B5*BB5,B6*BB6,B7*BB7,B8*BB8,B9*BB9,B10*BB10,B11*BB11,B12*BB12,B13*BB13,B14*BB14,B15*BB15,B16*BB16,B17*BB17,B18*BB18,B19*BB19,B20*BB20,B21*BB21,B22*BB22,B23*BB23,B24*BB24,B25*BB25,B26*BB26,B27*BB27,B28*BB28,B29*BB29,B30*BB30,B31*BB31,B32*BB32,B33*BB33,B34*BB34,B35*BB35,B36*BB36,B37*BB37,B38*BB38)</f>
        <v>89827.932917682221</v>
      </c>
      <c r="BC40" s="5">
        <f>SUM(B3*BC3,B4*BC4,B5*BC5,B6*BC6,B7*BC7,B8*BC8,B9*BC9,B10*BC10,B11*BC11,B12*BC12,B13*BC13,B14*BC14,B15*BC15,B16*BC16,B17*BC17,B18*BC18,B19*BC19,B20*BC20,B21*BC21,B22*BC22,B23*BC23,B24*BC24,B25*BC25,B26*BC26,B27*BC27,B28*BC28,B29*BC29,B30*BC30,B31*BC31,B32*BC32,B33*BC33,B34*BC34,B35*BC35,B36*BC36,B37*BC37,B38*BC38)</f>
        <v>200486.99731521084</v>
      </c>
      <c r="BD40" s="5">
        <f>SUM(B3*BD3,B4*BD4,B5*BD5,B6*BD6,B7*BD7,B8*BD8,B9*BD9,B10*BD10,B11*BD11,B12*BD12,B13*BD13,B14*BD14,B15*BD15,B16*BD16,B17*BD17,B18*BD18,B19*BD19,B20*BD20,B21*BD21,B22*BD22,B23*BD23,B24*BD24,B25*BD25,B26*BD26,B27*BD27,B28*BD28,B29*BD29,B30*BD30,B31*BD31,B32*BD32,B33*BD33,B34*BD34,B35*BD35,B36*BD36,B37*BD37,B38*BD38)</f>
        <v>200486.99731521084</v>
      </c>
      <c r="BE40" s="5">
        <f>SUM(B3*BE3,B4*BE4,B5*BE5,B6*BE6,B7*BE7,B8*BE8,B9*BE9,B10*BE10,B11*BE11,B12*BE12,B13*BE13,B14*BE14,B15*BE15,B16*BE16,B17*BE17,B18*BE18,B19*BE19,B20*BE20,B21*BE21,B22*BE22,B23*BE23,B24*BE24,B25*BE25,B26*BE26,B27*BE27,B28*BE28,B29*BE29,B30*BE30,B31*BE31,B32*BE32,B33*BE33,B34*BE34,B35*BE35,B36*BE36,B37*BE37,B38*BE38)</f>
        <v>190976.67299088652</v>
      </c>
      <c r="BF40" s="5">
        <f>SUM(B3*BF3,B4*BF4,B5*BF5,B6*BF6,B7*BF7,B8*BF8,B9*BF9,B10*BF10,B11*BF11,B12*BF12,B13*BF13,B14*BF14,B15*BF15,B16*BF16,B17*BF17,B18*BF18,B19*BF19,B20*BF20,B21*BF21,B22*BF22,B23*BF23,B24*BF24,B25*BF25,B26*BF26,B27*BF27,B28*BF28,B29*BF29,B30*BF30,B31*BF31,B32*BF32,B33*BF33,B34*BF34,B35*BF35,B36*BF36,B37*BF37,B38*BF38)</f>
        <v>83518.864365646019</v>
      </c>
      <c r="BG40" s="5">
        <f>SUM(B3*BG3,B4*BG4,B5*BG5,B6*BG6,B7*BG7,B8*BG8,B9*BG9,B10*BG10,B11*BG11,B12*BG12,B13*BG13,B14*BG14,B15*BG15,B16*BG16,B17*BG17,B18*BG18,B19*BG19,B20*BG20,B21*BG21,B22*BG22,B23*BG23,B24*BG24,B25*BG25,B26*BG26,B27*BG27,B28*BG28,B29*BG29,B30*BG30,B31*BG31,B32*BG32,B33*BG33,B34*BG34,B35*BG35,B36*BG36,B37*BG37,B38*BG38)</f>
        <v>83566.373981030643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 Treptow</cp:lastModifiedBy>
  <dcterms:created xsi:type="dcterms:W3CDTF">2020-09-30T13:05:28Z</dcterms:created>
  <dcterms:modified xsi:type="dcterms:W3CDTF">2020-09-30T20:05:48Z</dcterms:modified>
</cp:coreProperties>
</file>