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 activeTab="1"/>
  </bookViews>
  <sheets>
    <sheet name="菜谱及需求" sheetId="1" r:id="rId1"/>
    <sheet name="现有材料数量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<sst xmlns="http://schemas.openxmlformats.org/spreadsheetml/2006/main" count="53">
  <si>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料理</t>
  </si>
  <si>
    <t>材料一</t>
  </si>
  <si>
    <t>材料二</t>
  </si>
  <si>
    <t>材料三</t>
  </si>
  <si>
    <t>名称</t>
  </si>
  <si>
    <t>法面</t>
  </si>
  <si>
    <t>小麦</t>
  </si>
  <si>
    <t>牛奶</t>
  </si>
  <si>
    <t>盐</t>
  </si>
  <si>
    <t>原料数量（个）</t>
  </si>
  <si>
    <t>需要（个）</t>
  </si>
  <si>
    <t>需要（组）</t>
  </si>
  <si>
    <t>料理一组（个）</t>
  </si>
  <si>
    <t>材料一组（个）</t>
  </si>
  <si>
    <t>一车（组）</t>
  </si>
  <si>
    <t>需要（车）</t>
  </si>
  <si>
    <t>材料四</t>
  </si>
  <si>
    <t>烧鸡</t>
  </si>
  <si>
    <t>鸡肉</t>
  </si>
  <si>
    <t>胡椒</t>
  </si>
  <si>
    <t>柠檬草</t>
  </si>
  <si>
    <t>汉堡</t>
  </si>
  <si>
    <t>鸡蛋</t>
  </si>
  <si>
    <t>葱</t>
  </si>
  <si>
    <t>番茄酱</t>
  </si>
  <si>
    <t>牛肉</t>
  </si>
  <si>
    <t>序号</t>
  </si>
  <si>
    <t>账号</t>
  </si>
  <si>
    <t>盐(组)</t>
  </si>
  <si>
    <t>鸡肉(组)</t>
  </si>
  <si>
    <t>胡椒(组)</t>
  </si>
  <si>
    <t>柠檬草(组)</t>
  </si>
  <si>
    <t>93</t>
  </si>
  <si>
    <t>92</t>
  </si>
  <si>
    <t>91</t>
  </si>
  <si>
    <t>90</t>
  </si>
  <si>
    <t>l11111</t>
  </si>
  <si>
    <t>89</t>
  </si>
  <si>
    <t>l33333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</si>
  <si>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</si>
  <si>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</si>
  <si>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</si>
  <si>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</si>
  <si>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</si>
  <si>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</si>
  <si>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</si>
  <si>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</si>
  <si>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</si>
  <si>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</si>
  <si>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0273</t>
  </si>
  <si>
    <t>总计</t>
  </si>
  <si>
    <t>原料(组)</t>
  </si>
  <si>
    <t>可做烧鸡数量（组）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</si>
</sst>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1015769</xdr:colOff>
      <xdr:row>9</xdr:row>
      <xdr:rowOff>100458</xdr:rowOff>
    </xdr:from>
    <xdr:to>
      <xdr:col>2</xdr:col>
      <xdr:colOff>15228</xdr:colOff>
      <xdr:row>9</xdr:row>
      <xdr:rowOff>482203</xdr:rowOff>
    </xdr:to>
    <xdr:pic>
      <xdr:nvPicPr>
        <xdr:cNvPr id="2" name="图片 1" descr="525714535"/>
        <xdr:cNvPicPr/>
      </xdr:nvPicPr>
      <xdr:blipFill>
        <a:blip r:embed="rId1"/>
        <a:srcRect/>
        <a:stretch>
          <a:fillRect/>
        </a:stretch>
      </xdr:blipFill>
      <xdr:spPr>
        <a:xfrm>
          <a:off x="2586990" y="2920365"/>
          <a:ext cx="570865" cy="38163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1047750</xdr:colOff>
      <xdr:row>1</xdr:row>
      <xdr:rowOff>37951</xdr:rowOff>
    </xdr:from>
    <xdr:to>
      <xdr:col>1</xdr:col>
      <xdr:colOff>1501572</xdr:colOff>
      <xdr:row>1</xdr:row>
      <xdr:rowOff>406300</xdr:rowOff>
    </xdr:to>
    <xdr:pic>
      <xdr:nvPicPr>
        <xdr:cNvPr id="3" name="图片 2" descr="3727134225"/>
        <xdr:cNvPicPr/>
      </xdr:nvPicPr>
      <xdr:blipFill>
        <a:blip r:embed="rId2"/>
        <a:srcRect/>
        <a:stretch>
          <a:fillRect/>
        </a:stretch>
      </xdr:blipFill>
      <xdr:spPr>
        <a:xfrm>
          <a:off x="2619375" y="582930"/>
          <a:ext cx="453390" cy="3683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967036</xdr:colOff>
      <xdr:row>17</xdr:row>
      <xdr:rowOff>100458</xdr:rowOff>
    </xdr:from>
    <xdr:to>
      <xdr:col>2</xdr:col>
      <xdr:colOff>6091</xdr:colOff>
      <xdr:row>17</xdr:row>
      <xdr:rowOff>482203</xdr:rowOff>
    </xdr:to>
    <xdr:pic>
      <xdr:nvPicPr>
        <xdr:cNvPr id="4" name="图片 4" descr="377337120"/>
        <xdr:cNvPicPr/>
      </xdr:nvPicPr>
      <xdr:blipFill>
        <a:blip r:embed="rId3"/>
        <a:srcRect/>
        <a:stretch>
          <a:fillRect/>
        </a:stretch>
      </xdr:blipFill>
      <xdr:spPr>
        <a:xfrm>
          <a:off x="2538095" y="5194935"/>
          <a:ext cx="610870" cy="38163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2"/>
  <sheetViews>
    <sheetView workbookViewId="0">
      <selection activeCell="C8" sqref="C8"/>
    </sheetView>
  </sheetViews>
  <sheetFormatPr defaultColWidth="9" defaultRowHeight="13.5"/>
  <cols>
    <col min="1" max="6" width="20.625" style="1" customWidth="1"/>
    <col min="7" max="8" width="9" style="1" customWidth="1"/>
    <col min="9" max="9" width="11.875" style="1" customWidth="1"/>
    <col min="10" max="10" width="16" style="1" customWidth="1"/>
    <col min="11" max="11" width="16.375" style="1" customWidth="1"/>
    <col min="12" max="12" width="15.625" style="1" customWidth="1"/>
    <col min="13" max="256" width="9" style="1" customWidth="1"/>
  </cols>
  <sheetData>
    <row r="1" ht="42.95" customHeight="1" spans="1: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ht="45" customHeight="1" spans="1:5">
      <c r="A2" s="3" t="s">
        <v>4</v>
      </c>
      <c r="B2" s="2" t="s">
        <v>5</v>
      </c>
      <c r="C2" s="9" t="s">
        <v>6</v>
      </c>
      <c r="D2" s="9" t="s">
        <v>7</v>
      </c>
      <c r="E2" s="9" t="s">
        <v>8</v>
      </c>
    </row>
    <row r="3" ht="20.1" customHeight="1" spans="1:5">
      <c r="A3" s="3" t="s">
        <v>9</v>
      </c>
      <c r="B3" s="3">
        <v>1</v>
      </c>
      <c r="C3" s="3">
        <v>20</v>
      </c>
      <c r="D3" s="3">
        <v>20</v>
      </c>
      <c r="E3" s="3">
        <v>20</v>
      </c>
    </row>
    <row r="4" ht="20.1" customHeight="1" spans="1:5">
      <c r="A4" s="3" t="s">
        <v>10</v>
      </c>
      <c r="B4" s="3">
        <v>192</v>
      </c>
      <c r="C4" s="3">
        <f>PRODUCT(B4,C3)</f>
        <v>3840</v>
      </c>
      <c r="D4" s="3">
        <f>PRODUCT(B4,D3)</f>
        <v>3840</v>
      </c>
      <c r="E4" s="3">
        <f>PRODUCT(B4,E3)</f>
        <v>3840</v>
      </c>
    </row>
    <row r="5" ht="20.1" customHeight="1" spans="1:12">
      <c r="A5" s="3" t="s">
        <v>11</v>
      </c>
      <c r="B5" s="3">
        <f>B4/J6</f>
        <v>64</v>
      </c>
      <c r="C5" s="3">
        <f>PRODUCT(B5,C3,J6)/K6</f>
        <v>96</v>
      </c>
      <c r="D5" s="3">
        <f>PRODUCT(B5,D3,J6)/K6</f>
        <v>96</v>
      </c>
      <c r="E5" s="3">
        <f>PRODUCT(B5,E3,J6)/K6</f>
        <v>96</v>
      </c>
      <c r="J5" s="1" t="s">
        <v>12</v>
      </c>
      <c r="K5" s="1" t="s">
        <v>13</v>
      </c>
      <c r="L5" s="1" t="s">
        <v>14</v>
      </c>
    </row>
    <row r="6" ht="20.1" customHeight="1" spans="1:12">
      <c r="A6" s="3" t="s">
        <v>15</v>
      </c>
      <c r="B6" s="3">
        <f>B5/L6</f>
        <v>3.2</v>
      </c>
      <c r="C6" s="3">
        <f>PRODUCT(B6,L6,J6,C3)/(K6*L6)</f>
        <v>4.8</v>
      </c>
      <c r="D6" s="3">
        <f>PRODUCT(B6,L6,J6,D3)/(K6*L6)</f>
        <v>4.8</v>
      </c>
      <c r="E6" s="3">
        <f>PRODUCT(B6,L6,J6,E3)/(K6*L6)</f>
        <v>4.8</v>
      </c>
      <c r="J6" s="1">
        <v>3</v>
      </c>
      <c r="K6" s="1">
        <v>40</v>
      </c>
      <c r="L6" s="1">
        <v>20</v>
      </c>
    </row>
    <row r="7" ht="20.1" customHeight="1"/>
    <row r="9" ht="20.1" customHeight="1" spans="1:6">
      <c r="A9" s="3"/>
      <c r="B9" s="3" t="s">
        <v>0</v>
      </c>
      <c r="C9" s="3" t="s">
        <v>1</v>
      </c>
      <c r="D9" s="3" t="s">
        <v>2</v>
      </c>
      <c r="E9" s="3" t="s">
        <v>3</v>
      </c>
      <c r="F9" s="3" t="s">
        <v>16</v>
      </c>
    </row>
    <row r="10" ht="45" customHeight="1" spans="1:6">
      <c r="A10" s="3" t="s">
        <v>4</v>
      </c>
      <c r="B10" s="2" t="s">
        <v>17</v>
      </c>
      <c r="C10" s="9" t="s">
        <v>8</v>
      </c>
      <c r="D10" s="9" t="s">
        <v>18</v>
      </c>
      <c r="E10" s="9" t="s">
        <v>19</v>
      </c>
      <c r="F10" s="9" t="s">
        <v>20</v>
      </c>
    </row>
    <row r="11" ht="20.1" customHeight="1" spans="1:6">
      <c r="A11" s="3" t="s">
        <v>9</v>
      </c>
      <c r="B11" s="3">
        <v>1</v>
      </c>
      <c r="C11" s="3">
        <v>20</v>
      </c>
      <c r="D11" s="3">
        <v>20</v>
      </c>
      <c r="E11" s="3">
        <v>20</v>
      </c>
      <c r="F11" s="3">
        <v>20</v>
      </c>
    </row>
    <row r="12" ht="20.1" customHeight="1" spans="1:6">
      <c r="A12" s="3" t="s">
        <v>10</v>
      </c>
      <c r="B12" s="3">
        <v>625</v>
      </c>
      <c r="C12" s="3">
        <f>PRODUCT(B12,C11)</f>
        <v>12500</v>
      </c>
      <c r="D12" s="3">
        <f>PRODUCT(B12,D11)</f>
        <v>12500</v>
      </c>
      <c r="E12" s="3">
        <f>PRODUCT(B12,E11)</f>
        <v>12500</v>
      </c>
      <c r="F12" s="3">
        <f>PRODUCT(B12,F11)</f>
        <v>12500</v>
      </c>
    </row>
    <row r="13" ht="20.1" customHeight="1" spans="1:6">
      <c r="A13" s="3" t="s">
        <v>11</v>
      </c>
      <c r="B13" s="3">
        <f>B12/J6</f>
        <v>208.333333333333</v>
      </c>
      <c r="C13" s="3">
        <f>PRODUCT(B13,C11,J6)/K6</f>
        <v>312.5</v>
      </c>
      <c r="D13" s="3">
        <f>PRODUCT(B13,D11,J6)/K6</f>
        <v>312.5</v>
      </c>
      <c r="E13" s="3">
        <f>PRODUCT(B13,E11,J6)/K6</f>
        <v>312.5</v>
      </c>
      <c r="F13" s="3">
        <f>PRODUCT(B13,F11,J6)/K6</f>
        <v>312.5</v>
      </c>
    </row>
    <row r="14" ht="20.1" customHeight="1" spans="1:6">
      <c r="A14" s="3" t="s">
        <v>15</v>
      </c>
      <c r="B14" s="3">
        <f>B13/L6</f>
        <v>10.4166666666667</v>
      </c>
      <c r="C14" s="3">
        <f>PRODUCT(B14,L6,J6,C11)/(K6*L6)</f>
        <v>15.625</v>
      </c>
      <c r="D14" s="3">
        <f>PRODUCT(B14,L6,J6,D11)/(K6*L6)</f>
        <v>15.625</v>
      </c>
      <c r="E14" s="3">
        <f>PRODUCT(B14,L6,J6,E11)/(K6*L6)</f>
        <v>15.625</v>
      </c>
      <c r="F14" s="3">
        <f>PRODUCT(B14,L6,J6,F11)/(K6*L6)</f>
        <v>15.625</v>
      </c>
    </row>
    <row r="15" ht="20.1" customHeight="1"/>
    <row r="17" ht="20.1" customHeight="1" spans="1:6">
      <c r="A17" s="3"/>
      <c r="B17" s="3" t="s">
        <v>0</v>
      </c>
      <c r="C17" s="3" t="s">
        <v>1</v>
      </c>
      <c r="D17" s="3" t="s">
        <v>2</v>
      </c>
      <c r="E17" s="3" t="s">
        <v>3</v>
      </c>
      <c r="F17" s="3" t="s">
        <v>16</v>
      </c>
    </row>
    <row r="18" ht="45" customHeight="1" spans="1:6">
      <c r="A18" s="3" t="s">
        <v>4</v>
      </c>
      <c r="B18" s="2" t="s">
        <v>21</v>
      </c>
      <c r="C18" s="9" t="s">
        <v>22</v>
      </c>
      <c r="D18" s="9" t="s">
        <v>23</v>
      </c>
      <c r="E18" s="9" t="s">
        <v>24</v>
      </c>
      <c r="F18" s="9" t="s">
        <v>25</v>
      </c>
    </row>
    <row r="19" ht="20.1" customHeight="1" spans="1:6">
      <c r="A19" s="3" t="s">
        <v>9</v>
      </c>
      <c r="B19" s="3">
        <v>1</v>
      </c>
      <c r="C19" s="3">
        <v>20</v>
      </c>
      <c r="D19" s="3">
        <v>20</v>
      </c>
      <c r="E19" s="3">
        <v>3</v>
      </c>
      <c r="F19" s="3">
        <v>20</v>
      </c>
    </row>
    <row r="20" ht="20.1" customHeight="1" spans="1:6">
      <c r="A20" s="3" t="s">
        <v>10</v>
      </c>
      <c r="B20" s="3">
        <v>9999999</v>
      </c>
      <c r="C20" s="3">
        <f>PRODUCT(B20,C19)</f>
        <v>199999980</v>
      </c>
      <c r="D20" s="3">
        <f>PRODUCT(B20,D19)</f>
        <v>199999980</v>
      </c>
      <c r="E20" s="3">
        <f>PRODUCT(B20,E19)</f>
        <v>29999997</v>
      </c>
      <c r="F20" s="3">
        <f>PRODUCT(B20,F19)</f>
        <v>199999980</v>
      </c>
    </row>
    <row r="21" ht="20.1" customHeight="1" spans="1:6">
      <c r="A21" s="3" t="s">
        <v>11</v>
      </c>
      <c r="B21" s="3">
        <f>B20/J6</f>
        <v>3333333</v>
      </c>
      <c r="C21" s="3">
        <f>PRODUCT(B21,C19,J6)/K6</f>
        <v>4999999.5</v>
      </c>
      <c r="D21" s="3">
        <f>PRODUCT(B21,D19,J6)/K6</f>
        <v>4999999.5</v>
      </c>
      <c r="E21" s="3">
        <f>PRODUCT(B21,E19,J6)/K6</f>
        <v>749999.925</v>
      </c>
      <c r="F21" s="3">
        <f>PRODUCT(B21,F19,J6)/K6</f>
        <v>4999999.5</v>
      </c>
    </row>
    <row r="22" ht="20.1" customHeight="1" spans="1:6">
      <c r="A22" s="3" t="s">
        <v>15</v>
      </c>
      <c r="B22" s="3">
        <f>B21/L6</f>
        <v>166666.65</v>
      </c>
      <c r="C22" s="3">
        <f>PRODUCT(B22,L6,J6,C19)/(K6*L6)</f>
        <v>249999.975</v>
      </c>
      <c r="D22" s="3">
        <f>PRODUCT(B22,L6,J6,D19)/(K6*L6)</f>
        <v>249999.975</v>
      </c>
      <c r="E22" s="3">
        <f>PRODUCT(B22,L6,J6,E19)/(K6*L6)</f>
        <v>37499.99625</v>
      </c>
      <c r="F22" s="3">
        <f>PRODUCT(B22,L6,J6,F19)/(K6*L6)</f>
        <v>249999.975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2"/>
  <sheetViews>
    <sheetView tabSelected="1" workbookViewId="0">
      <pane ySplit="1" topLeftCell="A2" activePane="bottomLeft" state="frozen"/>
      <selection/>
      <selection pane="bottomLeft" activeCell="H6" sqref="H6"/>
    </sheetView>
  </sheetViews>
  <sheetFormatPr defaultColWidth="9" defaultRowHeight="13.5"/>
  <cols>
    <col min="1" max="1" width="7.5" style="1" customWidth="1"/>
    <col min="2" max="2" width="15.5" style="1" customWidth="1"/>
    <col min="3" max="5" width="9" style="1" customWidth="1"/>
    <col min="6" max="6" width="12.125" style="1" customWidth="1"/>
    <col min="7" max="256" width="9" style="1" customWidth="1"/>
  </cols>
  <sheetData>
    <row r="1" ht="39.95" customHeight="1" spans="1:6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</row>
    <row r="2" ht="20.1" customHeight="1" spans="1:6">
      <c r="A2" s="3">
        <v>1</v>
      </c>
      <c r="B2" s="4">
        <v>11</v>
      </c>
      <c r="C2" s="3">
        <v>24</v>
      </c>
      <c r="D2" s="3">
        <v>0</v>
      </c>
      <c r="E2" s="3"/>
      <c r="F2" s="3"/>
    </row>
    <row r="3" ht="20.1" customHeight="1" spans="1:6">
      <c r="A3" s="3">
        <v>2</v>
      </c>
      <c r="B3" s="5">
        <v>12</v>
      </c>
      <c r="C3" s="3"/>
      <c r="D3" s="3"/>
      <c r="E3" s="3"/>
      <c r="F3" s="3">
        <v>20</v>
      </c>
    </row>
    <row r="4" ht="20.1" customHeight="1" spans="1:6">
      <c r="A4" s="3">
        <v>3</v>
      </c>
      <c r="B4" s="5">
        <v>13</v>
      </c>
      <c r="C4" s="3"/>
      <c r="D4" s="3">
        <v>19</v>
      </c>
      <c r="E4" s="3"/>
      <c r="F4" s="3"/>
    </row>
    <row r="5" ht="20.1" customHeight="1" spans="1:6">
      <c r="A5" s="3">
        <v>4</v>
      </c>
      <c r="B5" s="5">
        <v>99</v>
      </c>
      <c r="C5" s="3">
        <v>4</v>
      </c>
      <c r="D5" s="3">
        <v>4</v>
      </c>
      <c r="E5" s="3">
        <v>4</v>
      </c>
      <c r="F5" s="3">
        <v>8</v>
      </c>
    </row>
    <row r="6" ht="20.1" customHeight="1" spans="1:6">
      <c r="A6" s="3">
        <v>5</v>
      </c>
      <c r="B6" s="5">
        <v>98</v>
      </c>
      <c r="C6" s="3">
        <v>12</v>
      </c>
      <c r="D6" s="3">
        <v>8</v>
      </c>
      <c r="E6" s="3"/>
      <c r="F6" s="3"/>
    </row>
    <row r="7" ht="20.1" customHeight="1" spans="1:6">
      <c r="A7" s="3">
        <v>6</v>
      </c>
      <c r="B7" s="5">
        <v>97</v>
      </c>
      <c r="C7" s="3"/>
      <c r="D7" s="3"/>
      <c r="E7" s="3"/>
      <c r="F7" s="3">
        <v>20</v>
      </c>
    </row>
    <row r="8" ht="20.1" customHeight="1" spans="1:6">
      <c r="A8" s="3">
        <v>7</v>
      </c>
      <c r="B8" s="3">
        <v>96</v>
      </c>
      <c r="C8" s="3"/>
      <c r="D8" s="3">
        <v>20</v>
      </c>
      <c r="E8" s="3"/>
      <c r="F8" s="3"/>
    </row>
    <row r="9" ht="20.1" customHeight="1" spans="1:6">
      <c r="A9" s="3">
        <v>8</v>
      </c>
      <c r="B9" s="3">
        <v>95</v>
      </c>
      <c r="C9" s="3">
        <v>20</v>
      </c>
      <c r="D9" s="3"/>
      <c r="E9" s="3"/>
      <c r="F9" s="3"/>
    </row>
    <row r="10" ht="20.1" customHeight="1" spans="1:6">
      <c r="A10" s="3">
        <v>9</v>
      </c>
      <c r="B10" s="3">
        <v>94</v>
      </c>
      <c r="C10" s="3"/>
      <c r="D10" s="3"/>
      <c r="E10" s="3">
        <v>20</v>
      </c>
      <c r="F10" s="3"/>
    </row>
    <row r="11" ht="20.1" customHeight="1" spans="1:6">
      <c r="A11" s="3">
        <v>10</v>
      </c>
      <c r="B11" s="5" t="s">
        <v>32</v>
      </c>
      <c r="C11" s="3">
        <v>20</v>
      </c>
      <c r="D11" s="3"/>
      <c r="E11" s="3"/>
      <c r="F11" s="3">
        <v>0</v>
      </c>
    </row>
    <row r="12" ht="20.1" customHeight="1" spans="1:6">
      <c r="A12" s="3">
        <v>11</v>
      </c>
      <c r="B12" s="5" t="s">
        <v>33</v>
      </c>
      <c r="C12" s="3"/>
      <c r="D12" s="3">
        <v>0</v>
      </c>
      <c r="E12" s="3">
        <v>20</v>
      </c>
      <c r="F12" s="3"/>
    </row>
    <row r="13" ht="20.1" customHeight="1" spans="1:6">
      <c r="A13" s="3">
        <v>12</v>
      </c>
      <c r="B13" s="5" t="s">
        <v>34</v>
      </c>
      <c r="C13" s="3"/>
      <c r="D13" s="3"/>
      <c r="E13" s="3">
        <v>20</v>
      </c>
      <c r="F13" s="3"/>
    </row>
    <row r="14" ht="20.1" customHeight="1" spans="1:13">
      <c r="A14" s="3">
        <v>13</v>
      </c>
      <c r="B14" s="5" t="s">
        <v>35</v>
      </c>
      <c r="C14" s="3"/>
      <c r="D14" s="3"/>
      <c r="E14" s="3">
        <v>20</v>
      </c>
      <c r="F14" s="3"/>
      <c r="K14" s="1" t="s">
        <v>36</v>
      </c>
      <c r="M14" s="1">
        <v>5512608</v>
      </c>
    </row>
    <row r="15" ht="20.1" customHeight="1" spans="1:11">
      <c r="A15" s="3">
        <v>14</v>
      </c>
      <c r="B15" s="5" t="s">
        <v>37</v>
      </c>
      <c r="C15" s="3"/>
      <c r="D15" s="3"/>
      <c r="E15" s="3"/>
      <c r="F15" s="3">
        <v>20</v>
      </c>
      <c r="K15" s="1" t="s">
        <v>38</v>
      </c>
    </row>
    <row r="16" ht="20.1" customHeight="1" spans="1:6">
      <c r="A16" s="3">
        <v>15</v>
      </c>
      <c r="B16" s="5" t="s">
        <v>39</v>
      </c>
      <c r="C16" s="3"/>
      <c r="D16" s="3">
        <v>20</v>
      </c>
      <c r="E16" s="3"/>
      <c r="F16" s="3"/>
    </row>
    <row r="17" ht="20.1" customHeight="1" spans="1:6">
      <c r="A17" s="3">
        <v>16</v>
      </c>
      <c r="B17" s="5" t="s">
        <v>40</v>
      </c>
      <c r="C17" s="3"/>
      <c r="D17" s="3"/>
      <c r="E17" s="3">
        <v>9</v>
      </c>
      <c r="F17" s="3"/>
    </row>
    <row r="18" ht="20.1" customHeight="1" spans="1:6">
      <c r="A18" s="3">
        <v>17</v>
      </c>
      <c r="B18" s="5" t="s">
        <v>41</v>
      </c>
      <c r="C18" s="3"/>
      <c r="D18" s="3">
        <v>8</v>
      </c>
      <c r="E18" s="3"/>
      <c r="F18" s="3"/>
    </row>
    <row r="19" ht="20.1" customHeight="1" spans="1:6">
      <c r="A19" s="3">
        <v>18</v>
      </c>
      <c r="B19" s="5" t="s">
        <v>42</v>
      </c>
      <c r="C19" s="3"/>
      <c r="D19" s="3"/>
      <c r="E19" s="3"/>
      <c r="F19" s="3">
        <v>9</v>
      </c>
    </row>
    <row r="20" ht="20.1" customHeight="1" spans="1:6">
      <c r="A20" s="3">
        <v>19</v>
      </c>
      <c r="B20" s="5" t="s">
        <v>43</v>
      </c>
      <c r="C20" s="3">
        <v>20</v>
      </c>
      <c r="D20" s="3"/>
      <c r="E20" s="3"/>
      <c r="F20" s="3"/>
    </row>
    <row r="21" ht="20.1" customHeight="1" spans="1:6">
      <c r="A21" s="3">
        <v>20</v>
      </c>
      <c r="B21" s="5" t="s">
        <v>44</v>
      </c>
      <c r="C21" s="3"/>
      <c r="D21" s="3"/>
      <c r="E21" s="3"/>
      <c r="F21" s="3"/>
    </row>
    <row r="22" ht="20.1" customHeight="1" spans="1:12">
      <c r="A22" s="3">
        <v>21</v>
      </c>
      <c r="B22" s="5" t="s">
        <v>45</v>
      </c>
      <c r="C22" s="3"/>
      <c r="D22" s="3"/>
      <c r="E22" s="3"/>
      <c r="F22" s="3"/>
      <c r="L22" s="1">
        <v>1111</v>
      </c>
    </row>
    <row r="23" ht="20.1" customHeight="1" spans="1:6">
      <c r="A23" s="3">
        <v>22</v>
      </c>
      <c r="B23" s="5" t="s">
        <v>46</v>
      </c>
      <c r="C23" s="3"/>
      <c r="D23" s="3"/>
      <c r="E23" s="3"/>
      <c r="F23" s="3"/>
    </row>
    <row r="24" ht="20.1" customHeight="1" spans="1:6">
      <c r="A24" s="3">
        <v>23</v>
      </c>
      <c r="B24" s="5" t="s">
        <v>47</v>
      </c>
      <c r="C24" s="3"/>
      <c r="D24" s="3"/>
      <c r="E24" s="3"/>
      <c r="F24" s="3"/>
    </row>
    <row r="25" ht="20.1" customHeight="1" spans="1:6">
      <c r="A25" s="3">
        <v>24</v>
      </c>
      <c r="B25" s="5" t="s">
        <v>48</v>
      </c>
      <c r="C25" s="3"/>
      <c r="D25" s="3"/>
      <c r="E25" s="3"/>
      <c r="F25" s="3"/>
    </row>
    <row r="26" ht="20.1" customHeight="1" spans="1:6">
      <c r="A26" s="3">
        <v>25</v>
      </c>
      <c r="B26" s="1">
        <v>78</v>
      </c>
      <c r="C26" s="3"/>
      <c r="D26" s="3"/>
      <c r="E26" s="3"/>
      <c r="F26" s="3"/>
    </row>
    <row r="27" ht="20.1" customHeight="1" spans="1:6">
      <c r="A27" s="3">
        <v>26</v>
      </c>
      <c r="B27" s="4">
        <v>545</v>
      </c>
      <c r="C27" s="3"/>
      <c r="D27" s="3"/>
      <c r="E27" s="3"/>
      <c r="F27" s="3"/>
    </row>
    <row r="28" ht="20.1" customHeight="1" spans="1:6">
      <c r="A28" s="3">
        <v>27</v>
      </c>
      <c r="B28" s="5" t="s">
        <v>49</v>
      </c>
      <c r="C28" s="3"/>
      <c r="D28" s="3"/>
      <c r="E28" s="3"/>
      <c r="F28" s="3"/>
    </row>
    <row r="29" ht="20.1" customHeight="1" spans="1:6">
      <c r="A29" s="3">
        <v>28</v>
      </c>
      <c r="B29" s="4">
        <v>5020</v>
      </c>
      <c r="C29" s="3">
        <v>4</v>
      </c>
      <c r="D29" s="3"/>
      <c r="E29" s="3">
        <v>8</v>
      </c>
      <c r="F29" s="3">
        <v>1</v>
      </c>
    </row>
    <row r="30" ht="20.1" customHeight="1" spans="1:6">
      <c r="A30" s="3">
        <v>29</v>
      </c>
      <c r="B30" s="5" t="s">
        <v>50</v>
      </c>
      <c r="C30" s="3">
        <f t="shared" ref="C30:F30" si="0">SUM(C2:C29)</f>
        <v>104</v>
      </c>
      <c r="D30" s="3">
        <f t="shared" si="0"/>
        <v>79</v>
      </c>
      <c r="E30" s="3">
        <f t="shared" si="0"/>
        <v>101</v>
      </c>
      <c r="F30" s="3">
        <f t="shared" si="0"/>
        <v>78</v>
      </c>
    </row>
    <row r="31" spans="1:6">
      <c r="A31" s="6" t="s">
        <v>51</v>
      </c>
      <c r="B31" s="7"/>
      <c r="C31" s="3">
        <v>0.5</v>
      </c>
      <c r="D31" s="3">
        <v>0.5</v>
      </c>
      <c r="E31" s="3">
        <v>0.5</v>
      </c>
      <c r="F31" s="3">
        <v>0.5</v>
      </c>
    </row>
    <row r="32" spans="1:6">
      <c r="A32" s="6" t="s">
        <v>52</v>
      </c>
      <c r="B32" s="7"/>
      <c r="C32" s="8">
        <f>MIN(C30:F30)/0.5/3</f>
        <v>52</v>
      </c>
      <c r="D32" s="8"/>
      <c r="E32" s="8"/>
      <c r="F32" s="8"/>
    </row>
  </sheetData>
  <mergeCells count="3">
    <mergeCell ref="A31:B31"/>
    <mergeCell ref="A32:B32"/>
    <mergeCell ref="C32:F3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菜谱及需求</vt:lpstr>
      <vt:lpstr>现有材料数量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HJXD</cp:lastModifiedBy>
  <dcterms:created xsi:type="dcterms:W3CDTF">2017-07-06T05:41:00Z</dcterms:created>
  <dcterms:modified xsi:type="dcterms:W3CDTF">2017-07-28T03:31:04Z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