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<sst xmlns="http://schemas.openxmlformats.org/spreadsheetml/2006/main" count="705">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</sst>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176" formatCode="0.00_);[Red]\(0.00\)"/>
    <numFmt numFmtId="177" formatCode="0.000"/>
    <numFmt numFmtId="178" formatCode="0.0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66" fillId="35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76" fontId="2" fillId="3" borderId="1" xfId="31" applyNumberFormat="1" applyBorder="1" applyAlignment="1">
      <alignment horizontal="center" vertical="center" wrapText="1"/>
    </xf>
    <xf numFmtId="176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tableStyles count="0" defaultTableStyle="TableStyleMedium2"/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0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0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0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0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H8" sqref="H8:H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255</v>
      </c>
      <c r="F8" s="310">
        <v>2456</v>
      </c>
      <c r="G8" s="311">
        <v>9915</v>
      </c>
      <c r="H8" s="311">
        <v>402</v>
      </c>
      <c r="I8" s="355">
        <v>537</v>
      </c>
      <c r="J8" s="356">
        <f t="shared" ref="J8" si="0">SUM(F8:I9)</f>
        <v>13310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1426</v>
      </c>
      <c r="G16" s="325">
        <f>INT(G12*$E26+1)</f>
        <v>1046</v>
      </c>
      <c r="H16" s="325">
        <f>INT(H12*$E26+1)</f>
        <v>343</v>
      </c>
      <c r="I16" s="363">
        <f>INT(I12*$E26+1)</f>
        <v>476</v>
      </c>
      <c r="J16" s="368">
        <f>SUM(F16:I17)</f>
        <v>3291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8598</v>
      </c>
      <c r="H22" s="340">
        <f>SMALL(F28:F31,I31)</f>
        <v>0</v>
      </c>
      <c r="I22" s="340">
        <f>SMALL(F28:F31,J31)</f>
        <v>0</v>
      </c>
      <c r="J22" s="372">
        <f>SUM(F22:I23)</f>
        <v>8598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255</v>
      </c>
      <c r="E24" s="344">
        <f>E22+(D24-160)*15</f>
        <v>5425</v>
      </c>
      <c r="F24" s="344">
        <f>F12*(D24-160)+F22</f>
        <v>1425</v>
      </c>
      <c r="G24" s="344">
        <f>G12*(D24-160)+G22</f>
        <v>9643</v>
      </c>
      <c r="H24" s="344">
        <f>H12*(D24-160)+H22</f>
        <v>342</v>
      </c>
      <c r="I24" s="344">
        <f>I12*(D24-160)+I22</f>
        <v>475</v>
      </c>
      <c r="J24" s="374">
        <f>SUM(E24:I25)</f>
        <v>17310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1425</v>
      </c>
      <c r="E26" s="23">
        <f>E8-160</f>
        <v>95</v>
      </c>
      <c r="F26" s="23">
        <f>F8-E26*F12</f>
        <v>1031</v>
      </c>
      <c r="G26" s="23">
        <f>G8-E26*G12</f>
        <v>8870</v>
      </c>
      <c r="H26" s="23">
        <f>H8-E26*H12</f>
        <v>60</v>
      </c>
      <c r="I26" s="23">
        <f>I8-E26*I12</f>
        <v>62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1031</v>
      </c>
      <c r="G27" s="23">
        <f t="shared" si="1"/>
        <v>8870</v>
      </c>
      <c r="H27" s="23">
        <f t="shared" si="1"/>
        <v>60</v>
      </c>
      <c r="I27" s="23">
        <f t="shared" si="1"/>
        <v>62</v>
      </c>
      <c r="J27" s="23"/>
    </row>
    <row r="28" ht="24" hidden="1" customHeight="1" spans="4:10">
      <c r="D28" s="23">
        <f>SMALL(F26:I26,1)</f>
        <v>60</v>
      </c>
      <c r="E28" s="23">
        <f>D28-D26</f>
        <v>-1365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62</v>
      </c>
      <c r="E29" s="23">
        <f t="shared" ref="E29:E31" si="4">IF(E28&lt;0,D29+E28,D29)</f>
        <v>-1303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1031</v>
      </c>
      <c r="E30" s="23">
        <f t="shared" si="4"/>
        <v>-272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8870</v>
      </c>
      <c r="E31" s="23">
        <f t="shared" si="4"/>
        <v>8598</v>
      </c>
      <c r="F31" s="23">
        <f t="shared" si="2"/>
        <v>8598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4"/>
  <sheetViews>
    <sheetView tabSelected="1" topLeftCell="A7" workbookViewId="0">
      <selection activeCell="F39" sqref="F39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AVERAGE(G3:G39)</f>
        <v>700.675675675676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25925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48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>
        <v>39762</v>
      </c>
      <c r="E32" s="1">
        <v>4526</v>
      </c>
      <c r="F32" s="1">
        <f t="shared" si="3"/>
        <v>44288</v>
      </c>
      <c r="G32" s="1">
        <f t="shared" si="2"/>
        <v>673</v>
      </c>
      <c r="H32" s="1"/>
      <c r="I32" s="1"/>
      <c r="J32" s="1"/>
      <c r="K32" s="1"/>
    </row>
    <row r="33" spans="1:11">
      <c r="A33" s="1"/>
      <c r="B33" s="1"/>
      <c r="C33" s="2">
        <v>42454</v>
      </c>
      <c r="D33" s="1">
        <v>40335</v>
      </c>
      <c r="E33" s="1">
        <v>4551</v>
      </c>
      <c r="F33" s="1">
        <f t="shared" si="3"/>
        <v>44886</v>
      </c>
      <c r="G33" s="1">
        <f t="shared" si="2"/>
        <v>598</v>
      </c>
      <c r="H33" s="1"/>
      <c r="I33" s="1"/>
      <c r="J33" s="1"/>
      <c r="K33" s="1"/>
    </row>
    <row r="34" spans="1:11">
      <c r="A34" s="1"/>
      <c r="B34" s="1"/>
      <c r="C34" s="2">
        <v>42455</v>
      </c>
      <c r="D34" s="1">
        <v>40335</v>
      </c>
      <c r="E34" s="1">
        <v>4551</v>
      </c>
      <c r="F34" s="1">
        <f t="shared" si="3"/>
        <v>44886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2">
        <v>42456</v>
      </c>
      <c r="D35" s="1">
        <v>40335</v>
      </c>
      <c r="E35" s="1">
        <v>4551</v>
      </c>
      <c r="F35" s="1">
        <f t="shared" si="3"/>
        <v>44886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2">
        <v>42457</v>
      </c>
      <c r="D36" s="1">
        <v>42136</v>
      </c>
      <c r="E36" s="1">
        <v>2909</v>
      </c>
      <c r="F36" s="1">
        <f t="shared" si="3"/>
        <v>45045</v>
      </c>
      <c r="G36" s="1">
        <f t="shared" si="2"/>
        <v>159</v>
      </c>
      <c r="H36" s="1"/>
      <c r="I36" s="1"/>
      <c r="J36" s="1"/>
      <c r="K36" s="1"/>
    </row>
    <row r="37" spans="1:11">
      <c r="A37" s="1"/>
      <c r="B37" s="1"/>
      <c r="C37" s="2">
        <v>42458</v>
      </c>
      <c r="D37" s="1">
        <v>42736</v>
      </c>
      <c r="E37" s="1">
        <v>2909</v>
      </c>
      <c r="F37" s="1">
        <f t="shared" si="3"/>
        <v>45645</v>
      </c>
      <c r="G37" s="1">
        <f t="shared" si="2"/>
        <v>600</v>
      </c>
      <c r="H37" s="1"/>
      <c r="I37" s="1"/>
      <c r="J37" s="1"/>
      <c r="K37" s="1"/>
    </row>
    <row r="38" spans="1:11">
      <c r="A38" s="1"/>
      <c r="B38" s="1"/>
      <c r="C38" s="2">
        <v>42459</v>
      </c>
      <c r="D38" s="1">
        <v>43346</v>
      </c>
      <c r="E38" s="1">
        <v>2989</v>
      </c>
      <c r="F38" s="1">
        <f t="shared" si="3"/>
        <v>46335</v>
      </c>
      <c r="G38" s="1">
        <f t="shared" si="2"/>
        <v>690</v>
      </c>
      <c r="H38" s="1"/>
      <c r="I38" s="1"/>
      <c r="J38" s="1"/>
      <c r="K38" s="1"/>
    </row>
    <row r="39" spans="1:11">
      <c r="A39" s="1"/>
      <c r="B39" s="1"/>
      <c r="C39" s="2">
        <v>42460</v>
      </c>
      <c r="D39" s="1">
        <v>43956</v>
      </c>
      <c r="E39" s="1">
        <v>3429</v>
      </c>
      <c r="F39" s="1">
        <f t="shared" si="3"/>
        <v>47385</v>
      </c>
      <c r="G39" s="1">
        <f t="shared" si="2"/>
        <v>1050</v>
      </c>
      <c r="H39" s="1"/>
      <c r="I39" s="1"/>
      <c r="J39" s="1"/>
      <c r="K39" s="1"/>
    </row>
    <row r="40" spans="1:11">
      <c r="A40" s="1"/>
      <c r="B40" s="1"/>
      <c r="C40" s="2">
        <v>42461</v>
      </c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2">
        <v>42462</v>
      </c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2">
        <v>42463</v>
      </c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2">
        <v>42464</v>
      </c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2">
        <v>42465</v>
      </c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2">
        <v>42466</v>
      </c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2">
        <v>42467</v>
      </c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2">
        <v>42468</v>
      </c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2">
        <v>42469</v>
      </c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2">
        <v>42470</v>
      </c>
      <c r="D49" s="1"/>
      <c r="E49" s="1"/>
      <c r="F49" s="1"/>
      <c r="G49" s="1"/>
      <c r="H49" s="1"/>
      <c r="I49" s="1"/>
      <c r="J49" s="1"/>
      <c r="K49" s="1"/>
    </row>
    <row r="50" spans="3:3">
      <c r="C50" s="2">
        <v>42471</v>
      </c>
    </row>
    <row r="51" spans="3:3">
      <c r="C51" s="2">
        <v>42472</v>
      </c>
    </row>
    <row r="52" spans="3:3">
      <c r="C52" s="2">
        <v>42473</v>
      </c>
    </row>
    <row r="53" spans="3:3">
      <c r="C53" s="2">
        <v>42474</v>
      </c>
    </row>
    <row r="54" spans="3:3">
      <c r="C54" s="2">
        <v>42475</v>
      </c>
    </row>
    <row r="55" spans="3:3">
      <c r="C55" s="2">
        <v>42476</v>
      </c>
    </row>
    <row r="56" spans="3:3">
      <c r="C56" s="2">
        <v>42477</v>
      </c>
    </row>
    <row r="57" spans="3:3">
      <c r="C57" s="2">
        <v>42478</v>
      </c>
    </row>
    <row r="58" spans="3:3">
      <c r="C58" s="2">
        <v>42479</v>
      </c>
    </row>
    <row r="59" spans="3:3">
      <c r="C59" s="2">
        <v>42480</v>
      </c>
    </row>
    <row r="60" spans="3:3">
      <c r="C60" s="2">
        <v>42481</v>
      </c>
    </row>
    <row r="61" spans="3:3">
      <c r="C61" s="2">
        <v>42482</v>
      </c>
    </row>
    <row r="62" spans="3:3">
      <c r="C62" s="2">
        <v>42483</v>
      </c>
    </row>
    <row r="63" spans="3:3">
      <c r="C63" s="2">
        <v>42484</v>
      </c>
    </row>
    <row r="64" spans="3:3">
      <c r="C64" s="2">
        <v>42485</v>
      </c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2016-03-31T05:59:40Z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