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6CE36CC8-6CE3-4696-A330-E863176B303D}" xr6:coauthVersionLast="47" xr6:coauthVersionMax="47" xr10:uidLastSave="{00000000-0000-0000-0000-000000000000}"/>
  <bookViews>
    <workbookView xWindow="-108" yWindow="-108" windowWidth="23256" windowHeight="12456" activeTab="2" xr2:uid="{00000000-000D-0000-FFFF-FFFF00000000}"/>
  </bookViews>
  <sheets>
    <sheet name="Requirements" sheetId="2" r:id="rId1"/>
    <sheet name="Raw Data" sheetId="1" r:id="rId2"/>
    <sheet name="Pivot analysis" sheetId="3" r:id="rId3"/>
    <sheet name="Dashboard" sheetId="6" r:id="rId4"/>
  </sheets>
  <definedNames>
    <definedName name="_xlnm._FilterDatabase" localSheetId="1" hidden="1">'Raw Data'!$A$1:$I$533</definedName>
    <definedName name="Slicer_Club">#N/A</definedName>
    <definedName name="Slicer_Position">#N/A</definedName>
  </definedNames>
  <calcPr calcId="191029"/>
  <pivotCaches>
    <pivotCache cacheId="0" r:id="rId5"/>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3" i="1" l="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B7" i="3"/>
  <c r="B5" i="3"/>
  <c r="B4" i="3"/>
  <c r="B3" i="3"/>
  <c r="B6" i="3"/>
</calcChain>
</file>

<file path=xl/sharedStrings.xml><?xml version="1.0" encoding="utf-8"?>
<sst xmlns="http://schemas.openxmlformats.org/spreadsheetml/2006/main" count="1751" uniqueCount="232">
  <si>
    <t>Name</t>
  </si>
  <si>
    <t>Club</t>
  </si>
  <si>
    <t>Position</t>
  </si>
  <si>
    <t>Age</t>
  </si>
  <si>
    <t>Matches</t>
  </si>
  <si>
    <t>Mins</t>
  </si>
  <si>
    <t>Goals</t>
  </si>
  <si>
    <t>Passes_Attempted</t>
  </si>
  <si>
    <t>Perc_Passes_Completed</t>
  </si>
  <si>
    <t>Mason Mount</t>
  </si>
  <si>
    <t>Chelsea</t>
  </si>
  <si>
    <t>MF</t>
  </si>
  <si>
    <t>GK</t>
  </si>
  <si>
    <t>FW</t>
  </si>
  <si>
    <t>DF</t>
  </si>
  <si>
    <t>Requirement</t>
  </si>
  <si>
    <t>Ruben Loftus-Cheek</t>
  </si>
  <si>
    <t>Manchester City</t>
  </si>
  <si>
    <t>Manchester United</t>
  </si>
  <si>
    <t xml:space="preserve">    -  </t>
  </si>
  <si>
    <t>Liverpool FC</t>
  </si>
  <si>
    <t>Takumi Minamino</t>
  </si>
  <si>
    <t>Leicester City</t>
  </si>
  <si>
    <t>West Ham United</t>
  </si>
  <si>
    <t>Robert Snodgrass</t>
  </si>
  <si>
    <t>Tottenham Hotspur</t>
  </si>
  <si>
    <t>Arsenal</t>
  </si>
  <si>
    <t>Ainsley Maitland-Niles</t>
  </si>
  <si>
    <t>Mathew Ryan</t>
  </si>
  <si>
    <t>Leeds United</t>
  </si>
  <si>
    <t>Everton</t>
  </si>
  <si>
    <t>Theo Walcott</t>
  </si>
  <si>
    <t>Aston Villa</t>
  </si>
  <si>
    <t>Newcastle United</t>
  </si>
  <si>
    <t>Wolverhampton Wanderers</t>
  </si>
  <si>
    <t>Crystal Palace</t>
  </si>
  <si>
    <t>Southampton</t>
  </si>
  <si>
    <t>Kyle Walker-Peters</t>
  </si>
  <si>
    <t>Ryan Bertrand</t>
  </si>
  <si>
    <t>Jannik Vestergaard</t>
  </si>
  <si>
    <t>Danny Ings</t>
  </si>
  <si>
    <t>Oriol Romeu</t>
  </si>
  <si>
    <t>Nathan Redmond</t>
  </si>
  <si>
    <t>Jack Stephens</t>
  </si>
  <si>
    <t>Moussa Djenepo</t>
  </si>
  <si>
    <t>Ibrahima Diallo</t>
  </si>
  <si>
    <t>Mohammed Salisu</t>
  </si>
  <si>
    <t>Fraser Forster</t>
  </si>
  <si>
    <t>Nathan Tella</t>
  </si>
  <si>
    <t>William Smallbone</t>
  </si>
  <si>
    <t>Shane Long</t>
  </si>
  <si>
    <t>Yan Valery</t>
  </si>
  <si>
    <t>Kayne Ramsey</t>
  </si>
  <si>
    <t>Jake Vokins</t>
  </si>
  <si>
    <t>Alexandre Jankewitz</t>
  </si>
  <si>
    <t>Dan Nlundulu</t>
  </si>
  <si>
    <t>Michael Obafemi</t>
  </si>
  <si>
    <t>Caleb Watts</t>
  </si>
  <si>
    <t>Allan Tchaptchet</t>
  </si>
  <si>
    <t>Ben White</t>
  </si>
  <si>
    <t>Brighton</t>
  </si>
  <si>
    <t>Yves Bissouma</t>
  </si>
  <si>
    <t>Lewis Dunk</t>
  </si>
  <si>
    <t>Leandro Trossard</t>
  </si>
  <si>
    <t>Adam Webster</t>
  </si>
  <si>
    <t>Neal Maupay</t>
  </si>
  <si>
    <t>Pascal GroÃŸ</t>
  </si>
  <si>
    <t>Robert SÃ¡nchez</t>
  </si>
  <si>
    <t>JoÃ«l Veltman</t>
  </si>
  <si>
    <t>Dan Burn</t>
  </si>
  <si>
    <t>Solly March</t>
  </si>
  <si>
    <t>Danny Welbeck</t>
  </si>
  <si>
    <t>Adam Lallana</t>
  </si>
  <si>
    <t>Alexis Mac Allister</t>
  </si>
  <si>
    <t>Tariq Lamptey</t>
  </si>
  <si>
    <t>Steven Alzate</t>
  </si>
  <si>
    <t>Aaron Connolly</t>
  </si>
  <si>
    <t>Jakub Moder</t>
  </si>
  <si>
    <t>Alireza Jahanbakhsh</t>
  </si>
  <si>
    <t>Davy PrÃ¶pper</t>
  </si>
  <si>
    <t>Bernardo</t>
  </si>
  <si>
    <t>Percy Tau</t>
  </si>
  <si>
    <t>Andi Zeqiri</t>
  </si>
  <si>
    <t>JosÃ© Izquierdo</t>
  </si>
  <si>
    <t>Reda Khadra</t>
  </si>
  <si>
    <t>Jayson Molumby</t>
  </si>
  <si>
    <t>Ashley Westwood</t>
  </si>
  <si>
    <t>Burnley</t>
  </si>
  <si>
    <t>James Tarkowski</t>
  </si>
  <si>
    <t>Dwight McNeil</t>
  </si>
  <si>
    <t>Matthew Lowton</t>
  </si>
  <si>
    <t>Nick Pope</t>
  </si>
  <si>
    <t>Josh Brownhill</t>
  </si>
  <si>
    <t>Chris Wood</t>
  </si>
  <si>
    <t>Ben Mee</t>
  </si>
  <si>
    <t>Charlie Taylor</t>
  </si>
  <si>
    <t>JÃ³hann Berg GuÃ°mundsson</t>
  </si>
  <si>
    <t>MatÄ›j Vydra</t>
  </si>
  <si>
    <t>Jack Cork</t>
  </si>
  <si>
    <t>Ashley Barnes</t>
  </si>
  <si>
    <t>Erik Pieters</t>
  </si>
  <si>
    <t>Jay Rodriguez</t>
  </si>
  <si>
    <t>Robbie Brady</t>
  </si>
  <si>
    <t>Kevin Long</t>
  </si>
  <si>
    <t>Bailey Peacock-Farrell</t>
  </si>
  <si>
    <t>Phil Bardsley</t>
  </si>
  <si>
    <t>Jimmy Dunne</t>
  </si>
  <si>
    <t>Dale Stephens</t>
  </si>
  <si>
    <t>Josh Benson</t>
  </si>
  <si>
    <t>Will Norris</t>
  </si>
  <si>
    <t>Joel Mumbongo</t>
  </si>
  <si>
    <t>Lewis Richardson</t>
  </si>
  <si>
    <t>Alphonse Areola</t>
  </si>
  <si>
    <t>Fulham</t>
  </si>
  <si>
    <t>Tosin Adarabioyo</t>
  </si>
  <si>
    <t>Ademola Lookman</t>
  </si>
  <si>
    <t>Ola Aina</t>
  </si>
  <si>
    <t>Joachim Andersen</t>
  </si>
  <si>
    <t>Andre-Frank Zambo Anguissa</t>
  </si>
  <si>
    <t>Bobby Reid</t>
  </si>
  <si>
    <t>Ivan Cavaleiro</t>
  </si>
  <si>
    <t>Harrison Reed</t>
  </si>
  <si>
    <t>Antonee Robinson</t>
  </si>
  <si>
    <t>Mario Lemina</t>
  </si>
  <si>
    <t>Kenny Tete</t>
  </si>
  <si>
    <t>Aleksandar MitroviÄ‡</t>
  </si>
  <si>
    <t>Josh Maja</t>
  </si>
  <si>
    <t>Tom Cairney</t>
  </si>
  <si>
    <t>Joe Bryan</t>
  </si>
  <si>
    <t>Tim Ream</t>
  </si>
  <si>
    <t>Josh Onomah</t>
  </si>
  <si>
    <t>Denis Odoi</t>
  </si>
  <si>
    <t>Michael Hector</t>
  </si>
  <si>
    <t>Fabio Carvalho</t>
  </si>
  <si>
    <t>Aboubakar Kamara</t>
  </si>
  <si>
    <t>Marek RodÃ¡k</t>
  </si>
  <si>
    <t>Maxime Le Marchand</t>
  </si>
  <si>
    <t>Neeskens Kebano</t>
  </si>
  <si>
    <t>Terence Kongolo</t>
  </si>
  <si>
    <t>Tyrese Francois</t>
  </si>
  <si>
    <t>Sam Johnstone</t>
  </si>
  <si>
    <t>West Bromwich Albion</t>
  </si>
  <si>
    <t>Darnell Furlong</t>
  </si>
  <si>
    <t>Semi Ajayi</t>
  </si>
  <si>
    <t>Matheus Pereira</t>
  </si>
  <si>
    <t>Kyle Bartley</t>
  </si>
  <si>
    <t>Conor Gallagher</t>
  </si>
  <si>
    <t>Conor Townsend</t>
  </si>
  <si>
    <t>Dara O'Shea</t>
  </si>
  <si>
    <t>Matt Phillips</t>
  </si>
  <si>
    <t>Callum Robinson</t>
  </si>
  <si>
    <t>Romaine Sawyers</t>
  </si>
  <si>
    <t>Okay YokuÅŸlu</t>
  </si>
  <si>
    <t>Jake Livermore</t>
  </si>
  <si>
    <t>Grady Diangana</t>
  </si>
  <si>
    <t>Mbaye Diagne</t>
  </si>
  <si>
    <t>Karlan Grant</t>
  </si>
  <si>
    <t>Kieran Gibbs</t>
  </si>
  <si>
    <t>Branislav IvanoviÄ‡</t>
  </si>
  <si>
    <t>Filip KrovinoviÄ‡</t>
  </si>
  <si>
    <t>Lee Peltier</t>
  </si>
  <si>
    <t>Hal Robson-Kanu</t>
  </si>
  <si>
    <t>Kamil Grosicki</t>
  </si>
  <si>
    <t>Kyle Edwards</t>
  </si>
  <si>
    <t>David Button</t>
  </si>
  <si>
    <t>Ahmed Hegazi</t>
  </si>
  <si>
    <t>Charlie Austin</t>
  </si>
  <si>
    <t>Sam Field</t>
  </si>
  <si>
    <t>Rekeem Harper</t>
  </si>
  <si>
    <t>Aaron Ramsdale</t>
  </si>
  <si>
    <t>Sheffield United</t>
  </si>
  <si>
    <t>George Baldock</t>
  </si>
  <si>
    <t>Chris Basham</t>
  </si>
  <si>
    <t>Enda Stevens</t>
  </si>
  <si>
    <t>John Egan</t>
  </si>
  <si>
    <t>John Fleck</t>
  </si>
  <si>
    <t>David McGoldrick</t>
  </si>
  <si>
    <t>Oliver Norwood</t>
  </si>
  <si>
    <t>Ethan Ampadu</t>
  </si>
  <si>
    <t>John Lundstram</t>
  </si>
  <si>
    <t>Ben Osborn</t>
  </si>
  <si>
    <t>Oliver Burke</t>
  </si>
  <si>
    <t>Sander Berge</t>
  </si>
  <si>
    <t>Oliver McBurnie</t>
  </si>
  <si>
    <t>Rhian Brewster</t>
  </si>
  <si>
    <t>Jayden Bogle</t>
  </si>
  <si>
    <t>Kean Bryan</t>
  </si>
  <si>
    <t>Jack Robinson</t>
  </si>
  <si>
    <t>Billy Sharp</t>
  </si>
  <si>
    <t>Max Lowe</t>
  </si>
  <si>
    <t>Phil Jagielka</t>
  </si>
  <si>
    <t>Daniel Jebbison</t>
  </si>
  <si>
    <t>Lys Mousset</t>
  </si>
  <si>
    <t>Jack O'Connell</t>
  </si>
  <si>
    <t>Iliman Ndiaye</t>
  </si>
  <si>
    <t>Antwoine Hackford</t>
  </si>
  <si>
    <t>Femi Seriki</t>
  </si>
  <si>
    <t>x</t>
  </si>
  <si>
    <t>Slicer</t>
  </si>
  <si>
    <t>1. Club wise Performance - Count of players, Total &amp; avg mins played by players, Total &amp; avg passes atempted, avg % pass completed</t>
  </si>
  <si>
    <t>2. Position wisePerformance -  Count of players, Total &amp; avg mins played by players, Total &amp; avg passes atempted, avg % pass completed</t>
  </si>
  <si>
    <t>3. Club and Position wise Player Count</t>
  </si>
  <si>
    <t>4. Club and Age group wise player Count</t>
  </si>
  <si>
    <t>Row Labels</t>
  </si>
  <si>
    <t>Grand Total</t>
  </si>
  <si>
    <t>Count of Name</t>
  </si>
  <si>
    <t>Average of Mins</t>
  </si>
  <si>
    <t>Average of Passes_Attempted</t>
  </si>
  <si>
    <t>Average of Perc_Passes_Completed</t>
  </si>
  <si>
    <t>Column Labels</t>
  </si>
  <si>
    <t>Count of players</t>
  </si>
  <si>
    <t>Sum of Goals</t>
  </si>
  <si>
    <t>KPI,s</t>
  </si>
  <si>
    <t>Total Players</t>
  </si>
  <si>
    <t>Total Club</t>
  </si>
  <si>
    <t>Total Position</t>
  </si>
  <si>
    <t>Top Player</t>
  </si>
  <si>
    <t>Count of Players</t>
  </si>
  <si>
    <t>Avg mins played by players</t>
  </si>
  <si>
    <t>Club wise Performance</t>
  </si>
  <si>
    <t>Club and Position wise</t>
  </si>
  <si>
    <t>Club and age wise analysis</t>
  </si>
  <si>
    <t>Top 10 Players</t>
  </si>
  <si>
    <t>Total Mins played</t>
  </si>
  <si>
    <t>16-20</t>
  </si>
  <si>
    <t>21-25</t>
  </si>
  <si>
    <t>26-30</t>
  </si>
  <si>
    <t>31-35</t>
  </si>
  <si>
    <t>36-40</t>
  </si>
  <si>
    <t>Age Group</t>
  </si>
  <si>
    <t>position wise analysis</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</si>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</sst>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val="singleAccounting"/>
      <sz val="11"/>
      <color theme="1"/>
      <name val="Calibri"/>
      <family val="2"/>
      <scheme val="minor"/>
    </font>
    <font>
      <b/>
      <u/>
      <sz val="11"/>
      <color theme="1"/>
      <name val="Calibri"/>
      <family val="2"/>
      <scheme val="minor"/>
    </font>
    <font>
      <b/>
      <sz val="14"/>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2">
    <xf numFmtId="0" fontId="0" fillId="0" borderId="0" xfId="0"/>
    <xf numFmtId="0" fontId="19" fillId="0" borderId="0" xfId="0" applyFont="1"/>
    <xf numFmtId="2"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 fontId="0" fillId="0" borderId="10" xfId="0" applyNumberFormat="1" applyBorder="1"/>
    <xf numFmtId="2" fontId="0" fillId="0" borderId="10" xfId="0" applyNumberFormat="1" applyBorder="1"/>
    <xf numFmtId="9" fontId="0" fillId="0" borderId="0" xfId="42" applyFont="1"/>
    <xf numFmtId="0" fontId="21" fillId="35" borderId="19" xfId="0" applyFont="1" applyFill="1" applyBorder="1" applyAlignment="1">
      <alignment horizontal="center"/>
    </xf>
    <xf numFmtId="0" fontId="0" fillId="35" borderId="19" xfId="0" applyFill="1" applyBorder="1" applyAlignment="1">
      <alignment horizontal="center"/>
    </xf>
    <xf numFmtId="0" fontId="0" fillId="34" borderId="10" xfId="0" applyFill="1" applyBorder="1" applyAlignment="1">
      <alignment horizontal="center"/>
    </xf>
    <xf numFmtId="0" fontId="20" fillId="35" borderId="0" xfId="0" applyFont="1" applyFill="1" applyAlignment="1">
      <alignment horizontal="center"/>
    </xf>
    <xf numFmtId="0" fontId="0" fillId="35" borderId="0" xfId="0" applyFill="1" applyAlignment="1">
      <alignment horizontal="center"/>
    </xf>
    <xf numFmtId="0" fontId="21" fillId="35" borderId="0" xfId="0" applyFont="1" applyFill="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0" xfId="0" applyBorder="1"/>
    <xf numFmtId="2" fontId="0" fillId="0" borderId="0" xfId="0" applyNumberFormat="1" applyBorder="1"/>
    <xf numFmtId="0" fontId="0" fillId="0" borderId="10" xfId="0" applyNumberFormat="1" applyBorder="1"/>
    <xf numFmtId="0" fontId="0" fillId="36" borderId="0" xfId="0" applyFill="1"/>
    <xf numFmtId="0" fontId="0" fillId="36" borderId="0" xfId="0" applyFill="1" applyAlignment="1">
      <alignment horizontal="center"/>
    </xf>
    <xf numFmtId="0" fontId="18" fillId="33" borderId="10" xfId="0" applyFont="1" applyFill="1" applyBorder="1" applyAlignment="1">
      <alignment horizontal="centerContinuous"/>
    </xf>
    <xf numFmtId="9" fontId="0" fillId="0" borderId="10" xfId="0" applyNumberFormat="1" applyBorder="1"/>
    <xf numFmtId="0" fontId="0" fillId="36" borderId="19"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C1CB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 English Premier League data20_21 by Jaya Rathore..xlsx]Pivot analysis!Club pivot</c:name>
    <c:fmtId val="2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latin typeface="+mn-lt"/>
              </a:rPr>
              <a:t>Club</a:t>
            </a:r>
            <a:r>
              <a:rPr lang="en-IN" sz="1400" baseline="0">
                <a:latin typeface="+mn-lt"/>
              </a:rPr>
              <a:t> wise performance</a:t>
            </a:r>
            <a:endParaRPr lang="en-IN" sz="1400">
              <a:latin typeface="+mn-lt"/>
            </a:endParaRPr>
          </a:p>
        </c:rich>
      </c:tx>
      <c:layout>
        <c:manualLayout>
          <c:xMode val="edge"/>
          <c:yMode val="edge"/>
          <c:x val="0.2500903324584427"/>
          <c:y val="0.10083114610673666"/>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solidFill>
              <a:schemeClr val="accent5">
                <a:lumMod val="40000"/>
                <a:lumOff val="60000"/>
              </a:schemeClr>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4"/>
            </a:fgClr>
            <a:bgClr>
              <a:schemeClr val="accent4">
                <a:lumMod val="20000"/>
                <a:lumOff val="80000"/>
              </a:schemeClr>
            </a:bgClr>
          </a:pattFill>
          <a:ln>
            <a:noFill/>
          </a:ln>
          <a:effectLst>
            <a:innerShdw blurRad="114300">
              <a:schemeClr val="accent4"/>
            </a:innerShdw>
          </a:effectLst>
        </c:spPr>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5">
                <a:lumMod val="40000"/>
                <a:lumOff val="60000"/>
              </a:schemeClr>
            </a:solidFill>
          </a:ln>
          <a:effectLst>
            <a:innerShdw blurRad="114300">
              <a:schemeClr val="accent3"/>
            </a:innerShdw>
          </a:effectLst>
        </c:spPr>
      </c:pivotFmt>
    </c:pivotFmts>
    <c:plotArea>
      <c:layout/>
      <c:barChart>
        <c:barDir val="bar"/>
        <c:grouping val="percentStacked"/>
        <c:varyColors val="0"/>
        <c:ser>
          <c:idx val="0"/>
          <c:order val="0"/>
          <c:tx>
            <c:strRef>
              <c:f>'Pivot analysis'!$E$3</c:f>
              <c:strCache>
                <c:ptCount val="1"/>
                <c:pt idx="0">
                  <c:v>Count of Players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analysis'!$D$4:$D$25</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analysis'!$E$4:$E$25</c:f>
              <c:numCache>
                <c:formatCode>General</c:formatCode>
                <c:ptCount val="21"/>
                <c:pt idx="0">
                  <c:v>29</c:v>
                </c:pt>
                <c:pt idx="1">
                  <c:v>24</c:v>
                </c:pt>
                <c:pt idx="2">
                  <c:v>27</c:v>
                </c:pt>
                <c:pt idx="3">
                  <c:v>25</c:v>
                </c:pt>
                <c:pt idx="4">
                  <c:v>26</c:v>
                </c:pt>
                <c:pt idx="5">
                  <c:v>24</c:v>
                </c:pt>
                <c:pt idx="6">
                  <c:v>29</c:v>
                </c:pt>
                <c:pt idx="7">
                  <c:v>28</c:v>
                </c:pt>
                <c:pt idx="8">
                  <c:v>23</c:v>
                </c:pt>
                <c:pt idx="9">
                  <c:v>27</c:v>
                </c:pt>
                <c:pt idx="10">
                  <c:v>28</c:v>
                </c:pt>
                <c:pt idx="11">
                  <c:v>24</c:v>
                </c:pt>
                <c:pt idx="12">
                  <c:v>29</c:v>
                </c:pt>
                <c:pt idx="13">
                  <c:v>1</c:v>
                </c:pt>
                <c:pt idx="14">
                  <c:v>27</c:v>
                </c:pt>
                <c:pt idx="15">
                  <c:v>27</c:v>
                </c:pt>
                <c:pt idx="16">
                  <c:v>29</c:v>
                </c:pt>
                <c:pt idx="17">
                  <c:v>24</c:v>
                </c:pt>
                <c:pt idx="18">
                  <c:v>30</c:v>
                </c:pt>
                <c:pt idx="19">
                  <c:v>24</c:v>
                </c:pt>
                <c:pt idx="20">
                  <c:v>27</c:v>
                </c:pt>
              </c:numCache>
            </c:numRef>
          </c:val>
          <c:extLst>
            <c:ext xmlns:c16="http://schemas.microsoft.com/office/drawing/2014/chart" uri="{C3380CC4-5D6E-409C-BE32-E72D297353CC}">
              <c16:uniqueId val="{00000000-8206-4C4A-B657-B1D936301077}"/>
            </c:ext>
          </c:extLst>
        </c:ser>
        <c:ser>
          <c:idx val="1"/>
          <c:order val="1"/>
          <c:tx>
            <c:strRef>
              <c:f>'Pivot analysis'!$F$3</c:f>
              <c:strCache>
                <c:ptCount val="1"/>
                <c:pt idx="0">
                  <c:v>Total Mins played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analysis'!$D$4:$D$25</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analysis'!$F$4:$F$25</c:f>
              <c:numCache>
                <c:formatCode>General</c:formatCode>
                <c:ptCount val="21"/>
                <c:pt idx="0">
                  <c:v>37453</c:v>
                </c:pt>
                <c:pt idx="1">
                  <c:v>37532</c:v>
                </c:pt>
                <c:pt idx="2">
                  <c:v>37576</c:v>
                </c:pt>
                <c:pt idx="3">
                  <c:v>37620</c:v>
                </c:pt>
                <c:pt idx="4">
                  <c:v>34620</c:v>
                </c:pt>
                <c:pt idx="5">
                  <c:v>37594</c:v>
                </c:pt>
                <c:pt idx="6">
                  <c:v>37600</c:v>
                </c:pt>
                <c:pt idx="7">
                  <c:v>37541</c:v>
                </c:pt>
                <c:pt idx="8">
                  <c:v>37574</c:v>
                </c:pt>
                <c:pt idx="9">
                  <c:v>37620</c:v>
                </c:pt>
                <c:pt idx="10">
                  <c:v>37620</c:v>
                </c:pt>
                <c:pt idx="11">
                  <c:v>37492</c:v>
                </c:pt>
                <c:pt idx="12">
                  <c:v>37557</c:v>
                </c:pt>
                <c:pt idx="13">
                  <c:v>2890</c:v>
                </c:pt>
                <c:pt idx="14">
                  <c:v>37520</c:v>
                </c:pt>
                <c:pt idx="15">
                  <c:v>37456</c:v>
                </c:pt>
                <c:pt idx="16">
                  <c:v>37445</c:v>
                </c:pt>
                <c:pt idx="17">
                  <c:v>37604</c:v>
                </c:pt>
                <c:pt idx="18">
                  <c:v>37401</c:v>
                </c:pt>
                <c:pt idx="19">
                  <c:v>37554</c:v>
                </c:pt>
                <c:pt idx="20">
                  <c:v>37619</c:v>
                </c:pt>
              </c:numCache>
            </c:numRef>
          </c:val>
          <c:extLst>
            <c:ext xmlns:c16="http://schemas.microsoft.com/office/drawing/2014/chart" uri="{C3380CC4-5D6E-409C-BE32-E72D297353CC}">
              <c16:uniqueId val="{00000001-8206-4C4A-B657-B1D936301077}"/>
            </c:ext>
          </c:extLst>
        </c:ser>
        <c:ser>
          <c:idx val="2"/>
          <c:order val="2"/>
          <c:tx>
            <c:strRef>
              <c:f>'Pivot analysis'!$G$3</c:f>
              <c:strCache>
                <c:ptCount val="1"/>
                <c:pt idx="0">
                  <c:v>Average of Passes_Attempted</c:v>
                </c:pt>
              </c:strCache>
            </c:strRef>
          </c:tx>
          <c:spPr>
            <a:pattFill prst="narHorz">
              <a:fgClr>
                <a:schemeClr val="accent3"/>
              </a:fgClr>
              <a:bgClr>
                <a:schemeClr val="accent3">
                  <a:lumMod val="20000"/>
                  <a:lumOff val="80000"/>
                </a:schemeClr>
              </a:bgClr>
            </a:pattFill>
            <a:ln>
              <a:solidFill>
                <a:schemeClr val="accent5">
                  <a:lumMod val="40000"/>
                  <a:lumOff val="60000"/>
                </a:schemeClr>
              </a:solidFill>
            </a:ln>
            <a:effectLst>
              <a:innerShdw blurRad="114300">
                <a:schemeClr val="accent3"/>
              </a:innerShdw>
            </a:effectLst>
          </c:spPr>
          <c:invertIfNegative val="0"/>
          <c:dPt>
            <c:idx val="11"/>
            <c:invertIfNegative val="0"/>
            <c:bubble3D val="0"/>
            <c:spPr>
              <a:solidFill>
                <a:schemeClr val="accent1"/>
              </a:solidFill>
              <a:ln>
                <a:solidFill>
                  <a:schemeClr val="accent5">
                    <a:lumMod val="40000"/>
                    <a:lumOff val="60000"/>
                  </a:schemeClr>
                </a:solidFill>
              </a:ln>
              <a:effectLst>
                <a:innerShdw blurRad="114300">
                  <a:schemeClr val="accent3"/>
                </a:innerShdw>
              </a:effectLst>
            </c:spPr>
            <c:extLst>
              <c:ext xmlns:c16="http://schemas.microsoft.com/office/drawing/2014/chart" uri="{C3380CC4-5D6E-409C-BE32-E72D297353CC}">
                <c16:uniqueId val="{00000004-8206-4C4A-B657-B1D936301077}"/>
              </c:ext>
            </c:extLst>
          </c:dPt>
          <c:cat>
            <c:strRef>
              <c:f>'Pivot analysis'!$D$4:$D$25</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analysis'!$G$4:$G$25</c:f>
              <c:numCache>
                <c:formatCode>0</c:formatCode>
                <c:ptCount val="21"/>
                <c:pt idx="0">
                  <c:v>734.17241379310349</c:v>
                </c:pt>
                <c:pt idx="1">
                  <c:v>689.83333333333337</c:v>
                </c:pt>
                <c:pt idx="2">
                  <c:v>720.59259259259261</c:v>
                </c:pt>
                <c:pt idx="3">
                  <c:v>601.72</c:v>
                </c:pt>
                <c:pt idx="4">
                  <c:v>895</c:v>
                </c:pt>
                <c:pt idx="5">
                  <c:v>628.83333333333337</c:v>
                </c:pt>
                <c:pt idx="6">
                  <c:v>629.17241379310349</c:v>
                </c:pt>
                <c:pt idx="7">
                  <c:v>673.57142857142856</c:v>
                </c:pt>
                <c:pt idx="8">
                  <c:v>871.43478260869563</c:v>
                </c:pt>
                <c:pt idx="9">
                  <c:v>761.92592592592598</c:v>
                </c:pt>
                <c:pt idx="10">
                  <c:v>911.64285714285711</c:v>
                </c:pt>
                <c:pt idx="11">
                  <c:v>1112</c:v>
                </c:pt>
                <c:pt idx="12">
                  <c:v>757.24137931034488</c:v>
                </c:pt>
                <c:pt idx="13">
                  <c:v>1881</c:v>
                </c:pt>
                <c:pt idx="14">
                  <c:v>526.59259259259261</c:v>
                </c:pt>
                <c:pt idx="15">
                  <c:v>586.77777777777783</c:v>
                </c:pt>
                <c:pt idx="16">
                  <c:v>646.93103448275861</c:v>
                </c:pt>
                <c:pt idx="17">
                  <c:v>828</c:v>
                </c:pt>
                <c:pt idx="18">
                  <c:v>454.86666666666667</c:v>
                </c:pt>
                <c:pt idx="19">
                  <c:v>681.58333333333337</c:v>
                </c:pt>
                <c:pt idx="20">
                  <c:v>691.14814814814815</c:v>
                </c:pt>
              </c:numCache>
            </c:numRef>
          </c:val>
          <c:extLst>
            <c:ext xmlns:c16="http://schemas.microsoft.com/office/drawing/2014/chart" uri="{C3380CC4-5D6E-409C-BE32-E72D297353CC}">
              <c16:uniqueId val="{00000002-8206-4C4A-B657-B1D936301077}"/>
            </c:ext>
          </c:extLst>
        </c:ser>
        <c:ser>
          <c:idx val="3"/>
          <c:order val="3"/>
          <c:tx>
            <c:strRef>
              <c:f>'Pivot analysis'!$H$3</c:f>
              <c:strCache>
                <c:ptCount val="1"/>
                <c:pt idx="0">
                  <c:v>Average of Mins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analysis'!$D$4:$D$25</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analysis'!$H$4:$H$25</c:f>
              <c:numCache>
                <c:formatCode>0</c:formatCode>
                <c:ptCount val="21"/>
                <c:pt idx="0">
                  <c:v>1291.4827586206898</c:v>
                </c:pt>
                <c:pt idx="1">
                  <c:v>1563.8333333333333</c:v>
                </c:pt>
                <c:pt idx="2">
                  <c:v>1391.7037037037037</c:v>
                </c:pt>
                <c:pt idx="3">
                  <c:v>1504.8</c:v>
                </c:pt>
                <c:pt idx="4">
                  <c:v>1331.5384615384614</c:v>
                </c:pt>
                <c:pt idx="5">
                  <c:v>1566.4166666666667</c:v>
                </c:pt>
                <c:pt idx="6">
                  <c:v>1296.5517241379309</c:v>
                </c:pt>
                <c:pt idx="7">
                  <c:v>1340.75</c:v>
                </c:pt>
                <c:pt idx="8">
                  <c:v>1633.6521739130435</c:v>
                </c:pt>
                <c:pt idx="9">
                  <c:v>1393.3333333333333</c:v>
                </c:pt>
                <c:pt idx="10">
                  <c:v>1343.5714285714287</c:v>
                </c:pt>
                <c:pt idx="11">
                  <c:v>1562.1666666666667</c:v>
                </c:pt>
                <c:pt idx="12">
                  <c:v>1295.0689655172414</c:v>
                </c:pt>
                <c:pt idx="13">
                  <c:v>2890</c:v>
                </c:pt>
                <c:pt idx="14">
                  <c:v>1389.6296296296296</c:v>
                </c:pt>
                <c:pt idx="15">
                  <c:v>1387.2592592592594</c:v>
                </c:pt>
                <c:pt idx="16">
                  <c:v>1291.2068965517242</c:v>
                </c:pt>
                <c:pt idx="17">
                  <c:v>1566.8333333333333</c:v>
                </c:pt>
                <c:pt idx="18">
                  <c:v>1246.7</c:v>
                </c:pt>
                <c:pt idx="19">
                  <c:v>1564.75</c:v>
                </c:pt>
                <c:pt idx="20">
                  <c:v>1393.2962962962963</c:v>
                </c:pt>
              </c:numCache>
            </c:numRef>
          </c:val>
          <c:extLst>
            <c:ext xmlns:c16="http://schemas.microsoft.com/office/drawing/2014/chart" uri="{C3380CC4-5D6E-409C-BE32-E72D297353CC}">
              <c16:uniqueId val="{00000003-8206-4C4A-B657-B1D936301077}"/>
            </c:ext>
          </c:extLst>
        </c:ser>
        <c:ser>
          <c:idx val="4"/>
          <c:order val="4"/>
          <c:tx>
            <c:strRef>
              <c:f>'Pivot analysis'!$I$3</c:f>
              <c:strCache>
                <c:ptCount val="1"/>
                <c:pt idx="0">
                  <c:v>Average of Perc_Passes_Completed</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analysis'!$D$4:$D$25</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analysis'!$I$4:$I$25</c:f>
              <c:numCache>
                <c:formatCode>0.00</c:formatCode>
                <c:ptCount val="21"/>
                <c:pt idx="0">
                  <c:v>0.81310344827586212</c:v>
                </c:pt>
                <c:pt idx="1">
                  <c:v>0.76958333333333329</c:v>
                </c:pt>
                <c:pt idx="2">
                  <c:v>0.77839999999999998</c:v>
                </c:pt>
                <c:pt idx="3">
                  <c:v>0.70333333333333314</c:v>
                </c:pt>
                <c:pt idx="4">
                  <c:v>0.84230769230769253</c:v>
                </c:pt>
                <c:pt idx="5">
                  <c:v>0.74624999999999975</c:v>
                </c:pt>
                <c:pt idx="6">
                  <c:v>0.79586206896551726</c:v>
                </c:pt>
                <c:pt idx="7">
                  <c:v>0.81678571428571423</c:v>
                </c:pt>
                <c:pt idx="8">
                  <c:v>0.79347826086956508</c:v>
                </c:pt>
                <c:pt idx="9">
                  <c:v>0.79296296296296298</c:v>
                </c:pt>
                <c:pt idx="10">
                  <c:v>0.8342857142857143</c:v>
                </c:pt>
                <c:pt idx="11">
                  <c:v>0.86750000000000027</c:v>
                </c:pt>
                <c:pt idx="12">
                  <c:v>0.84642857142857142</c:v>
                </c:pt>
                <c:pt idx="13">
                  <c:v>0.82</c:v>
                </c:pt>
                <c:pt idx="14">
                  <c:v>0.75185185185185177</c:v>
                </c:pt>
                <c:pt idx="15">
                  <c:v>0.74148148148148163</c:v>
                </c:pt>
                <c:pt idx="16">
                  <c:v>0.75535714285714317</c:v>
                </c:pt>
                <c:pt idx="17">
                  <c:v>0.76124999999999998</c:v>
                </c:pt>
                <c:pt idx="18">
                  <c:v>0.72299999999999964</c:v>
                </c:pt>
                <c:pt idx="19">
                  <c:v>0.76541666666666675</c:v>
                </c:pt>
                <c:pt idx="20">
                  <c:v>0.81333333333333335</c:v>
                </c:pt>
              </c:numCache>
            </c:numRef>
          </c:val>
          <c:extLst>
            <c:ext xmlns:c16="http://schemas.microsoft.com/office/drawing/2014/chart" uri="{C3380CC4-5D6E-409C-BE32-E72D297353CC}">
              <c16:uniqueId val="{00000002-8059-4241-B0D8-779BF49BDEB9}"/>
            </c:ext>
          </c:extLst>
        </c:ser>
        <c:dLbls>
          <c:showLegendKey val="0"/>
          <c:showVal val="0"/>
          <c:showCatName val="0"/>
          <c:showSerName val="0"/>
          <c:showPercent val="0"/>
          <c:showBubbleSize val="0"/>
        </c:dLbls>
        <c:gapWidth val="150"/>
        <c:overlap val="100"/>
        <c:axId val="1750048095"/>
        <c:axId val="1749078815"/>
      </c:barChart>
      <c:catAx>
        <c:axId val="175004809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78815"/>
        <c:crosses val="autoZero"/>
        <c:auto val="1"/>
        <c:lblAlgn val="ctr"/>
        <c:lblOffset val="100"/>
        <c:noMultiLvlLbl val="0"/>
      </c:catAx>
      <c:valAx>
        <c:axId val="1749078815"/>
        <c:scaling>
          <c:orientation val="minMax"/>
        </c:scaling>
        <c:delete val="0"/>
        <c:axPos val="b"/>
        <c:majorGridlines>
          <c:spPr>
            <a:ln cmpd="sng">
              <a:solidFill>
                <a:schemeClr val="accent5">
                  <a:lumMod val="40000"/>
                  <a:lumOff val="60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4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 English Premier League data20_21 by Jaya Rathore..xlsx]Pivot analysis!Club &amp; position pivot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Club</a:t>
            </a:r>
            <a:r>
              <a:rPr lang="en-IN" baseline="0"/>
              <a:t> wise players</a:t>
            </a:r>
            <a:endParaRPr lang="en-IN"/>
          </a:p>
        </c:rich>
      </c:tx>
      <c:layout>
        <c:manualLayout>
          <c:xMode val="edge"/>
          <c:yMode val="edge"/>
          <c:x val="0.39736811023622048"/>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analysis'!$L$3:$L$4</c:f>
              <c:strCache>
                <c:ptCount val="1"/>
                <c:pt idx="0">
                  <c:v>DF</c:v>
                </c:pt>
              </c:strCache>
            </c:strRef>
          </c:tx>
          <c:spPr>
            <a:solidFill>
              <a:schemeClr val="accent1"/>
            </a:solidFill>
            <a:ln>
              <a:noFill/>
            </a:ln>
            <a:effectLst/>
          </c:spPr>
          <c:invertIfNegative val="0"/>
          <c:cat>
            <c:strRef>
              <c:f>'Pivot analysis'!$K$5:$K$26</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analysis'!$L$5:$L$26</c:f>
              <c:numCache>
                <c:formatCode>General</c:formatCode>
                <c:ptCount val="21"/>
                <c:pt idx="0">
                  <c:v>11</c:v>
                </c:pt>
                <c:pt idx="1">
                  <c:v>7</c:v>
                </c:pt>
                <c:pt idx="2">
                  <c:v>10</c:v>
                </c:pt>
                <c:pt idx="3">
                  <c:v>8</c:v>
                </c:pt>
                <c:pt idx="4">
                  <c:v>10</c:v>
                </c:pt>
                <c:pt idx="5">
                  <c:v>10</c:v>
                </c:pt>
                <c:pt idx="6">
                  <c:v>8</c:v>
                </c:pt>
                <c:pt idx="7">
                  <c:v>12</c:v>
                </c:pt>
                <c:pt idx="8">
                  <c:v>10</c:v>
                </c:pt>
                <c:pt idx="9">
                  <c:v>11</c:v>
                </c:pt>
                <c:pt idx="10">
                  <c:v>11</c:v>
                </c:pt>
                <c:pt idx="11">
                  <c:v>9</c:v>
                </c:pt>
                <c:pt idx="12">
                  <c:v>10</c:v>
                </c:pt>
                <c:pt idx="14">
                  <c:v>11</c:v>
                </c:pt>
                <c:pt idx="15">
                  <c:v>13</c:v>
                </c:pt>
                <c:pt idx="16">
                  <c:v>10</c:v>
                </c:pt>
                <c:pt idx="17">
                  <c:v>9</c:v>
                </c:pt>
                <c:pt idx="18">
                  <c:v>9</c:v>
                </c:pt>
                <c:pt idx="19">
                  <c:v>9</c:v>
                </c:pt>
                <c:pt idx="20">
                  <c:v>11</c:v>
                </c:pt>
              </c:numCache>
            </c:numRef>
          </c:val>
          <c:extLst>
            <c:ext xmlns:c16="http://schemas.microsoft.com/office/drawing/2014/chart" uri="{C3380CC4-5D6E-409C-BE32-E72D297353CC}">
              <c16:uniqueId val="{00000000-598A-41AE-B808-A6267F996332}"/>
            </c:ext>
          </c:extLst>
        </c:ser>
        <c:ser>
          <c:idx val="1"/>
          <c:order val="1"/>
          <c:tx>
            <c:strRef>
              <c:f>'Pivot analysis'!$M$3:$M$4</c:f>
              <c:strCache>
                <c:ptCount val="1"/>
                <c:pt idx="0">
                  <c:v>FW</c:v>
                </c:pt>
              </c:strCache>
            </c:strRef>
          </c:tx>
          <c:spPr>
            <a:solidFill>
              <a:schemeClr val="accent2"/>
            </a:solidFill>
            <a:ln>
              <a:noFill/>
            </a:ln>
            <a:effectLst/>
          </c:spPr>
          <c:invertIfNegative val="0"/>
          <c:cat>
            <c:strRef>
              <c:f>'Pivot analysis'!$K$5:$K$26</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analysis'!$M$5:$M$26</c:f>
              <c:numCache>
                <c:formatCode>General</c:formatCode>
                <c:ptCount val="21"/>
                <c:pt idx="0">
                  <c:v>8</c:v>
                </c:pt>
                <c:pt idx="1">
                  <c:v>8</c:v>
                </c:pt>
                <c:pt idx="2">
                  <c:v>8</c:v>
                </c:pt>
                <c:pt idx="3">
                  <c:v>6</c:v>
                </c:pt>
                <c:pt idx="4">
                  <c:v>7</c:v>
                </c:pt>
                <c:pt idx="5">
                  <c:v>5</c:v>
                </c:pt>
                <c:pt idx="6">
                  <c:v>8</c:v>
                </c:pt>
                <c:pt idx="7">
                  <c:v>6</c:v>
                </c:pt>
                <c:pt idx="8">
                  <c:v>1</c:v>
                </c:pt>
                <c:pt idx="9">
                  <c:v>5</c:v>
                </c:pt>
                <c:pt idx="10">
                  <c:v>6</c:v>
                </c:pt>
                <c:pt idx="11">
                  <c:v>7</c:v>
                </c:pt>
                <c:pt idx="12">
                  <c:v>10</c:v>
                </c:pt>
                <c:pt idx="14">
                  <c:v>6</c:v>
                </c:pt>
                <c:pt idx="15">
                  <c:v>7</c:v>
                </c:pt>
                <c:pt idx="16">
                  <c:v>6</c:v>
                </c:pt>
                <c:pt idx="17">
                  <c:v>8</c:v>
                </c:pt>
                <c:pt idx="18">
                  <c:v>6</c:v>
                </c:pt>
                <c:pt idx="19">
                  <c:v>8</c:v>
                </c:pt>
                <c:pt idx="20">
                  <c:v>8</c:v>
                </c:pt>
              </c:numCache>
            </c:numRef>
          </c:val>
          <c:extLst>
            <c:ext xmlns:c16="http://schemas.microsoft.com/office/drawing/2014/chart" uri="{C3380CC4-5D6E-409C-BE32-E72D297353CC}">
              <c16:uniqueId val="{00000001-1127-40C1-93BF-FA05EC1D5956}"/>
            </c:ext>
          </c:extLst>
        </c:ser>
        <c:ser>
          <c:idx val="2"/>
          <c:order val="2"/>
          <c:tx>
            <c:strRef>
              <c:f>'Pivot analysis'!$N$3:$N$4</c:f>
              <c:strCache>
                <c:ptCount val="1"/>
                <c:pt idx="0">
                  <c:v>GK</c:v>
                </c:pt>
              </c:strCache>
            </c:strRef>
          </c:tx>
          <c:spPr>
            <a:solidFill>
              <a:schemeClr val="accent3"/>
            </a:solidFill>
            <a:ln>
              <a:noFill/>
            </a:ln>
            <a:effectLst/>
          </c:spPr>
          <c:invertIfNegative val="0"/>
          <c:cat>
            <c:strRef>
              <c:f>'Pivot analysis'!$K$5:$K$26</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analysis'!$N$5:$N$26</c:f>
              <c:numCache>
                <c:formatCode>General</c:formatCode>
                <c:ptCount val="21"/>
                <c:pt idx="0">
                  <c:v>3</c:v>
                </c:pt>
                <c:pt idx="1">
                  <c:v>1</c:v>
                </c:pt>
                <c:pt idx="2">
                  <c:v>2</c:v>
                </c:pt>
                <c:pt idx="3">
                  <c:v>3</c:v>
                </c:pt>
                <c:pt idx="4">
                  <c:v>3</c:v>
                </c:pt>
                <c:pt idx="5">
                  <c:v>2</c:v>
                </c:pt>
                <c:pt idx="6">
                  <c:v>3</c:v>
                </c:pt>
                <c:pt idx="7">
                  <c:v>2</c:v>
                </c:pt>
                <c:pt idx="8">
                  <c:v>2</c:v>
                </c:pt>
                <c:pt idx="9">
                  <c:v>1</c:v>
                </c:pt>
                <c:pt idx="10">
                  <c:v>3</c:v>
                </c:pt>
                <c:pt idx="11">
                  <c:v>3</c:v>
                </c:pt>
                <c:pt idx="12">
                  <c:v>2</c:v>
                </c:pt>
                <c:pt idx="14">
                  <c:v>2</c:v>
                </c:pt>
                <c:pt idx="15">
                  <c:v>1</c:v>
                </c:pt>
                <c:pt idx="16">
                  <c:v>2</c:v>
                </c:pt>
                <c:pt idx="17">
                  <c:v>1</c:v>
                </c:pt>
                <c:pt idx="18">
                  <c:v>2</c:v>
                </c:pt>
                <c:pt idx="19">
                  <c:v>2</c:v>
                </c:pt>
                <c:pt idx="20">
                  <c:v>2</c:v>
                </c:pt>
              </c:numCache>
            </c:numRef>
          </c:val>
          <c:extLst>
            <c:ext xmlns:c16="http://schemas.microsoft.com/office/drawing/2014/chart" uri="{C3380CC4-5D6E-409C-BE32-E72D297353CC}">
              <c16:uniqueId val="{00000002-1127-40C1-93BF-FA05EC1D5956}"/>
            </c:ext>
          </c:extLst>
        </c:ser>
        <c:ser>
          <c:idx val="3"/>
          <c:order val="3"/>
          <c:tx>
            <c:strRef>
              <c:f>'Pivot analysis'!$O$3:$O$4</c:f>
              <c:strCache>
                <c:ptCount val="1"/>
                <c:pt idx="0">
                  <c:v>Mason Mount</c:v>
                </c:pt>
              </c:strCache>
            </c:strRef>
          </c:tx>
          <c:spPr>
            <a:solidFill>
              <a:schemeClr val="accent4"/>
            </a:solidFill>
            <a:ln>
              <a:noFill/>
            </a:ln>
            <a:effectLst/>
          </c:spPr>
          <c:invertIfNegative val="0"/>
          <c:cat>
            <c:strRef>
              <c:f>'Pivot analysis'!$K$5:$K$26</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analysis'!$O$5:$O$26</c:f>
              <c:numCache>
                <c:formatCode>General</c:formatCode>
                <c:ptCount val="21"/>
                <c:pt idx="13">
                  <c:v>1</c:v>
                </c:pt>
              </c:numCache>
            </c:numRef>
          </c:val>
          <c:extLst>
            <c:ext xmlns:c16="http://schemas.microsoft.com/office/drawing/2014/chart" uri="{C3380CC4-5D6E-409C-BE32-E72D297353CC}">
              <c16:uniqueId val="{00000003-1127-40C1-93BF-FA05EC1D5956}"/>
            </c:ext>
          </c:extLst>
        </c:ser>
        <c:ser>
          <c:idx val="4"/>
          <c:order val="4"/>
          <c:tx>
            <c:strRef>
              <c:f>'Pivot analysis'!$P$3:$P$4</c:f>
              <c:strCache>
                <c:ptCount val="1"/>
                <c:pt idx="0">
                  <c:v>MF</c:v>
                </c:pt>
              </c:strCache>
            </c:strRef>
          </c:tx>
          <c:spPr>
            <a:solidFill>
              <a:schemeClr val="accent5"/>
            </a:solidFill>
            <a:ln>
              <a:noFill/>
            </a:ln>
            <a:effectLst/>
          </c:spPr>
          <c:invertIfNegative val="0"/>
          <c:cat>
            <c:strRef>
              <c:f>'Pivot analysis'!$K$5:$K$26</c:f>
              <c:strCache>
                <c:ptCount val="21"/>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Mason Mount</c:v>
                </c:pt>
                <c:pt idx="14">
                  <c:v>Newcastle United</c:v>
                </c:pt>
                <c:pt idx="15">
                  <c:v>Sheffield United</c:v>
                </c:pt>
                <c:pt idx="16">
                  <c:v>Southampton</c:v>
                </c:pt>
                <c:pt idx="17">
                  <c:v>Tottenham Hotspur</c:v>
                </c:pt>
                <c:pt idx="18">
                  <c:v>West Bromwich Albion</c:v>
                </c:pt>
                <c:pt idx="19">
                  <c:v>West Ham United</c:v>
                </c:pt>
                <c:pt idx="20">
                  <c:v>Wolverhampton Wanderers</c:v>
                </c:pt>
              </c:strCache>
            </c:strRef>
          </c:cat>
          <c:val>
            <c:numRef>
              <c:f>'Pivot analysis'!$P$5:$P$26</c:f>
              <c:numCache>
                <c:formatCode>General</c:formatCode>
                <c:ptCount val="21"/>
                <c:pt idx="0">
                  <c:v>7</c:v>
                </c:pt>
                <c:pt idx="1">
                  <c:v>8</c:v>
                </c:pt>
                <c:pt idx="2">
                  <c:v>7</c:v>
                </c:pt>
                <c:pt idx="3">
                  <c:v>8</c:v>
                </c:pt>
                <c:pt idx="4">
                  <c:v>6</c:v>
                </c:pt>
                <c:pt idx="5">
                  <c:v>7</c:v>
                </c:pt>
                <c:pt idx="6">
                  <c:v>10</c:v>
                </c:pt>
                <c:pt idx="7">
                  <c:v>8</c:v>
                </c:pt>
                <c:pt idx="8">
                  <c:v>10</c:v>
                </c:pt>
                <c:pt idx="9">
                  <c:v>10</c:v>
                </c:pt>
                <c:pt idx="10">
                  <c:v>8</c:v>
                </c:pt>
                <c:pt idx="11">
                  <c:v>5</c:v>
                </c:pt>
                <c:pt idx="12">
                  <c:v>7</c:v>
                </c:pt>
                <c:pt idx="14">
                  <c:v>8</c:v>
                </c:pt>
                <c:pt idx="15">
                  <c:v>6</c:v>
                </c:pt>
                <c:pt idx="16">
                  <c:v>11</c:v>
                </c:pt>
                <c:pt idx="17">
                  <c:v>6</c:v>
                </c:pt>
                <c:pt idx="18">
                  <c:v>13</c:v>
                </c:pt>
                <c:pt idx="19">
                  <c:v>5</c:v>
                </c:pt>
                <c:pt idx="20">
                  <c:v>6</c:v>
                </c:pt>
              </c:numCache>
            </c:numRef>
          </c:val>
          <c:extLst>
            <c:ext xmlns:c16="http://schemas.microsoft.com/office/drawing/2014/chart" uri="{C3380CC4-5D6E-409C-BE32-E72D297353CC}">
              <c16:uniqueId val="{00000004-1127-40C1-93BF-FA05EC1D5956}"/>
            </c:ext>
          </c:extLst>
        </c:ser>
        <c:dLbls>
          <c:showLegendKey val="0"/>
          <c:showVal val="0"/>
          <c:showCatName val="0"/>
          <c:showSerName val="0"/>
          <c:showPercent val="0"/>
          <c:showBubbleSize val="0"/>
        </c:dLbls>
        <c:gapWidth val="150"/>
        <c:overlap val="100"/>
        <c:axId val="1721026287"/>
        <c:axId val="1721024623"/>
      </c:barChart>
      <c:catAx>
        <c:axId val="172102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24623"/>
        <c:crosses val="autoZero"/>
        <c:auto val="1"/>
        <c:lblAlgn val="ctr"/>
        <c:lblOffset val="100"/>
        <c:noMultiLvlLbl val="0"/>
      </c:catAx>
      <c:valAx>
        <c:axId val="1721024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2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 English Premier League data20_21 by Jaya Rathore..xlsx]Pivot analysis!Position wise pivot </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position</a:t>
            </a:r>
            <a:r>
              <a:rPr lang="en-US" baseline="0"/>
              <a:t> wise analysis</a:t>
            </a:r>
            <a:endParaRPr lang="en-US"/>
          </a:p>
        </c:rich>
      </c:tx>
      <c:layout>
        <c:manualLayout>
          <c:xMode val="edge"/>
          <c:yMode val="edge"/>
          <c:x val="0.26642344706911636"/>
          <c:y val="9.62015164771070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analysis'!$AB$3</c:f>
              <c:strCache>
                <c:ptCount val="1"/>
                <c:pt idx="0">
                  <c:v>Count of Name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70-4892-A247-6259207AE4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70-4892-A247-6259207AE4B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70-4892-A247-6259207AE4B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70-4892-A247-6259207AE4B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70-4892-A247-6259207AE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analysis'!$AA$4:$AA$9</c:f>
              <c:strCache>
                <c:ptCount val="5"/>
                <c:pt idx="0">
                  <c:v>DF</c:v>
                </c:pt>
                <c:pt idx="1">
                  <c:v>FW</c:v>
                </c:pt>
                <c:pt idx="2">
                  <c:v>GK</c:v>
                </c:pt>
                <c:pt idx="3">
                  <c:v>Mason Mount</c:v>
                </c:pt>
                <c:pt idx="4">
                  <c:v>MF</c:v>
                </c:pt>
              </c:strCache>
            </c:strRef>
          </c:cat>
          <c:val>
            <c:numRef>
              <c:f>'Pivot analysis'!$AB$4:$AB$9</c:f>
              <c:numCache>
                <c:formatCode>General</c:formatCode>
                <c:ptCount val="5"/>
                <c:pt idx="0">
                  <c:v>199</c:v>
                </c:pt>
                <c:pt idx="1">
                  <c:v>134</c:v>
                </c:pt>
                <c:pt idx="2">
                  <c:v>42</c:v>
                </c:pt>
                <c:pt idx="3">
                  <c:v>1</c:v>
                </c:pt>
                <c:pt idx="4">
                  <c:v>156</c:v>
                </c:pt>
              </c:numCache>
            </c:numRef>
          </c:val>
          <c:extLst>
            <c:ext xmlns:c16="http://schemas.microsoft.com/office/drawing/2014/chart" uri="{C3380CC4-5D6E-409C-BE32-E72D297353CC}">
              <c16:uniqueId val="{0000000A-0670-4892-A247-6259207AE4B6}"/>
            </c:ext>
          </c:extLst>
        </c:ser>
        <c:ser>
          <c:idx val="1"/>
          <c:order val="1"/>
          <c:tx>
            <c:strRef>
              <c:f>'Pivot analysis'!$AC$3</c:f>
              <c:strCache>
                <c:ptCount val="1"/>
                <c:pt idx="0">
                  <c:v>Average of Passes_Attempted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0670-4892-A247-6259207AE4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0670-4892-A247-6259207AE4B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670-4892-A247-6259207AE4B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0670-4892-A247-6259207AE4B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0670-4892-A247-6259207AE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analysis'!$AA$4:$AA$9</c:f>
              <c:strCache>
                <c:ptCount val="5"/>
                <c:pt idx="0">
                  <c:v>DF</c:v>
                </c:pt>
                <c:pt idx="1">
                  <c:v>FW</c:v>
                </c:pt>
                <c:pt idx="2">
                  <c:v>GK</c:v>
                </c:pt>
                <c:pt idx="3">
                  <c:v>Mason Mount</c:v>
                </c:pt>
                <c:pt idx="4">
                  <c:v>MF</c:v>
                </c:pt>
              </c:strCache>
            </c:strRef>
          </c:cat>
          <c:val>
            <c:numRef>
              <c:f>'Pivot analysis'!$AC$4:$AC$9</c:f>
              <c:numCache>
                <c:formatCode>0.00</c:formatCode>
                <c:ptCount val="5"/>
                <c:pt idx="0">
                  <c:v>890.8140703517588</c:v>
                </c:pt>
                <c:pt idx="1">
                  <c:v>409.14179104477614</c:v>
                </c:pt>
                <c:pt idx="2">
                  <c:v>568.54761904761904</c:v>
                </c:pt>
                <c:pt idx="3">
                  <c:v>1881</c:v>
                </c:pt>
                <c:pt idx="4">
                  <c:v>794.78205128205127</c:v>
                </c:pt>
              </c:numCache>
            </c:numRef>
          </c:val>
          <c:extLst>
            <c:ext xmlns:c16="http://schemas.microsoft.com/office/drawing/2014/chart" uri="{C3380CC4-5D6E-409C-BE32-E72D297353CC}">
              <c16:uniqueId val="{00000015-0670-4892-A247-6259207AE4B6}"/>
            </c:ext>
          </c:extLst>
        </c:ser>
        <c:ser>
          <c:idx val="2"/>
          <c:order val="2"/>
          <c:tx>
            <c:strRef>
              <c:f>'Pivot analysis'!$AD$3</c:f>
              <c:strCache>
                <c:ptCount val="1"/>
                <c:pt idx="0">
                  <c:v>Average of Perc_Passes_Completed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670-4892-A247-6259207AE4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670-4892-A247-6259207AE4B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670-4892-A247-6259207AE4B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670-4892-A247-6259207AE4B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670-4892-A247-6259207AE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analysis'!$AA$4:$AA$9</c:f>
              <c:strCache>
                <c:ptCount val="5"/>
                <c:pt idx="0">
                  <c:v>DF</c:v>
                </c:pt>
                <c:pt idx="1">
                  <c:v>FW</c:v>
                </c:pt>
                <c:pt idx="2">
                  <c:v>GK</c:v>
                </c:pt>
                <c:pt idx="3">
                  <c:v>Mason Mount</c:v>
                </c:pt>
                <c:pt idx="4">
                  <c:v>MF</c:v>
                </c:pt>
              </c:strCache>
            </c:strRef>
          </c:cat>
          <c:val>
            <c:numRef>
              <c:f>'Pivot analysis'!$AD$4:$AD$9</c:f>
              <c:numCache>
                <c:formatCode>0</c:formatCode>
                <c:ptCount val="5"/>
                <c:pt idx="0">
                  <c:v>0.81121827411167502</c:v>
                </c:pt>
                <c:pt idx="1">
                  <c:v>0.74492424242424238</c:v>
                </c:pt>
                <c:pt idx="2">
                  <c:v>0.69190476190476191</c:v>
                </c:pt>
                <c:pt idx="3">
                  <c:v>0.82</c:v>
                </c:pt>
                <c:pt idx="4">
                  <c:v>0.81451612903225823</c:v>
                </c:pt>
              </c:numCache>
            </c:numRef>
          </c:val>
          <c:extLst>
            <c:ext xmlns:c16="http://schemas.microsoft.com/office/drawing/2014/chart" uri="{C3380CC4-5D6E-409C-BE32-E72D297353CC}">
              <c16:uniqueId val="{00000020-0670-4892-A247-6259207AE4B6}"/>
            </c:ext>
          </c:extLst>
        </c:ser>
        <c:ser>
          <c:idx val="3"/>
          <c:order val="3"/>
          <c:tx>
            <c:strRef>
              <c:f>'Pivot analysis'!$AE$3</c:f>
              <c:strCache>
                <c:ptCount val="1"/>
                <c:pt idx="0">
                  <c:v>Average of Mins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0670-4892-A247-6259207AE4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0670-4892-A247-6259207AE4B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0670-4892-A247-6259207AE4B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0670-4892-A247-6259207AE4B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0670-4892-A247-6259207AE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analysis'!$AA$4:$AA$9</c:f>
              <c:strCache>
                <c:ptCount val="5"/>
                <c:pt idx="0">
                  <c:v>DF</c:v>
                </c:pt>
                <c:pt idx="1">
                  <c:v>FW</c:v>
                </c:pt>
                <c:pt idx="2">
                  <c:v>GK</c:v>
                </c:pt>
                <c:pt idx="3">
                  <c:v>Mason Mount</c:v>
                </c:pt>
                <c:pt idx="4">
                  <c:v>MF</c:v>
                </c:pt>
              </c:strCache>
            </c:strRef>
          </c:cat>
          <c:val>
            <c:numRef>
              <c:f>'Pivot analysis'!$AE$4:$AE$9</c:f>
              <c:numCache>
                <c:formatCode>0</c:formatCode>
                <c:ptCount val="5"/>
                <c:pt idx="0">
                  <c:v>1473.7236180904522</c:v>
                </c:pt>
                <c:pt idx="1">
                  <c:v>1223.455223880597</c:v>
                </c:pt>
                <c:pt idx="2">
                  <c:v>1628.5</c:v>
                </c:pt>
                <c:pt idx="3">
                  <c:v>2890</c:v>
                </c:pt>
                <c:pt idx="4">
                  <c:v>1425.5576923076924</c:v>
                </c:pt>
              </c:numCache>
            </c:numRef>
          </c:val>
          <c:extLst>
            <c:ext xmlns:c16="http://schemas.microsoft.com/office/drawing/2014/chart" uri="{C3380CC4-5D6E-409C-BE32-E72D297353CC}">
              <c16:uniqueId val="{0000002B-0670-4892-A247-6259207AE4B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 English Premier League data20_21 by Jaya Rathore..xlsx]Pivot 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player</a:t>
            </a:r>
            <a:r>
              <a:rPr lang="en-IN" baseline="0"/>
              <a:t> age analysis</a:t>
            </a:r>
            <a:endParaRPr lang="en-IN"/>
          </a:p>
        </c:rich>
      </c:tx>
      <c:layout>
        <c:manualLayout>
          <c:xMode val="edge"/>
          <c:yMode val="edge"/>
          <c:x val="0.39152777777777775"/>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analysis'!$T$3:$T$4</c:f>
              <c:strCache>
                <c:ptCount val="1"/>
                <c:pt idx="0">
                  <c:v>16-20</c:v>
                </c:pt>
              </c:strCache>
            </c:strRef>
          </c:tx>
          <c:spPr>
            <a:solidFill>
              <a:schemeClr val="accent1"/>
            </a:solidFill>
            <a:ln>
              <a:noFill/>
            </a:ln>
            <a:effectLst/>
          </c:spPr>
          <c:invertIfNegative val="0"/>
          <c:cat>
            <c:strRef>
              <c:f>'Pivot analysis'!$S$5:$S$25</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'Pivot analysis'!$T$5:$T$25</c:f>
              <c:numCache>
                <c:formatCode>General</c:formatCode>
                <c:ptCount val="20"/>
                <c:pt idx="0">
                  <c:v>5</c:v>
                </c:pt>
                <c:pt idx="1">
                  <c:v>3</c:v>
                </c:pt>
                <c:pt idx="2">
                  <c:v>4</c:v>
                </c:pt>
                <c:pt idx="3">
                  <c:v>3</c:v>
                </c:pt>
                <c:pt idx="4">
                  <c:v>3</c:v>
                </c:pt>
                <c:pt idx="5">
                  <c:v>1</c:v>
                </c:pt>
                <c:pt idx="6">
                  <c:v>4</c:v>
                </c:pt>
                <c:pt idx="7">
                  <c:v>2</c:v>
                </c:pt>
                <c:pt idx="8">
                  <c:v>6</c:v>
                </c:pt>
                <c:pt idx="9">
                  <c:v>4</c:v>
                </c:pt>
                <c:pt idx="10">
                  <c:v>4</c:v>
                </c:pt>
                <c:pt idx="11">
                  <c:v>4</c:v>
                </c:pt>
                <c:pt idx="12">
                  <c:v>7</c:v>
                </c:pt>
                <c:pt idx="13">
                  <c:v>3</c:v>
                </c:pt>
                <c:pt idx="14">
                  <c:v>6</c:v>
                </c:pt>
                <c:pt idx="15">
                  <c:v>7</c:v>
                </c:pt>
                <c:pt idx="16">
                  <c:v>1</c:v>
                </c:pt>
                <c:pt idx="17">
                  <c:v>2</c:v>
                </c:pt>
                <c:pt idx="18">
                  <c:v>1</c:v>
                </c:pt>
                <c:pt idx="19">
                  <c:v>8</c:v>
                </c:pt>
              </c:numCache>
            </c:numRef>
          </c:val>
          <c:extLst>
            <c:ext xmlns:c16="http://schemas.microsoft.com/office/drawing/2014/chart" uri="{C3380CC4-5D6E-409C-BE32-E72D297353CC}">
              <c16:uniqueId val="{00000000-5DDB-444A-A1FA-7136D42DECE8}"/>
            </c:ext>
          </c:extLst>
        </c:ser>
        <c:ser>
          <c:idx val="1"/>
          <c:order val="1"/>
          <c:tx>
            <c:strRef>
              <c:f>'Pivot analysis'!$U$3:$U$4</c:f>
              <c:strCache>
                <c:ptCount val="1"/>
                <c:pt idx="0">
                  <c:v>21-25</c:v>
                </c:pt>
              </c:strCache>
            </c:strRef>
          </c:tx>
          <c:spPr>
            <a:solidFill>
              <a:schemeClr val="accent2"/>
            </a:solidFill>
            <a:ln>
              <a:noFill/>
            </a:ln>
            <a:effectLst/>
          </c:spPr>
          <c:invertIfNegative val="0"/>
          <c:cat>
            <c:strRef>
              <c:f>'Pivot analysis'!$S$5:$S$25</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'Pivot analysis'!$U$5:$U$25</c:f>
              <c:numCache>
                <c:formatCode>General</c:formatCode>
                <c:ptCount val="20"/>
                <c:pt idx="0">
                  <c:v>11</c:v>
                </c:pt>
                <c:pt idx="1">
                  <c:v>14</c:v>
                </c:pt>
                <c:pt idx="2">
                  <c:v>11</c:v>
                </c:pt>
                <c:pt idx="3">
                  <c:v>4</c:v>
                </c:pt>
                <c:pt idx="4">
                  <c:v>12</c:v>
                </c:pt>
                <c:pt idx="5">
                  <c:v>3</c:v>
                </c:pt>
                <c:pt idx="6">
                  <c:v>10</c:v>
                </c:pt>
                <c:pt idx="7">
                  <c:v>14</c:v>
                </c:pt>
                <c:pt idx="8">
                  <c:v>5</c:v>
                </c:pt>
                <c:pt idx="9">
                  <c:v>12</c:v>
                </c:pt>
                <c:pt idx="10">
                  <c:v>9</c:v>
                </c:pt>
                <c:pt idx="11">
                  <c:v>8</c:v>
                </c:pt>
                <c:pt idx="12">
                  <c:v>11</c:v>
                </c:pt>
                <c:pt idx="13">
                  <c:v>7</c:v>
                </c:pt>
                <c:pt idx="14">
                  <c:v>9</c:v>
                </c:pt>
                <c:pt idx="15">
                  <c:v>11</c:v>
                </c:pt>
                <c:pt idx="16">
                  <c:v>11</c:v>
                </c:pt>
                <c:pt idx="17">
                  <c:v>10</c:v>
                </c:pt>
                <c:pt idx="18">
                  <c:v>6</c:v>
                </c:pt>
                <c:pt idx="19">
                  <c:v>8</c:v>
                </c:pt>
              </c:numCache>
            </c:numRef>
          </c:val>
          <c:extLst>
            <c:ext xmlns:c16="http://schemas.microsoft.com/office/drawing/2014/chart" uri="{C3380CC4-5D6E-409C-BE32-E72D297353CC}">
              <c16:uniqueId val="{00000001-5DDB-444A-A1FA-7136D42DECE8}"/>
            </c:ext>
          </c:extLst>
        </c:ser>
        <c:ser>
          <c:idx val="2"/>
          <c:order val="2"/>
          <c:tx>
            <c:strRef>
              <c:f>'Pivot analysis'!$V$3:$V$4</c:f>
              <c:strCache>
                <c:ptCount val="1"/>
                <c:pt idx="0">
                  <c:v>26-30</c:v>
                </c:pt>
              </c:strCache>
            </c:strRef>
          </c:tx>
          <c:spPr>
            <a:solidFill>
              <a:schemeClr val="accent3"/>
            </a:solidFill>
            <a:ln>
              <a:noFill/>
            </a:ln>
            <a:effectLst/>
          </c:spPr>
          <c:invertIfNegative val="0"/>
          <c:cat>
            <c:strRef>
              <c:f>'Pivot analysis'!$S$5:$S$25</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'Pivot analysis'!$V$5:$V$25</c:f>
              <c:numCache>
                <c:formatCode>General</c:formatCode>
                <c:ptCount val="20"/>
                <c:pt idx="0">
                  <c:v>10</c:v>
                </c:pt>
                <c:pt idx="1">
                  <c:v>5</c:v>
                </c:pt>
                <c:pt idx="2">
                  <c:v>11</c:v>
                </c:pt>
                <c:pt idx="3">
                  <c:v>12</c:v>
                </c:pt>
                <c:pt idx="4">
                  <c:v>9</c:v>
                </c:pt>
                <c:pt idx="5">
                  <c:v>15</c:v>
                </c:pt>
                <c:pt idx="6">
                  <c:v>13</c:v>
                </c:pt>
                <c:pt idx="7">
                  <c:v>10</c:v>
                </c:pt>
                <c:pt idx="8">
                  <c:v>9</c:v>
                </c:pt>
                <c:pt idx="9">
                  <c:v>5</c:v>
                </c:pt>
                <c:pt idx="10">
                  <c:v>13</c:v>
                </c:pt>
                <c:pt idx="11">
                  <c:v>9</c:v>
                </c:pt>
                <c:pt idx="12">
                  <c:v>7</c:v>
                </c:pt>
                <c:pt idx="13">
                  <c:v>14</c:v>
                </c:pt>
                <c:pt idx="14">
                  <c:v>8</c:v>
                </c:pt>
                <c:pt idx="15">
                  <c:v>8</c:v>
                </c:pt>
                <c:pt idx="16">
                  <c:v>9</c:v>
                </c:pt>
                <c:pt idx="17">
                  <c:v>11</c:v>
                </c:pt>
                <c:pt idx="18">
                  <c:v>12</c:v>
                </c:pt>
                <c:pt idx="19">
                  <c:v>7</c:v>
                </c:pt>
              </c:numCache>
            </c:numRef>
          </c:val>
          <c:extLst>
            <c:ext xmlns:c16="http://schemas.microsoft.com/office/drawing/2014/chart" uri="{C3380CC4-5D6E-409C-BE32-E72D297353CC}">
              <c16:uniqueId val="{00000002-5DDB-444A-A1FA-7136D42DECE8}"/>
            </c:ext>
          </c:extLst>
        </c:ser>
        <c:ser>
          <c:idx val="3"/>
          <c:order val="3"/>
          <c:tx>
            <c:strRef>
              <c:f>'Pivot analysis'!$W$3:$W$4</c:f>
              <c:strCache>
                <c:ptCount val="1"/>
                <c:pt idx="0">
                  <c:v>31-35</c:v>
                </c:pt>
              </c:strCache>
            </c:strRef>
          </c:tx>
          <c:spPr>
            <a:solidFill>
              <a:schemeClr val="accent4"/>
            </a:solidFill>
            <a:ln>
              <a:noFill/>
            </a:ln>
            <a:effectLst/>
          </c:spPr>
          <c:invertIfNegative val="0"/>
          <c:cat>
            <c:strRef>
              <c:f>'Pivot analysis'!$S$5:$S$25</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'Pivot analysis'!$W$5:$W$25</c:f>
              <c:numCache>
                <c:formatCode>General</c:formatCode>
                <c:ptCount val="20"/>
                <c:pt idx="0">
                  <c:v>3</c:v>
                </c:pt>
                <c:pt idx="1">
                  <c:v>2</c:v>
                </c:pt>
                <c:pt idx="2">
                  <c:v>1</c:v>
                </c:pt>
                <c:pt idx="3">
                  <c:v>6</c:v>
                </c:pt>
                <c:pt idx="4">
                  <c:v>2</c:v>
                </c:pt>
                <c:pt idx="5">
                  <c:v>5</c:v>
                </c:pt>
                <c:pt idx="6">
                  <c:v>2</c:v>
                </c:pt>
                <c:pt idx="7">
                  <c:v>2</c:v>
                </c:pt>
                <c:pt idx="8">
                  <c:v>3</c:v>
                </c:pt>
                <c:pt idx="9">
                  <c:v>5</c:v>
                </c:pt>
                <c:pt idx="10">
                  <c:v>2</c:v>
                </c:pt>
                <c:pt idx="11">
                  <c:v>3</c:v>
                </c:pt>
                <c:pt idx="12">
                  <c:v>4</c:v>
                </c:pt>
                <c:pt idx="13">
                  <c:v>3</c:v>
                </c:pt>
                <c:pt idx="14">
                  <c:v>3</c:v>
                </c:pt>
                <c:pt idx="15">
                  <c:v>3</c:v>
                </c:pt>
                <c:pt idx="16">
                  <c:v>3</c:v>
                </c:pt>
                <c:pt idx="17">
                  <c:v>6</c:v>
                </c:pt>
                <c:pt idx="18">
                  <c:v>5</c:v>
                </c:pt>
                <c:pt idx="19">
                  <c:v>4</c:v>
                </c:pt>
              </c:numCache>
            </c:numRef>
          </c:val>
          <c:extLst>
            <c:ext xmlns:c16="http://schemas.microsoft.com/office/drawing/2014/chart" uri="{C3380CC4-5D6E-409C-BE32-E72D297353CC}">
              <c16:uniqueId val="{00000003-5DDB-444A-A1FA-7136D42DECE8}"/>
            </c:ext>
          </c:extLst>
        </c:ser>
        <c:ser>
          <c:idx val="4"/>
          <c:order val="4"/>
          <c:tx>
            <c:strRef>
              <c:f>'Pivot analysis'!$X$3:$X$4</c:f>
              <c:strCache>
                <c:ptCount val="1"/>
                <c:pt idx="0">
                  <c:v>36-40</c:v>
                </c:pt>
              </c:strCache>
            </c:strRef>
          </c:tx>
          <c:spPr>
            <a:solidFill>
              <a:schemeClr val="accent5"/>
            </a:solidFill>
            <a:ln>
              <a:noFill/>
            </a:ln>
            <a:effectLst/>
          </c:spPr>
          <c:invertIfNegative val="0"/>
          <c:cat>
            <c:strRef>
              <c:f>'Pivot analysis'!$S$5:$S$25</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'Pivot analysis'!$X$5:$X$25</c:f>
              <c:numCache>
                <c:formatCode>General</c:formatCode>
                <c:ptCount val="20"/>
                <c:pt idx="4">
                  <c:v>1</c:v>
                </c:pt>
                <c:pt idx="9">
                  <c:v>1</c:v>
                </c:pt>
                <c:pt idx="14">
                  <c:v>1</c:v>
                </c:pt>
                <c:pt idx="17">
                  <c:v>1</c:v>
                </c:pt>
              </c:numCache>
            </c:numRef>
          </c:val>
          <c:extLst>
            <c:ext xmlns:c16="http://schemas.microsoft.com/office/drawing/2014/chart" uri="{C3380CC4-5D6E-409C-BE32-E72D297353CC}">
              <c16:uniqueId val="{00000004-5DDB-444A-A1FA-7136D42DECE8}"/>
            </c:ext>
          </c:extLst>
        </c:ser>
        <c:dLbls>
          <c:showLegendKey val="0"/>
          <c:showVal val="0"/>
          <c:showCatName val="0"/>
          <c:showSerName val="0"/>
          <c:showPercent val="0"/>
          <c:showBubbleSize val="0"/>
        </c:dLbls>
        <c:gapWidth val="150"/>
        <c:overlap val="100"/>
        <c:axId val="760545903"/>
        <c:axId val="760603311"/>
      </c:barChart>
      <c:catAx>
        <c:axId val="76054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03311"/>
        <c:crosses val="autoZero"/>
        <c:auto val="1"/>
        <c:lblAlgn val="ctr"/>
        <c:lblOffset val="100"/>
        <c:noMultiLvlLbl val="0"/>
      </c:catAx>
      <c:valAx>
        <c:axId val="7606033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435334</xdr:colOff>
      <xdr:row>10</xdr:row>
      <xdr:rowOff>55659</xdr:rowOff>
    </xdr:from>
    <xdr:to>
      <xdr:col>14</xdr:col>
      <xdr:colOff>548640</xdr:colOff>
      <xdr:row>26</xdr:row>
      <xdr:rowOff>38100</xdr:rowOff>
    </xdr:to>
    <xdr:graphicFrame macro="">
      <xdr:nvGraphicFramePr>
        <xdr:cNvPr id="2" name="Chart 1">
          <a:extLst>
            <a:ext uri="{FF2B5EF4-FFF2-40B4-BE49-F238E27FC236}">
              <a16:creationId xmlns:a16="http://schemas.microsoft.com/office/drawing/2014/main" id="{A6C59C67-DD78-E0EF-B981-5C56C4816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243840</xdr:colOff>
      <xdr:row>10</xdr:row>
      <xdr:rowOff>32799</xdr:rowOff>
    </xdr:from>
    <xdr:to>
      <xdr:col>23</xdr:col>
      <xdr:colOff>356152</xdr:colOff>
      <xdr:row>26</xdr:row>
      <xdr:rowOff>58972</xdr:rowOff>
    </xdr:to>
    <xdr:graphicFrame macro="">
      <xdr:nvGraphicFramePr>
        <xdr:cNvPr id="3" name="Chart 2">
          <a:extLst>
            <a:ext uri="{FF2B5EF4-FFF2-40B4-BE49-F238E27FC236}">
              <a16:creationId xmlns:a16="http://schemas.microsoft.com/office/drawing/2014/main" id="{DA434482-84F5-17E9-BAE2-D23B7F649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502920</xdr:colOff>
      <xdr:row>10</xdr:row>
      <xdr:rowOff>30480</xdr:rowOff>
    </xdr:from>
    <xdr:to>
      <xdr:col>6</xdr:col>
      <xdr:colOff>129540</xdr:colOff>
      <xdr:row>43</xdr:row>
      <xdr:rowOff>76200</xdr:rowOff>
    </xdr:to>
    <mc:AlternateContent xmlns:mc="http://schemas.openxmlformats.org/markup-compatibility/2006" xmlns:a14="http://schemas.microsoft.com/office/drawing/2010/main">
      <mc:Choice Requires="a14">
        <xdr:graphicFrame macro="">
          <xdr:nvGraphicFramePr>
            <xdr:cNvPr id="4" name="Club 1">
              <a:extLst>
                <a:ext uri="{FF2B5EF4-FFF2-40B4-BE49-F238E27FC236}">
                  <a16:creationId xmlns:a16="http://schemas.microsoft.com/office/drawing/2014/main" id="{B599BDF8-B134-4B67-9028-E9F4C28AB852}"/>
                </a:ext>
              </a:extLst>
            </xdr:cNvPr>
            <xdr:cNvGraphicFramePr/>
          </xdr:nvGraphicFramePr>
          <xdr:xfrm>
            <a:off x="0" y="0"/>
            <a:ext cx="0" cy="0"/>
          </xdr:xfrm>
          <a:graphic>
            <a:graphicData uri="http://schemas.microsoft.com/office/drawing/2010/slicer">
              <sle:slicer xmlns:sle="http://schemas.microsoft.com/office/drawing/2010/slicer" name="Club 1"/>
            </a:graphicData>
          </a:graphic>
        </xdr:graphicFrame>
      </mc:Choice>
      <mc:Fallback xmlns="">
        <xdr:sp macro="" textlink="">
          <xdr:nvSpPr>
            <xdr:cNvPr id="0" name=""/>
            <xdr:cNvSpPr>
              <a:spLocks noTextEdit="1"/>
            </xdr:cNvSpPr>
          </xdr:nvSpPr>
          <xdr:spPr>
            <a:xfrm>
              <a:off x="2331720" y="1859280"/>
              <a:ext cx="1455420" cy="6080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472440</xdr:colOff>
      <xdr:row>4</xdr:row>
      <xdr:rowOff>106681</xdr:rowOff>
    </xdr:from>
    <xdr:to>
      <xdr:col>8</xdr:col>
      <xdr:colOff>228600</xdr:colOff>
      <xdr:row>8</xdr:row>
      <xdr:rowOff>175260</xdr:rowOff>
    </xdr:to>
    <mc:AlternateContent xmlns:mc="http://schemas.openxmlformats.org/markup-compatibility/2006" xmlns:a14="http://schemas.microsoft.com/office/drawing/2010/main">
      <mc:Choice Requires="a14">
        <xdr:graphicFrame macro="">
          <xdr:nvGraphicFramePr>
            <xdr:cNvPr id="5" name="Position 1">
              <a:extLst>
                <a:ext uri="{FF2B5EF4-FFF2-40B4-BE49-F238E27FC236}">
                  <a16:creationId xmlns:a16="http://schemas.microsoft.com/office/drawing/2014/main" id="{679D2E83-228C-435D-A368-E71B581FF673}"/>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2301240" y="838201"/>
              <a:ext cx="2804160" cy="800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266700</xdr:colOff>
      <xdr:row>27</xdr:row>
      <xdr:rowOff>83820</xdr:rowOff>
    </xdr:from>
    <xdr:to>
      <xdr:col>23</xdr:col>
      <xdr:colOff>312420</xdr:colOff>
      <xdr:row>50</xdr:row>
      <xdr:rowOff>68580</xdr:rowOff>
    </xdr:to>
    <xdr:graphicFrame macro="">
      <xdr:nvGraphicFramePr>
        <xdr:cNvPr id="7" name="Chart 6">
          <a:extLst>
            <a:ext uri="{FF2B5EF4-FFF2-40B4-BE49-F238E27FC236}">
              <a16:creationId xmlns:a16="http://schemas.microsoft.com/office/drawing/2014/main" id="{1542ADE3-0C7E-436C-BDC1-184B4DBF0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22860</xdr:colOff>
      <xdr:row>0</xdr:row>
      <xdr:rowOff>38100</xdr:rowOff>
    </xdr:from>
    <xdr:ext cx="13327380" cy="485540"/>
    <xdr:sp macro="" textlink="">
      <xdr:nvSpPr>
        <xdr:cNvPr id="11" name="TextBox 10">
          <a:extLst>
            <a:ext uri="{FF2B5EF4-FFF2-40B4-BE49-F238E27FC236}">
              <a16:creationId xmlns:a16="http://schemas.microsoft.com/office/drawing/2014/main" id="{45B6012D-3C38-AAE0-7135-318EFC6FE59C}"/>
            </a:ext>
          </a:extLst>
        </xdr:cNvPr>
        <xdr:cNvSpPr txBox="1"/>
      </xdr:nvSpPr>
      <xdr:spPr>
        <a:xfrm>
          <a:off x="1242060" y="38100"/>
          <a:ext cx="13327380" cy="485540"/>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wrap="square" rtlCol="0" anchor="t">
          <a:noAutofit/>
        </a:bodyPr>
        <a:lstStyle/>
        <a:p>
          <a:pPr algn="ctr"/>
          <a:r>
            <a:rPr lang="en-IN" sz="1200"/>
            <a:t> </a:t>
          </a:r>
          <a:r>
            <a:rPr lang="en-IN" sz="2800" b="1"/>
            <a:t>English</a:t>
          </a:r>
          <a:r>
            <a:rPr lang="en-IN" sz="2800" b="1" baseline="0"/>
            <a:t> Premier League</a:t>
          </a:r>
          <a:endParaRPr lang="en-IN" sz="1200" b="1"/>
        </a:p>
      </xdr:txBody>
    </xdr:sp>
    <xdr:clientData/>
  </xdr:oneCellAnchor>
  <xdr:twoCellAnchor>
    <xdr:from>
      <xdr:col>10</xdr:col>
      <xdr:colOff>121920</xdr:colOff>
      <xdr:row>6</xdr:row>
      <xdr:rowOff>30480</xdr:rowOff>
    </xdr:from>
    <xdr:to>
      <xdr:col>12</xdr:col>
      <xdr:colOff>114300</xdr:colOff>
      <xdr:row>8</xdr:row>
      <xdr:rowOff>106680</xdr:rowOff>
    </xdr:to>
    <xdr:sp macro="" textlink="'Pivot analysis'!B4">
      <xdr:nvSpPr>
        <xdr:cNvPr id="12" name="Rectangle 11">
          <a:extLst>
            <a:ext uri="{FF2B5EF4-FFF2-40B4-BE49-F238E27FC236}">
              <a16:creationId xmlns:a16="http://schemas.microsoft.com/office/drawing/2014/main" id="{98E43665-8436-FA24-AF83-4707A5B43CED}"/>
            </a:ext>
          </a:extLst>
        </xdr:cNvPr>
        <xdr:cNvSpPr/>
      </xdr:nvSpPr>
      <xdr:spPr>
        <a:xfrm>
          <a:off x="6217920" y="1127760"/>
          <a:ext cx="1211580" cy="44196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C09FF1AF-AC13-420C-9BB4-92C8F026588E}" type="TxLink">
            <a:rPr lang="en-US" sz="2000" b="0" i="0" u="none" strike="noStrike">
              <a:solidFill>
                <a:srgbClr val="000000"/>
              </a:solidFill>
              <a:latin typeface="Calibri"/>
              <a:cs typeface="Calibri"/>
            </a:rPr>
            <a:pPr algn="ctr"/>
            <a:t>21</a:t>
          </a:fld>
          <a:endParaRPr lang="en-IN" sz="2000"/>
        </a:p>
      </xdr:txBody>
    </xdr:sp>
    <xdr:clientData/>
  </xdr:twoCellAnchor>
  <xdr:twoCellAnchor>
    <xdr:from>
      <xdr:col>13</xdr:col>
      <xdr:colOff>259080</xdr:colOff>
      <xdr:row>5</xdr:row>
      <xdr:rowOff>144780</xdr:rowOff>
    </xdr:from>
    <xdr:to>
      <xdr:col>15</xdr:col>
      <xdr:colOff>350520</xdr:colOff>
      <xdr:row>8</xdr:row>
      <xdr:rowOff>38100</xdr:rowOff>
    </xdr:to>
    <xdr:sp macro="" textlink="'Pivot analysis'!B3">
      <xdr:nvSpPr>
        <xdr:cNvPr id="13" name="Rectangle 12">
          <a:extLst>
            <a:ext uri="{FF2B5EF4-FFF2-40B4-BE49-F238E27FC236}">
              <a16:creationId xmlns:a16="http://schemas.microsoft.com/office/drawing/2014/main" id="{83393FA0-ED84-5D29-0F36-A009BFF6FE42}"/>
            </a:ext>
          </a:extLst>
        </xdr:cNvPr>
        <xdr:cNvSpPr/>
      </xdr:nvSpPr>
      <xdr:spPr>
        <a:xfrm>
          <a:off x="8183880" y="1059180"/>
          <a:ext cx="1310640" cy="44196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2A28B12D-0B5F-49B8-9C3F-E4F5C73251C1}" type="TxLink">
            <a:rPr lang="en-US" sz="1800" b="0" i="0" u="none" strike="noStrike">
              <a:solidFill>
                <a:srgbClr val="000000"/>
              </a:solidFill>
              <a:latin typeface="Calibri"/>
              <a:cs typeface="Calibri"/>
            </a:rPr>
            <a:pPr algn="ctr"/>
            <a:t>532</a:t>
          </a:fld>
          <a:endParaRPr lang="en-IN" sz="1800"/>
        </a:p>
      </xdr:txBody>
    </xdr:sp>
    <xdr:clientData/>
  </xdr:twoCellAnchor>
  <xdr:twoCellAnchor>
    <xdr:from>
      <xdr:col>16</xdr:col>
      <xdr:colOff>563880</xdr:colOff>
      <xdr:row>6</xdr:row>
      <xdr:rowOff>7620</xdr:rowOff>
    </xdr:from>
    <xdr:to>
      <xdr:col>18</xdr:col>
      <xdr:colOff>563880</xdr:colOff>
      <xdr:row>8</xdr:row>
      <xdr:rowOff>38100</xdr:rowOff>
    </xdr:to>
    <xdr:sp macro="" textlink="'Pivot analysis'!B5">
      <xdr:nvSpPr>
        <xdr:cNvPr id="15" name="Rectangle 14">
          <a:extLst>
            <a:ext uri="{FF2B5EF4-FFF2-40B4-BE49-F238E27FC236}">
              <a16:creationId xmlns:a16="http://schemas.microsoft.com/office/drawing/2014/main" id="{6DE72701-69EA-E362-0177-69D90DE69567}"/>
            </a:ext>
          </a:extLst>
        </xdr:cNvPr>
        <xdr:cNvSpPr/>
      </xdr:nvSpPr>
      <xdr:spPr>
        <a:xfrm>
          <a:off x="10317480" y="1104900"/>
          <a:ext cx="1219200" cy="39624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2B353D54-6084-49E3-B5C4-79EBD04B8B18}" type="TxLink">
            <a:rPr lang="en-US" sz="2000" b="0" i="0" u="none" strike="noStrike">
              <a:solidFill>
                <a:srgbClr val="000000"/>
              </a:solidFill>
              <a:latin typeface="Calibri"/>
              <a:cs typeface="Calibri"/>
            </a:rPr>
            <a:pPr algn="ctr"/>
            <a:t>5</a:t>
          </a:fld>
          <a:endParaRPr lang="en-IN" sz="2000"/>
        </a:p>
      </xdr:txBody>
    </xdr:sp>
    <xdr:clientData/>
  </xdr:twoCellAnchor>
  <xdr:twoCellAnchor>
    <xdr:from>
      <xdr:col>20</xdr:col>
      <xdr:colOff>106680</xdr:colOff>
      <xdr:row>6</xdr:row>
      <xdr:rowOff>0</xdr:rowOff>
    </xdr:from>
    <xdr:to>
      <xdr:col>22</xdr:col>
      <xdr:colOff>106680</xdr:colOff>
      <xdr:row>8</xdr:row>
      <xdr:rowOff>45720</xdr:rowOff>
    </xdr:to>
    <xdr:sp macro="" textlink="'Pivot analysis'!B6">
      <xdr:nvSpPr>
        <xdr:cNvPr id="16" name="Rectangle 15">
          <a:extLst>
            <a:ext uri="{FF2B5EF4-FFF2-40B4-BE49-F238E27FC236}">
              <a16:creationId xmlns:a16="http://schemas.microsoft.com/office/drawing/2014/main" id="{FEA93082-C137-29F1-3C53-BBAF51BF2E22}"/>
            </a:ext>
          </a:extLst>
        </xdr:cNvPr>
        <xdr:cNvSpPr/>
      </xdr:nvSpPr>
      <xdr:spPr>
        <a:xfrm>
          <a:off x="12298680" y="1097280"/>
          <a:ext cx="1219200" cy="41148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9B2ED9B7-165C-469C-8608-27314DE5F87F}" type="TxLink">
            <a:rPr lang="en-US" sz="1600" b="0" i="0" u="none" strike="noStrike">
              <a:solidFill>
                <a:srgbClr val="000000"/>
              </a:solidFill>
              <a:latin typeface="Calibri"/>
              <a:cs typeface="Calibri"/>
            </a:rPr>
            <a:pPr algn="ctr"/>
            <a:t>1411</a:t>
          </a:fld>
          <a:endParaRPr lang="en-IN" sz="2000"/>
        </a:p>
      </xdr:txBody>
    </xdr:sp>
    <xdr:clientData/>
  </xdr:twoCellAnchor>
  <xdr:twoCellAnchor>
    <xdr:from>
      <xdr:col>16</xdr:col>
      <xdr:colOff>563880</xdr:colOff>
      <xdr:row>4</xdr:row>
      <xdr:rowOff>7620</xdr:rowOff>
    </xdr:from>
    <xdr:to>
      <xdr:col>18</xdr:col>
      <xdr:colOff>563880</xdr:colOff>
      <xdr:row>6</xdr:row>
      <xdr:rowOff>15240</xdr:rowOff>
    </xdr:to>
    <xdr:sp macro="" textlink="">
      <xdr:nvSpPr>
        <xdr:cNvPr id="17" name="Rectangle 16">
          <a:extLst>
            <a:ext uri="{FF2B5EF4-FFF2-40B4-BE49-F238E27FC236}">
              <a16:creationId xmlns:a16="http://schemas.microsoft.com/office/drawing/2014/main" id="{4879F856-2FD7-611B-BAF3-56EACA6BB0AE}"/>
            </a:ext>
          </a:extLst>
        </xdr:cNvPr>
        <xdr:cNvSpPr/>
      </xdr:nvSpPr>
      <xdr:spPr>
        <a:xfrm>
          <a:off x="10317480" y="739140"/>
          <a:ext cx="1219200" cy="37338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400"/>
            <a:t>Total Position</a:t>
          </a:r>
          <a:endParaRPr lang="en-IN" sz="1100"/>
        </a:p>
        <a:p>
          <a:pPr algn="l"/>
          <a:endParaRPr lang="en-IN" sz="1100"/>
        </a:p>
      </xdr:txBody>
    </xdr:sp>
    <xdr:clientData/>
  </xdr:twoCellAnchor>
  <xdr:twoCellAnchor>
    <xdr:from>
      <xdr:col>20</xdr:col>
      <xdr:colOff>91440</xdr:colOff>
      <xdr:row>4</xdr:row>
      <xdr:rowOff>22860</xdr:rowOff>
    </xdr:from>
    <xdr:to>
      <xdr:col>22</xdr:col>
      <xdr:colOff>91440</xdr:colOff>
      <xdr:row>5</xdr:row>
      <xdr:rowOff>175260</xdr:rowOff>
    </xdr:to>
    <xdr:sp macro="" textlink="">
      <xdr:nvSpPr>
        <xdr:cNvPr id="18" name="Rectangle 17">
          <a:extLst>
            <a:ext uri="{FF2B5EF4-FFF2-40B4-BE49-F238E27FC236}">
              <a16:creationId xmlns:a16="http://schemas.microsoft.com/office/drawing/2014/main" id="{8653EDFA-0081-7754-DAD0-DFAB1745BC29}"/>
            </a:ext>
          </a:extLst>
        </xdr:cNvPr>
        <xdr:cNvSpPr/>
      </xdr:nvSpPr>
      <xdr:spPr>
        <a:xfrm>
          <a:off x="12283440" y="754380"/>
          <a:ext cx="1219200" cy="33528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400"/>
            <a:t>Avg Mins</a:t>
          </a:r>
        </a:p>
      </xdr:txBody>
    </xdr:sp>
    <xdr:clientData/>
  </xdr:twoCellAnchor>
  <xdr:twoCellAnchor>
    <xdr:from>
      <xdr:col>13</xdr:col>
      <xdr:colOff>259080</xdr:colOff>
      <xdr:row>4</xdr:row>
      <xdr:rowOff>7620</xdr:rowOff>
    </xdr:from>
    <xdr:to>
      <xdr:col>15</xdr:col>
      <xdr:colOff>350520</xdr:colOff>
      <xdr:row>5</xdr:row>
      <xdr:rowOff>160020</xdr:rowOff>
    </xdr:to>
    <xdr:sp macro="" textlink="">
      <xdr:nvSpPr>
        <xdr:cNvPr id="19" name="Rectangle 18">
          <a:extLst>
            <a:ext uri="{FF2B5EF4-FFF2-40B4-BE49-F238E27FC236}">
              <a16:creationId xmlns:a16="http://schemas.microsoft.com/office/drawing/2014/main" id="{5441D30E-8350-EEB9-D0A4-5BC71BCDB009}"/>
            </a:ext>
          </a:extLst>
        </xdr:cNvPr>
        <xdr:cNvSpPr/>
      </xdr:nvSpPr>
      <xdr:spPr>
        <a:xfrm>
          <a:off x="8183880" y="739140"/>
          <a:ext cx="1310640" cy="33528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400"/>
            <a:t>Total</a:t>
          </a:r>
          <a:r>
            <a:rPr lang="en-IN" sz="1100"/>
            <a:t> </a:t>
          </a:r>
          <a:r>
            <a:rPr lang="en-IN" sz="1400"/>
            <a:t>Players</a:t>
          </a:r>
          <a:endParaRPr lang="en-IN" sz="1100"/>
        </a:p>
      </xdr:txBody>
    </xdr:sp>
    <xdr:clientData/>
  </xdr:twoCellAnchor>
  <xdr:twoCellAnchor>
    <xdr:from>
      <xdr:col>10</xdr:col>
      <xdr:colOff>114300</xdr:colOff>
      <xdr:row>4</xdr:row>
      <xdr:rowOff>30480</xdr:rowOff>
    </xdr:from>
    <xdr:to>
      <xdr:col>12</xdr:col>
      <xdr:colOff>114300</xdr:colOff>
      <xdr:row>6</xdr:row>
      <xdr:rowOff>22860</xdr:rowOff>
    </xdr:to>
    <xdr:sp macro="" textlink="">
      <xdr:nvSpPr>
        <xdr:cNvPr id="20" name="Rectangle 19">
          <a:extLst>
            <a:ext uri="{FF2B5EF4-FFF2-40B4-BE49-F238E27FC236}">
              <a16:creationId xmlns:a16="http://schemas.microsoft.com/office/drawing/2014/main" id="{23279E56-82D9-C87A-88EB-30B883D2A2FA}"/>
            </a:ext>
          </a:extLst>
        </xdr:cNvPr>
        <xdr:cNvSpPr/>
      </xdr:nvSpPr>
      <xdr:spPr>
        <a:xfrm>
          <a:off x="6210300" y="762000"/>
          <a:ext cx="1219200" cy="35814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400"/>
            <a:t>Total club</a:t>
          </a:r>
        </a:p>
      </xdr:txBody>
    </xdr:sp>
    <xdr:clientData/>
  </xdr:twoCellAnchor>
  <xdr:oneCellAnchor>
    <xdr:from>
      <xdr:col>21</xdr:col>
      <xdr:colOff>320040</xdr:colOff>
      <xdr:row>53</xdr:row>
      <xdr:rowOff>30480</xdr:rowOff>
    </xdr:from>
    <xdr:ext cx="1464891" cy="311496"/>
    <xdr:sp macro="" textlink="">
      <xdr:nvSpPr>
        <xdr:cNvPr id="8" name="TextBox 7">
          <a:extLst>
            <a:ext uri="{FF2B5EF4-FFF2-40B4-BE49-F238E27FC236}">
              <a16:creationId xmlns:a16="http://schemas.microsoft.com/office/drawing/2014/main" id="{A50B4757-B973-6E58-6D54-722128B3482F}"/>
            </a:ext>
          </a:extLst>
        </xdr:cNvPr>
        <xdr:cNvSpPr txBox="1"/>
      </xdr:nvSpPr>
      <xdr:spPr>
        <a:xfrm>
          <a:off x="13121640" y="9723120"/>
          <a:ext cx="146489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-by</a:t>
          </a:r>
          <a:r>
            <a:rPr lang="en-IN" sz="1400" b="1" baseline="0"/>
            <a:t> Jaya Rathore</a:t>
          </a:r>
          <a:endParaRPr lang="en-IN" sz="1400" b="1"/>
        </a:p>
      </xdr:txBody>
    </xdr:sp>
    <xdr:clientData/>
  </xdr:oneCellAnchor>
  <xdr:twoCellAnchor>
    <xdr:from>
      <xdr:col>6</xdr:col>
      <xdr:colOff>216010</xdr:colOff>
      <xdr:row>27</xdr:row>
      <xdr:rowOff>91440</xdr:rowOff>
    </xdr:from>
    <xdr:to>
      <xdr:col>14</xdr:col>
      <xdr:colOff>495300</xdr:colOff>
      <xdr:row>48</xdr:row>
      <xdr:rowOff>99059</xdr:rowOff>
    </xdr:to>
    <xdr:graphicFrame macro="">
      <xdr:nvGraphicFramePr>
        <xdr:cNvPr id="9" name="Chart 1">
          <a:extLst>
            <a:ext uri="{FF2B5EF4-FFF2-40B4-BE49-F238E27FC236}">
              <a16:creationId xmlns:a16="http://schemas.microsoft.com/office/drawing/2014/main" id="{86F48065-E29D-E399-C707-EF1606D9D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12.843186111109" createdVersion="8" refreshedVersion="8" minRefreshableVersion="3" recordCount="532" xr:uid="{6E8EF30B-C23B-48D4-A077-EB7D48A73D42}">
  <cacheSource type="worksheet">
    <worksheetSource ref="A1:I533" sheet="Raw Data"/>
  </cacheSource>
  <cacheFields count="9">
    <cacheField name="Name" numFmtId="0">
      <sharedItems count="162">
        <s v="Mason Mount"/>
        <s v="Kyle Walker-Peters"/>
        <s v="Ryan Bertrand"/>
        <s v="Jannik Vestergaard"/>
        <s v="Danny Ings"/>
        <s v="Oriol Romeu"/>
        <s v="Theo Walcott"/>
        <s v="Nathan Redmond"/>
        <s v="Jack Stephens"/>
        <s v="Moussa Djenepo"/>
        <s v="Ibrahima Diallo"/>
        <s v="Takumi Minamino"/>
        <s v="Mohammed Salisu"/>
        <s v="Fraser Forster"/>
        <s v="Nathan Tella"/>
        <s v="William Smallbone"/>
        <s v="Shane Long"/>
        <s v="Yan Valery"/>
        <s v="Kayne Ramsey"/>
        <s v="Jake Vokins"/>
        <s v="Alexandre Jankewitz"/>
        <s v="Dan Nlundulu"/>
        <s v="Michael Obafemi"/>
        <s v="Caleb Watts"/>
        <s v="Allan Tchaptchet"/>
        <s v="Ben White"/>
        <s v="Yves Bissouma"/>
        <s v="Lewis Dunk"/>
        <s v="Leandro Trossard"/>
        <s v="Adam Webster"/>
        <s v="Neal Maupay"/>
        <s v="Pascal GroÃŸ"/>
        <s v="Robert SÃ¡nchez"/>
        <s v="JoÃ«l Veltman"/>
        <s v="Dan Burn"/>
        <s v="Solly March"/>
        <s v="Danny Welbeck"/>
        <s v="Adam Lallana"/>
        <s v="Alexis Mac Allister"/>
        <s v="Mathew Ryan"/>
        <s v="Tariq Lamptey"/>
        <s v="Steven Alzate"/>
        <s v="Aaron Connolly"/>
        <s v="Jakub Moder"/>
        <s v="Alireza Jahanbakhsh"/>
        <s v="Davy PrÃ¶pper"/>
        <s v="Bernardo"/>
        <s v="Percy Tau"/>
        <s v="Andi Zeqiri"/>
        <s v="JosÃ© Izquierdo"/>
        <s v="Reda Khadra"/>
        <s v="Jayson Molumby"/>
        <s v="Ashley Westwood"/>
        <s v="James Tarkowski"/>
        <s v="Dwight McNeil"/>
        <s v="Matthew Lowton"/>
        <s v="Nick Pope"/>
        <s v="Josh Brownhill"/>
        <s v="Chris Wood"/>
        <s v="Ben Mee"/>
        <s v="Charlie Taylor"/>
        <s v="JÃ³hann Berg GuÃ°mundsson"/>
        <s v="MatÄ›j Vydra"/>
        <s v="Jack Cork"/>
        <s v="Ashley Barnes"/>
        <s v="Erik Pieters"/>
        <s v="Jay Rodriguez"/>
        <s v="Robbie Brady"/>
        <s v="Kevin Long"/>
        <s v="Bailey Peacock-Farrell"/>
        <s v="Phil Bardsley"/>
        <s v="Jimmy Dunne"/>
        <s v="Dale Stephens"/>
        <s v="Josh Benson"/>
        <s v="Will Norris"/>
        <s v="Joel Mumbongo"/>
        <s v="Lewis Richardson"/>
        <s v="Alphonse Areola"/>
        <s v="Tosin Adarabioyo"/>
        <s v="Ademola Lookman"/>
        <s v="Ola Aina"/>
        <s v="Joachim Andersen"/>
        <s v="Andre-Frank Zambo Anguissa"/>
        <s v="Bobby Reid"/>
        <s v="Ivan Cavaleiro"/>
        <s v="Harrison Reed"/>
        <s v="Antonee Robinson"/>
        <s v="Ruben Loftus-Cheek"/>
        <s v="Mario Lemina"/>
        <s v="Kenny Tete"/>
        <s v="Aleksandar MitroviÄ‡"/>
        <s v="Josh Maja"/>
        <s v="Tom Cairney"/>
        <s v="Joe Bryan"/>
        <s v="Tim Ream"/>
        <s v="Josh Onomah"/>
        <s v="Denis Odoi"/>
        <s v="Michael Hector"/>
        <s v="Fabio Carvalho"/>
        <s v="Aboubakar Kamara"/>
        <s v="Marek RodÃ¡k"/>
        <s v="Maxime Le Marchand"/>
        <s v="Neeskens Kebano"/>
        <s v="Terence Kongolo"/>
        <s v="Tyrese Francois"/>
        <s v="Sam Johnstone"/>
        <s v="Darnell Furlong"/>
        <s v="Semi Ajayi"/>
        <s v="Matheus Pereira"/>
        <s v="Kyle Bartley"/>
        <s v="Conor Gallagher"/>
        <s v="Conor Townsend"/>
        <s v="Dara O'Shea"/>
        <s v="Matt Phillips"/>
        <s v="Callum Robinson"/>
        <s v="Romaine Sawyers"/>
        <s v="Okay YokuÅŸlu"/>
        <s v="Jake Livermore"/>
        <s v="Grady Diangana"/>
        <s v="Ainsley Maitland-Niles"/>
        <s v="Mbaye Diagne"/>
        <s v="Karlan Grant"/>
        <s v="Kieran Gibbs"/>
        <s v="Branislav IvanoviÄ‡"/>
        <s v="Robert Snodgrass"/>
        <s v="Filip KrovinoviÄ‡"/>
        <s v="Lee Peltier"/>
        <s v="Hal Robson-Kanu"/>
        <s v="Kamil Grosicki"/>
        <s v="Kyle Edwards"/>
        <s v="David Button"/>
        <s v="Ahmed Hegazi"/>
        <s v="Charlie Austin"/>
        <s v="Sam Field"/>
        <s v="Rekeem Harper"/>
        <s v="Aaron Ramsdale"/>
        <s v="George Baldock"/>
        <s v="Chris Basham"/>
        <s v="Enda Stevens"/>
        <s v="John Egan"/>
        <s v="John Fleck"/>
        <s v="David McGoldrick"/>
        <s v="Oliver Norwood"/>
        <s v="Ethan Ampadu"/>
        <s v="John Lundstram"/>
        <s v="Ben Osborn"/>
        <s v="Oliver Burke"/>
        <s v="Sander Berge"/>
        <s v="Oliver McBurnie"/>
        <s v="Rhian Brewster"/>
        <s v="Jayden Bogle"/>
        <s v="Kean Bryan"/>
        <s v="Jack Robinson"/>
        <s v="Billy Sharp"/>
        <s v="Max Lowe"/>
        <s v="Phil Jagielka"/>
        <s v="Daniel Jebbison"/>
        <s v="Lys Mousset"/>
        <s v="Jack O'Connell"/>
        <s v="Iliman Ndiaye"/>
        <s v="Antwoine Hackford"/>
        <s v="Femi Seriki"/>
      </sharedItems>
    </cacheField>
    <cacheField name="Club" numFmtId="0">
      <sharedItems count="21">
        <s v="Mason Mount"/>
        <s v="Chelsea"/>
        <s v="Manchester City"/>
        <s v="Manchester United"/>
        <s v="Liverpool FC"/>
        <s v="Leicester City"/>
        <s v="West Ham United"/>
        <s v="Tottenham Hotspur"/>
        <s v="Arsenal"/>
        <s v="Leeds United"/>
        <s v="Everton"/>
        <s v="Aston Villa"/>
        <s v="Newcastle United"/>
        <s v="Wolverhampton Wanderers"/>
        <s v="Crystal Palace"/>
        <s v="Southampton"/>
        <s v="Brighton"/>
        <s v="Burnley"/>
        <s v="Fulham"/>
        <s v="West Bromwich Albion"/>
        <s v="Sheffield United"/>
      </sharedItems>
    </cacheField>
    <cacheField name="Position" numFmtId="0">
      <sharedItems count="5">
        <s v="Mason Mount"/>
        <s v="GK"/>
        <s v="FW"/>
        <s v="DF"/>
        <s v="MF"/>
      </sharedItems>
    </cacheField>
    <cacheField name="Age" numFmtId="0">
      <sharedItems containsMixedTypes="1" containsNumber="1" containsInteger="1" minValue="16" maxValue="38" count="24">
        <s v="Mason Mount"/>
        <n v="28"/>
        <n v="24"/>
        <n v="23"/>
        <n v="20"/>
        <n v="30"/>
        <n v="29"/>
        <n v="35"/>
        <n v="25"/>
        <n v="26"/>
        <n v="27"/>
        <n v="21"/>
        <n v="22"/>
        <n v="19"/>
        <n v="33"/>
        <n v="38"/>
        <n v="32"/>
        <n v="34"/>
        <n v="17"/>
        <n v="18"/>
        <n v="31"/>
        <n v="16"/>
        <n v="36"/>
        <n v="37"/>
      </sharedItems>
    </cacheField>
    <cacheField name="Matches" numFmtId="0">
      <sharedItems containsMixedTypes="1" containsNumber="1" containsInteger="1" minValue="1" maxValue="38"/>
    </cacheField>
    <cacheField name="Mins" numFmtId="0">
      <sharedItems containsSemiMixedTypes="0" containsString="0" containsNumber="1" containsInteger="1" minValue="1" maxValue="3420"/>
    </cacheField>
    <cacheField name="Goals" numFmtId="0">
      <sharedItems containsSemiMixedTypes="0" containsString="0" containsNumber="1" containsInteger="1" minValue="0" maxValue="23"/>
    </cacheField>
    <cacheField name="Passes_Attempted" numFmtId="0">
      <sharedItems containsSemiMixedTypes="0" containsString="0" containsNumber="1" containsInteger="1" minValue="0" maxValue="3214"/>
    </cacheField>
    <cacheField name="Perc_Passes_Completed" numFmtId="0">
      <sharedItems containsMixedTypes="1" containsNumber="1" minValue="-0.01" maxValue="1"/>
    </cacheField>
  </cacheFields>
  <extLst>
    <ext xmlns:x14="http://schemas.microsoft.com/office/spreadsheetml/2009/9/main" uri="{725AE2AE-9491-48be-B2B4-4EB974FC3084}">
      <x14:pivotCacheDefinition pivotCacheId="3475245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18.891328472222" createdVersion="8" refreshedVersion="8" minRefreshableVersion="3" recordCount="532" xr:uid="{8930D3D8-C9A5-4E99-BB3A-24FE5189A58C}">
  <cacheSource type="worksheet">
    <worksheetSource ref="A1:J533" sheet="Raw Data"/>
  </cacheSource>
  <cacheFields count="10">
    <cacheField name="Name" numFmtId="0">
      <sharedItems/>
    </cacheField>
    <cacheField name="Club" numFmtId="0">
      <sharedItems count="20">
        <s v="Chelsea"/>
        <s v="Manchester City"/>
        <s v="Manchester United"/>
        <s v="Liverpool FC"/>
        <s v="Leicester City"/>
        <s v="West Ham United"/>
        <s v="Tottenham Hotspur"/>
        <s v="Arsenal"/>
        <s v="Leeds United"/>
        <s v="Everton"/>
        <s v="Aston Villa"/>
        <s v="Newcastle United"/>
        <s v="Wolverhampton Wanderers"/>
        <s v="Crystal Palace"/>
        <s v="Southampton"/>
        <s v="Brighton"/>
        <s v="Burnley"/>
        <s v="Fulham"/>
        <s v="West Bromwich Albion"/>
        <s v="Sheffield United"/>
      </sharedItems>
    </cacheField>
    <cacheField name="Position" numFmtId="0">
      <sharedItems/>
    </cacheField>
    <cacheField name="Age" numFmtId="0">
      <sharedItems containsSemiMixedTypes="0" containsString="0" containsNumber="1" containsInteger="1" minValue="16" maxValue="38"/>
    </cacheField>
    <cacheField name="Matches" numFmtId="0">
      <sharedItems containsSemiMixedTypes="0" containsString="0" containsNumber="1" containsInteger="1" minValue="1" maxValue="38"/>
    </cacheField>
    <cacheField name="Mins" numFmtId="0">
      <sharedItems containsSemiMixedTypes="0" containsString="0" containsNumber="1" containsInteger="1" minValue="1" maxValue="3420"/>
    </cacheField>
    <cacheField name="Goals" numFmtId="0">
      <sharedItems containsSemiMixedTypes="0" containsString="0" containsNumber="1" containsInteger="1" minValue="0" maxValue="23"/>
    </cacheField>
    <cacheField name="Passes_Attempted" numFmtId="0">
      <sharedItems containsSemiMixedTypes="0" containsString="0" containsNumber="1" containsInteger="1" minValue="0" maxValue="3214"/>
    </cacheField>
    <cacheField name="Perc_Passes_Completed" numFmtId="0">
      <sharedItems containsMixedTypes="1" containsNumber="1" minValue="-0.01" maxValue="1"/>
    </cacheField>
    <cacheField name="Age Group" numFmtId="0">
      <sharedItems count="5">
        <s v="21-25"/>
        <s v="26-30"/>
        <s v="16-20"/>
        <s v="31-35"/>
        <s v="3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x v="0"/>
    <x v="0"/>
    <x v="0"/>
    <x v="0"/>
    <s v="Mason Mount"/>
    <n v="2890"/>
    <n v="6"/>
    <n v="1881"/>
    <n v="0.82"/>
  </r>
  <r>
    <x v="0"/>
    <x v="1"/>
    <x v="1"/>
    <x v="1"/>
    <n v="31"/>
    <n v="2745"/>
    <n v="0"/>
    <n v="1007"/>
    <n v="0.85"/>
  </r>
  <r>
    <x v="0"/>
    <x v="1"/>
    <x v="2"/>
    <x v="2"/>
    <n v="35"/>
    <n v="2602"/>
    <n v="6"/>
    <n v="826"/>
    <n v="0.77"/>
  </r>
  <r>
    <x v="0"/>
    <x v="1"/>
    <x v="3"/>
    <x v="3"/>
    <n v="27"/>
    <n v="2286"/>
    <n v="3"/>
    <n v="1806"/>
    <n v="0.79"/>
  </r>
  <r>
    <x v="0"/>
    <x v="1"/>
    <x v="3"/>
    <x v="4"/>
    <n v="32"/>
    <n v="2373"/>
    <n v="1"/>
    <n v="1987"/>
    <n v="0.85"/>
  </r>
  <r>
    <x v="0"/>
    <x v="1"/>
    <x v="3"/>
    <x v="5"/>
    <n v="26"/>
    <n v="2188"/>
    <n v="1"/>
    <n v="2015"/>
    <n v="0.88"/>
  </r>
  <r>
    <x v="0"/>
    <x v="1"/>
    <x v="4"/>
    <x v="6"/>
    <n v="30"/>
    <n v="2146"/>
    <n v="0"/>
    <n v="1504"/>
    <n v="0.87"/>
  </r>
  <r>
    <x v="0"/>
    <x v="1"/>
    <x v="4"/>
    <x v="1"/>
    <n v="28"/>
    <n v="2010"/>
    <n v="7"/>
    <n v="1739"/>
    <n v="0.9"/>
  </r>
  <r>
    <x v="0"/>
    <x v="1"/>
    <x v="3"/>
    <x v="7"/>
    <n v="23"/>
    <n v="1935"/>
    <n v="2"/>
    <n v="1871"/>
    <n v="0.94"/>
  </r>
  <r>
    <x v="0"/>
    <x v="1"/>
    <x v="3"/>
    <x v="8"/>
    <n v="24"/>
    <n v="2029"/>
    <n v="5"/>
    <n v="1720"/>
    <n v="0.92"/>
  </r>
  <r>
    <x v="0"/>
    <x v="1"/>
    <x v="4"/>
    <x v="9"/>
    <n v="27"/>
    <n v="1815"/>
    <n v="0"/>
    <n v="1737"/>
    <n v="0.91"/>
  </r>
  <r>
    <x v="0"/>
    <x v="1"/>
    <x v="3"/>
    <x v="10"/>
    <n v="19"/>
    <n v="1710"/>
    <n v="1"/>
    <n v="1476"/>
    <n v="0.91"/>
  </r>
  <r>
    <x v="0"/>
    <x v="1"/>
    <x v="2"/>
    <x v="11"/>
    <n v="27"/>
    <n v="1738"/>
    <n v="4"/>
    <n v="690"/>
    <n v="0.8"/>
  </r>
  <r>
    <x v="0"/>
    <x v="1"/>
    <x v="4"/>
    <x v="11"/>
    <n v="27"/>
    <n v="1520"/>
    <n v="4"/>
    <n v="765"/>
    <n v="0.86"/>
  </r>
  <r>
    <x v="0"/>
    <x v="1"/>
    <x v="3"/>
    <x v="2"/>
    <n v="17"/>
    <n v="1371"/>
    <n v="0"/>
    <n v="1089"/>
    <n v="0.93"/>
  </r>
  <r>
    <x v="0"/>
    <x v="1"/>
    <x v="2"/>
    <x v="10"/>
    <n v="23"/>
    <n v="1172"/>
    <n v="2"/>
    <n v="734"/>
    <n v="0.75"/>
  </r>
  <r>
    <x v="0"/>
    <x v="1"/>
    <x v="2"/>
    <x v="12"/>
    <n v="22"/>
    <n v="1040"/>
    <n v="6"/>
    <n v="218"/>
    <n v="0.68"/>
  </r>
  <r>
    <x v="0"/>
    <x v="1"/>
    <x v="3"/>
    <x v="6"/>
    <n v="13"/>
    <n v="960"/>
    <n v="2"/>
    <n v="592"/>
    <n v="0.82"/>
  </r>
  <r>
    <x v="0"/>
    <x v="1"/>
    <x v="2"/>
    <x v="13"/>
    <n v="23"/>
    <n v="1059"/>
    <n v="2"/>
    <n v="659"/>
    <n v="0.82"/>
  </r>
  <r>
    <x v="0"/>
    <x v="1"/>
    <x v="2"/>
    <x v="14"/>
    <n v="17"/>
    <n v="748"/>
    <n v="4"/>
    <n v="217"/>
    <n v="0.74"/>
  </r>
  <r>
    <x v="0"/>
    <x v="1"/>
    <x v="1"/>
    <x v="8"/>
    <n v="7"/>
    <n v="585"/>
    <n v="0"/>
    <n v="243"/>
    <n v="0.82"/>
  </r>
  <r>
    <x v="0"/>
    <x v="1"/>
    <x v="4"/>
    <x v="13"/>
    <n v="5"/>
    <n v="261"/>
    <n v="0"/>
    <n v="215"/>
    <n v="0.89"/>
  </r>
  <r>
    <x v="0"/>
    <x v="1"/>
    <x v="1"/>
    <x v="15"/>
    <n v="1"/>
    <n v="90"/>
    <n v="0"/>
    <n v="26"/>
    <n v="0.92"/>
  </r>
  <r>
    <x v="0"/>
    <x v="1"/>
    <x v="2"/>
    <x v="2"/>
    <n v="1"/>
    <n v="60"/>
    <n v="0"/>
    <n v="16"/>
    <n v="0.69"/>
  </r>
  <r>
    <x v="0"/>
    <x v="1"/>
    <x v="3"/>
    <x v="8"/>
    <n v="2"/>
    <n v="90"/>
    <n v="0"/>
    <n v="63"/>
    <n v="0.81"/>
  </r>
  <r>
    <x v="0"/>
    <x v="1"/>
    <x v="3"/>
    <x v="12"/>
    <n v="1"/>
    <n v="45"/>
    <n v="0"/>
    <n v="29"/>
    <n v="0.93"/>
  </r>
  <r>
    <x v="0"/>
    <x v="1"/>
    <x v="4"/>
    <x v="9"/>
    <n v="2"/>
    <n v="42"/>
    <n v="0"/>
    <n v="26"/>
    <n v="0.85"/>
  </r>
  <r>
    <x v="0"/>
    <x v="2"/>
    <x v="1"/>
    <x v="9"/>
    <n v="36"/>
    <n v="3240"/>
    <n v="0"/>
    <n v="1090"/>
    <n v="0.83"/>
  </r>
  <r>
    <x v="0"/>
    <x v="2"/>
    <x v="3"/>
    <x v="3"/>
    <n v="32"/>
    <n v="2843"/>
    <n v="1"/>
    <n v="2671"/>
    <n v="0.94"/>
  </r>
  <r>
    <x v="0"/>
    <x v="2"/>
    <x v="4"/>
    <x v="2"/>
    <n v="34"/>
    <n v="2748"/>
    <n v="2"/>
    <n v="2728"/>
    <n v="0.92"/>
  </r>
  <r>
    <x v="0"/>
    <x v="2"/>
    <x v="2"/>
    <x v="8"/>
    <n v="31"/>
    <n v="2536"/>
    <n v="10"/>
    <n v="1127"/>
    <n v="0.85"/>
  </r>
  <r>
    <x v="0"/>
    <x v="2"/>
    <x v="3"/>
    <x v="9"/>
    <n v="28"/>
    <n v="2299"/>
    <n v="2"/>
    <n v="2094"/>
    <n v="0.86"/>
  </r>
  <r>
    <x v="0"/>
    <x v="2"/>
    <x v="4"/>
    <x v="8"/>
    <n v="26"/>
    <n v="2065"/>
    <n v="2"/>
    <n v="1427"/>
    <n v="0.9"/>
  </r>
  <r>
    <x v="0"/>
    <x v="2"/>
    <x v="4"/>
    <x v="6"/>
    <n v="28"/>
    <n v="2029"/>
    <n v="13"/>
    <n v="1707"/>
    <n v="0.91"/>
  </r>
  <r>
    <x v="0"/>
    <x v="2"/>
    <x v="4"/>
    <x v="6"/>
    <n v="25"/>
    <n v="1997"/>
    <n v="6"/>
    <n v="1406"/>
    <n v="0.76"/>
  </r>
  <r>
    <x v="0"/>
    <x v="2"/>
    <x v="2"/>
    <x v="6"/>
    <n v="27"/>
    <n v="1949"/>
    <n v="9"/>
    <n v="1086"/>
    <n v="0.84"/>
  </r>
  <r>
    <x v="0"/>
    <x v="2"/>
    <x v="2"/>
    <x v="3"/>
    <n v="29"/>
    <n v="2063"/>
    <n v="9"/>
    <n v="754"/>
    <n v="0.85"/>
  </r>
  <r>
    <x v="0"/>
    <x v="2"/>
    <x v="3"/>
    <x v="5"/>
    <n v="24"/>
    <n v="1946"/>
    <n v="1"/>
    <n v="1897"/>
    <n v="0.89"/>
  </r>
  <r>
    <x v="0"/>
    <x v="2"/>
    <x v="3"/>
    <x v="9"/>
    <n v="22"/>
    <n v="1933"/>
    <n v="4"/>
    <n v="1713"/>
    <n v="0.94"/>
  </r>
  <r>
    <x v="0"/>
    <x v="2"/>
    <x v="2"/>
    <x v="4"/>
    <n v="28"/>
    <n v="1616"/>
    <n v="9"/>
    <n v="838"/>
    <n v="0.82"/>
  </r>
  <r>
    <x v="0"/>
    <x v="2"/>
    <x v="3"/>
    <x v="3"/>
    <n v="20"/>
    <n v="1478"/>
    <n v="0"/>
    <n v="1475"/>
    <n v="0.9"/>
  </r>
  <r>
    <x v="0"/>
    <x v="2"/>
    <x v="2"/>
    <x v="4"/>
    <n v="24"/>
    <n v="1306"/>
    <n v="7"/>
    <n v="442"/>
    <n v="0.81"/>
  </r>
  <r>
    <x v="0"/>
    <x v="2"/>
    <x v="3"/>
    <x v="9"/>
    <n v="16"/>
    <n v="1344"/>
    <n v="0"/>
    <n v="1261"/>
    <n v="0.92"/>
  </r>
  <r>
    <x v="0"/>
    <x v="2"/>
    <x v="4"/>
    <x v="7"/>
    <n v="21"/>
    <n v="1188"/>
    <n v="0"/>
    <n v="1001"/>
    <n v="0.88"/>
  </r>
  <r>
    <x v="0"/>
    <x v="2"/>
    <x v="3"/>
    <x v="9"/>
    <n v="13"/>
    <n v="953"/>
    <n v="2"/>
    <n v="651"/>
    <n v="0.82"/>
  </r>
  <r>
    <x v="0"/>
    <x v="2"/>
    <x v="3"/>
    <x v="8"/>
    <n v="10"/>
    <n v="797"/>
    <n v="1"/>
    <n v="755"/>
    <n v="0.93"/>
  </r>
  <r>
    <x v="0"/>
    <x v="2"/>
    <x v="2"/>
    <x v="16"/>
    <n v="12"/>
    <n v="559"/>
    <n v="4"/>
    <n v="170"/>
    <n v="0.84"/>
  </r>
  <r>
    <x v="0"/>
    <x v="2"/>
    <x v="3"/>
    <x v="13"/>
    <n v="6"/>
    <n v="383"/>
    <n v="0"/>
    <n v="344"/>
    <n v="0.94"/>
  </r>
  <r>
    <x v="0"/>
    <x v="2"/>
    <x v="1"/>
    <x v="17"/>
    <n v="1"/>
    <n v="90"/>
    <n v="0"/>
    <n v="16"/>
    <n v="0.94"/>
  </r>
  <r>
    <x v="0"/>
    <x v="2"/>
    <x v="1"/>
    <x v="8"/>
    <n v="1"/>
    <n v="90"/>
    <n v="0"/>
    <n v="28"/>
    <n v="0.82"/>
  </r>
  <r>
    <x v="0"/>
    <x v="2"/>
    <x v="2"/>
    <x v="18"/>
    <n v="1"/>
    <n v="40"/>
    <n v="0"/>
    <n v="7"/>
    <n v="0.71"/>
  </r>
  <r>
    <x v="0"/>
    <x v="3"/>
    <x v="4"/>
    <x v="8"/>
    <n v="37"/>
    <n v="3099"/>
    <n v="18"/>
    <n v="2283"/>
    <n v="0.75"/>
  </r>
  <r>
    <x v="0"/>
    <x v="3"/>
    <x v="3"/>
    <x v="12"/>
    <n v="34"/>
    <n v="3060"/>
    <n v="2"/>
    <n v="2065"/>
    <n v="0.86"/>
  </r>
  <r>
    <x v="0"/>
    <x v="3"/>
    <x v="3"/>
    <x v="10"/>
    <n v="34"/>
    <n v="3047"/>
    <n v="2"/>
    <n v="2139"/>
    <n v="0.89"/>
  </r>
  <r>
    <x v="0"/>
    <x v="3"/>
    <x v="2"/>
    <x v="12"/>
    <n v="37"/>
    <n v="2920"/>
    <n v="11"/>
    <n v="1234"/>
    <n v="0.81"/>
  </r>
  <r>
    <x v="0"/>
    <x v="3"/>
    <x v="3"/>
    <x v="8"/>
    <n v="32"/>
    <n v="2654"/>
    <n v="1"/>
    <n v="2015"/>
    <n v="0.82"/>
  </r>
  <r>
    <x v="0"/>
    <x v="3"/>
    <x v="3"/>
    <x v="9"/>
    <n v="29"/>
    <n v="2585"/>
    <n v="1"/>
    <n v="1800"/>
    <n v="0.91"/>
  </r>
  <r>
    <x v="0"/>
    <x v="3"/>
    <x v="4"/>
    <x v="10"/>
    <n v="30"/>
    <n v="2390"/>
    <n v="1"/>
    <n v="1763"/>
    <n v="0.88"/>
  </r>
  <r>
    <x v="0"/>
    <x v="3"/>
    <x v="1"/>
    <x v="6"/>
    <n v="26"/>
    <n v="2295"/>
    <n v="0"/>
    <n v="594"/>
    <n v="0.77"/>
  </r>
  <r>
    <x v="0"/>
    <x v="3"/>
    <x v="4"/>
    <x v="3"/>
    <n v="32"/>
    <n v="2129"/>
    <n v="4"/>
    <n v="1270"/>
    <n v="0.87"/>
  </r>
  <r>
    <x v="0"/>
    <x v="3"/>
    <x v="4"/>
    <x v="10"/>
    <n v="26"/>
    <n v="1897"/>
    <n v="3"/>
    <n v="1343"/>
    <n v="0.83"/>
  </r>
  <r>
    <x v="0"/>
    <x v="3"/>
    <x v="2"/>
    <x v="19"/>
    <n v="31"/>
    <n v="1822"/>
    <n v="7"/>
    <n v="732"/>
    <n v="0.83"/>
  </r>
  <r>
    <x v="0"/>
    <x v="3"/>
    <x v="2"/>
    <x v="2"/>
    <n v="22"/>
    <n v="1480"/>
    <n v="4"/>
    <n v="488"/>
    <n v="0.83"/>
  </r>
  <r>
    <x v="0"/>
    <x v="3"/>
    <x v="2"/>
    <x v="14"/>
    <n v="26"/>
    <n v="1375"/>
    <n v="10"/>
    <n v="343"/>
    <n v="0.79"/>
  </r>
  <r>
    <x v="0"/>
    <x v="3"/>
    <x v="1"/>
    <x v="3"/>
    <n v="13"/>
    <n v="1125"/>
    <n v="0"/>
    <n v="314"/>
    <n v="0.75"/>
  </r>
  <r>
    <x v="0"/>
    <x v="3"/>
    <x v="4"/>
    <x v="20"/>
    <n v="20"/>
    <n v="1106"/>
    <n v="0"/>
    <n v="975"/>
    <n v="0.91"/>
  </r>
  <r>
    <x v="0"/>
    <x v="3"/>
    <x v="2"/>
    <x v="12"/>
    <n v="15"/>
    <n v="910"/>
    <n v="3"/>
    <n v="304"/>
    <n v="0.78"/>
  </r>
  <r>
    <x v="0"/>
    <x v="3"/>
    <x v="3"/>
    <x v="9"/>
    <n v="12"/>
    <n v="916"/>
    <n v="0"/>
    <n v="547"/>
    <n v="0.9"/>
  </r>
  <r>
    <x v="0"/>
    <x v="3"/>
    <x v="3"/>
    <x v="10"/>
    <n v="9"/>
    <n v="690"/>
    <n v="0"/>
    <n v="570"/>
    <n v="0.81"/>
  </r>
  <r>
    <x v="0"/>
    <x v="3"/>
    <x v="2"/>
    <x v="16"/>
    <n v="9"/>
    <n v="509"/>
    <n v="1"/>
    <n v="294"/>
    <n v="0.84"/>
  </r>
  <r>
    <x v="0"/>
    <x v="3"/>
    <x v="4"/>
    <x v="3"/>
    <n v="19"/>
    <n v="524"/>
    <n v="1"/>
    <n v="279"/>
    <n v="0.84"/>
  </r>
  <r>
    <x v="0"/>
    <x v="3"/>
    <x v="3"/>
    <x v="12"/>
    <n v="9"/>
    <n v="404"/>
    <n v="0"/>
    <n v="263"/>
    <n v="0.9"/>
  </r>
  <r>
    <x v="0"/>
    <x v="3"/>
    <x v="3"/>
    <x v="13"/>
    <n v="4"/>
    <n v="188"/>
    <n v="0"/>
    <n v="140"/>
    <n v="0.86"/>
  </r>
  <r>
    <x v="0"/>
    <x v="3"/>
    <x v="2"/>
    <x v="19"/>
    <n v="3"/>
    <n v="166"/>
    <n v="0"/>
    <n v="64"/>
    <n v="0.84"/>
  </r>
  <r>
    <x v="0"/>
    <x v="3"/>
    <x v="2"/>
    <x v="19"/>
    <n v="2"/>
    <n v="155"/>
    <n v="1"/>
    <n v="53"/>
    <n v="0.81"/>
  </r>
  <r>
    <x v="0"/>
    <x v="3"/>
    <x v="3"/>
    <x v="12"/>
    <n v="1"/>
    <n v="80"/>
    <n v="0"/>
    <n v="75"/>
    <n v="0.87"/>
  </r>
  <r>
    <x v="0"/>
    <x v="3"/>
    <x v="2"/>
    <x v="21"/>
    <n v="2"/>
    <n v="11"/>
    <n v="0"/>
    <n v="8"/>
    <n v="0.75"/>
  </r>
  <r>
    <x v="0"/>
    <x v="3"/>
    <x v="2"/>
    <x v="20"/>
    <n v="1"/>
    <n v="10"/>
    <n v="0"/>
    <n v="1"/>
    <n v="1"/>
  </r>
  <r>
    <x v="0"/>
    <x v="3"/>
    <x v="4"/>
    <x v="18"/>
    <n v="1"/>
    <n v="9"/>
    <n v="0"/>
    <n v="3"/>
    <n v="1"/>
  </r>
  <r>
    <x v="0"/>
    <x v="3"/>
    <x v="3"/>
    <x v="18"/>
    <n v="1"/>
    <n v="1"/>
    <n v="0"/>
    <n v="1"/>
    <s v="    -  "/>
  </r>
  <r>
    <x v="0"/>
    <x v="4"/>
    <x v="3"/>
    <x v="9"/>
    <n v="38"/>
    <n v="3383"/>
    <n v="1"/>
    <n v="3214"/>
    <n v="0.8"/>
  </r>
  <r>
    <x v="0"/>
    <x v="4"/>
    <x v="2"/>
    <x v="1"/>
    <n v="37"/>
    <n v="3078"/>
    <n v="22"/>
    <n v="1288"/>
    <n v="0.83"/>
  </r>
  <r>
    <x v="0"/>
    <x v="4"/>
    <x v="3"/>
    <x v="11"/>
    <n v="36"/>
    <n v="3031"/>
    <n v="2"/>
    <n v="2941"/>
    <n v="0.75"/>
  </r>
  <r>
    <x v="0"/>
    <x v="4"/>
    <x v="4"/>
    <x v="6"/>
    <n v="38"/>
    <n v="2941"/>
    <n v="2"/>
    <n v="1747"/>
    <n v="0.93"/>
  </r>
  <r>
    <x v="0"/>
    <x v="4"/>
    <x v="1"/>
    <x v="10"/>
    <n v="33"/>
    <n v="2970"/>
    <n v="1"/>
    <n v="1137"/>
    <n v="0.85"/>
  </r>
  <r>
    <x v="0"/>
    <x v="4"/>
    <x v="2"/>
    <x v="1"/>
    <n v="36"/>
    <n v="2838"/>
    <n v="9"/>
    <n v="1308"/>
    <n v="0.8"/>
  </r>
  <r>
    <x v="0"/>
    <x v="4"/>
    <x v="2"/>
    <x v="1"/>
    <n v="35"/>
    <n v="2810"/>
    <n v="11"/>
    <n v="1064"/>
    <n v="0.75"/>
  </r>
  <r>
    <x v="0"/>
    <x v="4"/>
    <x v="3"/>
    <x v="9"/>
    <n v="30"/>
    <n v="2567"/>
    <n v="0"/>
    <n v="2049"/>
    <n v="0.91"/>
  </r>
  <r>
    <x v="0"/>
    <x v="4"/>
    <x v="4"/>
    <x v="6"/>
    <n v="24"/>
    <n v="1854"/>
    <n v="1"/>
    <n v="1674"/>
    <n v="0.9"/>
  </r>
  <r>
    <x v="0"/>
    <x v="4"/>
    <x v="4"/>
    <x v="5"/>
    <n v="21"/>
    <n v="1704"/>
    <n v="1"/>
    <n v="1812"/>
    <n v="0.87"/>
  </r>
  <r>
    <x v="0"/>
    <x v="4"/>
    <x v="3"/>
    <x v="3"/>
    <n v="17"/>
    <n v="1456"/>
    <n v="1"/>
    <n v="1058"/>
    <n v="0.87"/>
  </r>
  <r>
    <x v="0"/>
    <x v="4"/>
    <x v="4"/>
    <x v="13"/>
    <n v="24"/>
    <n v="1179"/>
    <n v="1"/>
    <n v="976"/>
    <n v="0.91"/>
  </r>
  <r>
    <x v="0"/>
    <x v="4"/>
    <x v="2"/>
    <x v="3"/>
    <n v="19"/>
    <n v="1112"/>
    <n v="9"/>
    <n v="451"/>
    <n v="0.73"/>
  </r>
  <r>
    <x v="0"/>
    <x v="4"/>
    <x v="4"/>
    <x v="17"/>
    <n v="26"/>
    <n v="1070"/>
    <n v="0"/>
    <n v="913"/>
    <n v="0.85"/>
  </r>
  <r>
    <x v="0"/>
    <x v="4"/>
    <x v="3"/>
    <x v="4"/>
    <n v="9"/>
    <n v="801"/>
    <n v="0"/>
    <n v="554"/>
    <n v="0.91"/>
  </r>
  <r>
    <x v="0"/>
    <x v="4"/>
    <x v="3"/>
    <x v="1"/>
    <n v="10"/>
    <n v="691"/>
    <n v="1"/>
    <n v="527"/>
    <n v="0.88"/>
  </r>
  <r>
    <x v="0"/>
    <x v="4"/>
    <x v="3"/>
    <x v="13"/>
    <n v="9"/>
    <n v="661"/>
    <n v="0"/>
    <n v="451"/>
    <n v="0.92"/>
  </r>
  <r>
    <x v="0"/>
    <x v="4"/>
    <x v="4"/>
    <x v="8"/>
    <n v="10"/>
    <n v="520"/>
    <n v="0"/>
    <n v="356"/>
    <n v="0.87"/>
  </r>
  <r>
    <x v="0"/>
    <x v="4"/>
    <x v="3"/>
    <x v="3"/>
    <n v="7"/>
    <n v="590"/>
    <n v="0"/>
    <n v="532"/>
    <n v="0.9"/>
  </r>
  <r>
    <x v="0"/>
    <x v="4"/>
    <x v="4"/>
    <x v="1"/>
    <n v="14"/>
    <n v="556"/>
    <n v="0"/>
    <n v="426"/>
    <n v="0.84"/>
  </r>
  <r>
    <x v="0"/>
    <x v="4"/>
    <x v="3"/>
    <x v="6"/>
    <n v="5"/>
    <n v="370"/>
    <n v="1"/>
    <n v="329"/>
    <n v="0.9"/>
  </r>
  <r>
    <x v="0"/>
    <x v="4"/>
    <x v="1"/>
    <x v="14"/>
    <n v="3"/>
    <n v="270"/>
    <n v="0"/>
    <n v="99"/>
    <n v="0.77"/>
  </r>
  <r>
    <x v="0"/>
    <x v="4"/>
    <x v="3"/>
    <x v="13"/>
    <n v="6"/>
    <n v="249"/>
    <n v="0"/>
    <n v="213"/>
    <n v="0.73"/>
  </r>
  <r>
    <x v="0"/>
    <x v="4"/>
    <x v="4"/>
    <x v="8"/>
    <n v="9"/>
    <n v="293"/>
    <n v="1"/>
    <n v="139"/>
    <n v="0.8"/>
  </r>
  <r>
    <x v="0"/>
    <x v="4"/>
    <x v="2"/>
    <x v="9"/>
    <n v="13"/>
    <n v="253"/>
    <n v="1"/>
    <n v="138"/>
    <n v="0.75"/>
  </r>
  <r>
    <x v="0"/>
    <x v="4"/>
    <x v="2"/>
    <x v="8"/>
    <n v="9"/>
    <n v="186"/>
    <n v="0"/>
    <n v="60"/>
    <n v="0.77"/>
  </r>
  <r>
    <x v="0"/>
    <x v="4"/>
    <x v="1"/>
    <x v="11"/>
    <n v="2"/>
    <n v="180"/>
    <n v="0"/>
    <n v="62"/>
    <n v="0.82"/>
  </r>
  <r>
    <x v="0"/>
    <x v="4"/>
    <x v="3"/>
    <x v="2"/>
    <n v="2"/>
    <n v="7"/>
    <n v="0"/>
    <n v="8"/>
    <n v="0.75"/>
  </r>
  <r>
    <x v="0"/>
    <x v="5"/>
    <x v="1"/>
    <x v="14"/>
    <n v="38"/>
    <n v="3420"/>
    <n v="0"/>
    <n v="1218"/>
    <n v="0.73"/>
  </r>
  <r>
    <x v="0"/>
    <x v="5"/>
    <x v="4"/>
    <x v="3"/>
    <n v="38"/>
    <n v="3357"/>
    <n v="6"/>
    <n v="2559"/>
    <n v="0.79"/>
  </r>
  <r>
    <x v="0"/>
    <x v="5"/>
    <x v="2"/>
    <x v="14"/>
    <n v="34"/>
    <n v="2840"/>
    <n v="15"/>
    <n v="452"/>
    <n v="0.66"/>
  </r>
  <r>
    <x v="0"/>
    <x v="5"/>
    <x v="3"/>
    <x v="16"/>
    <n v="28"/>
    <n v="2473"/>
    <n v="2"/>
    <n v="1764"/>
    <n v="0.88"/>
  </r>
  <r>
    <x v="0"/>
    <x v="5"/>
    <x v="3"/>
    <x v="2"/>
    <n v="27"/>
    <n v="2345"/>
    <n v="2"/>
    <n v="1512"/>
    <n v="0.84"/>
  </r>
  <r>
    <x v="0"/>
    <x v="5"/>
    <x v="3"/>
    <x v="13"/>
    <n v="28"/>
    <n v="2262"/>
    <n v="0"/>
    <n v="1672"/>
    <n v="0.88"/>
  </r>
  <r>
    <x v="0"/>
    <x v="5"/>
    <x v="4"/>
    <x v="3"/>
    <n v="26"/>
    <n v="2176"/>
    <n v="1"/>
    <n v="1363"/>
    <n v="0.88"/>
  </r>
  <r>
    <x v="0"/>
    <x v="5"/>
    <x v="4"/>
    <x v="3"/>
    <n v="31"/>
    <n v="2099"/>
    <n v="8"/>
    <n v="1116"/>
    <n v="0.77"/>
  </r>
  <r>
    <x v="0"/>
    <x v="5"/>
    <x v="3"/>
    <x v="12"/>
    <n v="23"/>
    <n v="2070"/>
    <n v="2"/>
    <n v="1248"/>
    <n v="0.79"/>
  </r>
  <r>
    <x v="0"/>
    <x v="5"/>
    <x v="2"/>
    <x v="12"/>
    <n v="25"/>
    <n v="1945"/>
    <n v="9"/>
    <n v="626"/>
    <n v="0.75"/>
  </r>
  <r>
    <x v="0"/>
    <x v="5"/>
    <x v="3"/>
    <x v="2"/>
    <n v="23"/>
    <n v="1819"/>
    <n v="1"/>
    <n v="1351"/>
    <n v="0.89"/>
  </r>
  <r>
    <x v="0"/>
    <x v="5"/>
    <x v="3"/>
    <x v="5"/>
    <n v="31"/>
    <n v="1746"/>
    <n v="1"/>
    <n v="923"/>
    <n v="0.69"/>
  </r>
  <r>
    <x v="0"/>
    <x v="5"/>
    <x v="2"/>
    <x v="3"/>
    <n v="25"/>
    <n v="1459"/>
    <n v="12"/>
    <n v="501"/>
    <n v="0.8"/>
  </r>
  <r>
    <x v="0"/>
    <x v="5"/>
    <x v="4"/>
    <x v="1"/>
    <n v="23"/>
    <n v="1459"/>
    <n v="0"/>
    <n v="965"/>
    <n v="0.91"/>
  </r>
  <r>
    <x v="0"/>
    <x v="5"/>
    <x v="4"/>
    <x v="10"/>
    <n v="25"/>
    <n v="1331"/>
    <n v="2"/>
    <n v="499"/>
    <n v="0.77"/>
  </r>
  <r>
    <x v="0"/>
    <x v="5"/>
    <x v="3"/>
    <x v="13"/>
    <n v="14"/>
    <n v="969"/>
    <n v="1"/>
    <n v="484"/>
    <n v="0.74"/>
  </r>
  <r>
    <x v="0"/>
    <x v="5"/>
    <x v="3"/>
    <x v="9"/>
    <n v="15"/>
    <n v="959"/>
    <n v="0"/>
    <n v="525"/>
    <n v="0.78"/>
  </r>
  <r>
    <x v="0"/>
    <x v="5"/>
    <x v="4"/>
    <x v="9"/>
    <n v="15"/>
    <n v="718"/>
    <n v="1"/>
    <n v="313"/>
    <n v="0.79"/>
  </r>
  <r>
    <x v="0"/>
    <x v="5"/>
    <x v="3"/>
    <x v="8"/>
    <n v="12"/>
    <n v="722"/>
    <n v="1"/>
    <n v="466"/>
    <n v="0.86"/>
  </r>
  <r>
    <x v="0"/>
    <x v="5"/>
    <x v="3"/>
    <x v="17"/>
    <n v="9"/>
    <n v="702"/>
    <n v="0"/>
    <n v="589"/>
    <n v="0.81"/>
  </r>
  <r>
    <x v="0"/>
    <x v="5"/>
    <x v="4"/>
    <x v="12"/>
    <n v="10"/>
    <n v="316"/>
    <n v="0"/>
    <n v="235"/>
    <n v="0.81"/>
  </r>
  <r>
    <x v="0"/>
    <x v="5"/>
    <x v="4"/>
    <x v="3"/>
    <n v="9"/>
    <n v="281"/>
    <n v="0"/>
    <n v="129"/>
    <n v="0.71"/>
  </r>
  <r>
    <x v="0"/>
    <x v="5"/>
    <x v="4"/>
    <x v="19"/>
    <n v="2"/>
    <n v="85"/>
    <n v="0"/>
    <n v="26"/>
    <n v="0.73"/>
  </r>
  <r>
    <x v="0"/>
    <x v="5"/>
    <x v="2"/>
    <x v="16"/>
    <n v="1"/>
    <n v="20"/>
    <n v="0"/>
    <n v="11"/>
    <n v="0.73"/>
  </r>
  <r>
    <x v="0"/>
    <x v="5"/>
    <x v="2"/>
    <x v="2"/>
    <n v="1"/>
    <n v="19"/>
    <n v="0"/>
    <n v="11"/>
    <n v="0.64"/>
  </r>
  <r>
    <x v="0"/>
    <x v="5"/>
    <x v="3"/>
    <x v="22"/>
    <n v="3"/>
    <n v="18"/>
    <n v="0"/>
    <n v="5"/>
    <n v="1"/>
  </r>
  <r>
    <x v="0"/>
    <x v="5"/>
    <x v="4"/>
    <x v="4"/>
    <n v="1"/>
    <n v="10"/>
    <n v="0"/>
    <n v="9"/>
    <n v="0.78"/>
  </r>
  <r>
    <x v="0"/>
    <x v="6"/>
    <x v="4"/>
    <x v="8"/>
    <n v="38"/>
    <n v="3419"/>
    <n v="10"/>
    <n v="1539"/>
    <n v="0.77"/>
  </r>
  <r>
    <x v="0"/>
    <x v="6"/>
    <x v="3"/>
    <x v="5"/>
    <n v="36"/>
    <n v="3170"/>
    <n v="0"/>
    <n v="2060"/>
    <n v="0.75"/>
  </r>
  <r>
    <x v="0"/>
    <x v="6"/>
    <x v="1"/>
    <x v="7"/>
    <n v="35"/>
    <n v="3150"/>
    <n v="0"/>
    <n v="1002"/>
    <n v="0.61"/>
  </r>
  <r>
    <x v="0"/>
    <x v="6"/>
    <x v="3"/>
    <x v="10"/>
    <n v="34"/>
    <n v="3054"/>
    <n v="0"/>
    <n v="1692"/>
    <n v="0.71"/>
  </r>
  <r>
    <x v="0"/>
    <x v="6"/>
    <x v="4"/>
    <x v="11"/>
    <n v="32"/>
    <n v="2879"/>
    <n v="2"/>
    <n v="1506"/>
    <n v="0.86"/>
  </r>
  <r>
    <x v="0"/>
    <x v="6"/>
    <x v="2"/>
    <x v="2"/>
    <n v="33"/>
    <n v="2572"/>
    <n v="5"/>
    <n v="1102"/>
    <n v="0.77"/>
  </r>
  <r>
    <x v="0"/>
    <x v="6"/>
    <x v="2"/>
    <x v="3"/>
    <n v="38"/>
    <n v="2562"/>
    <n v="8"/>
    <n v="734"/>
    <n v="0.68"/>
  </r>
  <r>
    <x v="0"/>
    <x v="6"/>
    <x v="3"/>
    <x v="16"/>
    <n v="28"/>
    <n v="2492"/>
    <n v="3"/>
    <n v="960"/>
    <n v="0.84"/>
  </r>
  <r>
    <x v="0"/>
    <x v="6"/>
    <x v="2"/>
    <x v="5"/>
    <n v="26"/>
    <n v="1974"/>
    <n v="10"/>
    <n v="490"/>
    <n v="0.67"/>
  </r>
  <r>
    <x v="0"/>
    <x v="6"/>
    <x v="3"/>
    <x v="5"/>
    <n v="22"/>
    <n v="1925"/>
    <n v="3"/>
    <n v="718"/>
    <n v="0.83"/>
  </r>
  <r>
    <x v="0"/>
    <x v="6"/>
    <x v="4"/>
    <x v="10"/>
    <n v="16"/>
    <n v="1421"/>
    <n v="9"/>
    <n v="669"/>
    <n v="0.81"/>
  </r>
  <r>
    <x v="0"/>
    <x v="6"/>
    <x v="3"/>
    <x v="3"/>
    <n v="18"/>
    <n v="1381"/>
    <n v="2"/>
    <n v="563"/>
    <n v="0.84"/>
  </r>
  <r>
    <x v="0"/>
    <x v="6"/>
    <x v="2"/>
    <x v="2"/>
    <n v="30"/>
    <n v="1391"/>
    <n v="1"/>
    <n v="527"/>
    <n v="0.78"/>
  </r>
  <r>
    <x v="0"/>
    <x v="6"/>
    <x v="3"/>
    <x v="1"/>
    <n v="14"/>
    <n v="1198"/>
    <n v="1"/>
    <n v="465"/>
    <n v="0.77"/>
  </r>
  <r>
    <x v="0"/>
    <x v="6"/>
    <x v="3"/>
    <x v="9"/>
    <n v="12"/>
    <n v="1006"/>
    <n v="0"/>
    <n v="552"/>
    <n v="0.8"/>
  </r>
  <r>
    <x v="0"/>
    <x v="6"/>
    <x v="2"/>
    <x v="9"/>
    <n v="16"/>
    <n v="937"/>
    <n v="3"/>
    <n v="252"/>
    <n v="0.68"/>
  </r>
  <r>
    <x v="0"/>
    <x v="6"/>
    <x v="4"/>
    <x v="14"/>
    <n v="21"/>
    <n v="712"/>
    <n v="0"/>
    <n v="429"/>
    <n v="0.87"/>
  </r>
  <r>
    <x v="0"/>
    <x v="6"/>
    <x v="3"/>
    <x v="10"/>
    <n v="14"/>
    <n v="569"/>
    <n v="1"/>
    <n v="279"/>
    <n v="0.73"/>
  </r>
  <r>
    <x v="0"/>
    <x v="6"/>
    <x v="4"/>
    <x v="10"/>
    <n v="17"/>
    <n v="566"/>
    <n v="1"/>
    <n v="368"/>
    <n v="0.89"/>
  </r>
  <r>
    <x v="0"/>
    <x v="6"/>
    <x v="3"/>
    <x v="4"/>
    <n v="14"/>
    <n v="523"/>
    <n v="1"/>
    <n v="219"/>
    <n v="0.7"/>
  </r>
  <r>
    <x v="0"/>
    <x v="6"/>
    <x v="1"/>
    <x v="14"/>
    <n v="3"/>
    <n v="270"/>
    <n v="0"/>
    <n v="66"/>
    <n v="0.55000000000000004"/>
  </r>
  <r>
    <x v="0"/>
    <x v="6"/>
    <x v="2"/>
    <x v="5"/>
    <n v="15"/>
    <n v="375"/>
    <n v="0"/>
    <n v="157"/>
    <n v="0.79"/>
  </r>
  <r>
    <x v="0"/>
    <x v="6"/>
    <x v="2"/>
    <x v="16"/>
    <n v="3"/>
    <n v="5"/>
    <n v="0"/>
    <n v="3"/>
    <n v="1"/>
  </r>
  <r>
    <x v="0"/>
    <x v="6"/>
    <x v="2"/>
    <x v="10"/>
    <n v="2"/>
    <n v="3"/>
    <n v="0"/>
    <n v="6"/>
    <n v="0.67"/>
  </r>
  <r>
    <x v="0"/>
    <x v="7"/>
    <x v="4"/>
    <x v="2"/>
    <n v="38"/>
    <n v="3420"/>
    <n v="2"/>
    <n v="2687"/>
    <n v="0.89"/>
  </r>
  <r>
    <x v="0"/>
    <x v="7"/>
    <x v="1"/>
    <x v="14"/>
    <n v="38"/>
    <n v="3420"/>
    <n v="0"/>
    <n v="1067"/>
    <n v="0.72"/>
  </r>
  <r>
    <x v="0"/>
    <x v="7"/>
    <x v="2"/>
    <x v="1"/>
    <n v="37"/>
    <n v="3114"/>
    <n v="17"/>
    <n v="1199"/>
    <n v="0.77"/>
  </r>
  <r>
    <x v="0"/>
    <x v="7"/>
    <x v="2"/>
    <x v="10"/>
    <n v="35"/>
    <n v="3082"/>
    <n v="23"/>
    <n v="937"/>
    <n v="0.7"/>
  </r>
  <r>
    <x v="0"/>
    <x v="7"/>
    <x v="3"/>
    <x v="9"/>
    <n v="28"/>
    <n v="2520"/>
    <n v="0"/>
    <n v="1654"/>
    <n v="0.85"/>
  </r>
  <r>
    <x v="0"/>
    <x v="7"/>
    <x v="4"/>
    <x v="3"/>
    <n v="33"/>
    <n v="2091"/>
    <n v="3"/>
    <n v="1165"/>
    <n v="0.85"/>
  </r>
  <r>
    <x v="0"/>
    <x v="7"/>
    <x v="3"/>
    <x v="3"/>
    <n v="27"/>
    <n v="2244"/>
    <n v="0"/>
    <n v="1393"/>
    <n v="0.77"/>
  </r>
  <r>
    <x v="0"/>
    <x v="7"/>
    <x v="3"/>
    <x v="20"/>
    <n v="25"/>
    <n v="2240"/>
    <n v="1"/>
    <n v="1366"/>
    <n v="0.84"/>
  </r>
  <r>
    <x v="0"/>
    <x v="7"/>
    <x v="3"/>
    <x v="10"/>
    <n v="19"/>
    <n v="1605"/>
    <n v="2"/>
    <n v="954"/>
    <n v="0.81"/>
  </r>
  <r>
    <x v="0"/>
    <x v="7"/>
    <x v="3"/>
    <x v="2"/>
    <n v="18"/>
    <n v="1486"/>
    <n v="0"/>
    <n v="977"/>
    <n v="0.87"/>
  </r>
  <r>
    <x v="0"/>
    <x v="7"/>
    <x v="4"/>
    <x v="5"/>
    <n v="25"/>
    <n v="1585"/>
    <n v="0"/>
    <n v="792"/>
    <n v="0.84"/>
  </r>
  <r>
    <x v="0"/>
    <x v="7"/>
    <x v="2"/>
    <x v="10"/>
    <n v="30"/>
    <n v="1411"/>
    <n v="3"/>
    <n v="600"/>
    <n v="0.75"/>
  </r>
  <r>
    <x v="0"/>
    <x v="7"/>
    <x v="3"/>
    <x v="10"/>
    <n v="20"/>
    <n v="1346"/>
    <n v="0"/>
    <n v="783"/>
    <n v="0.78"/>
  </r>
  <r>
    <x v="0"/>
    <x v="7"/>
    <x v="3"/>
    <x v="1"/>
    <n v="17"/>
    <n v="1240"/>
    <n v="0"/>
    <n v="826"/>
    <n v="0.81"/>
  </r>
  <r>
    <x v="0"/>
    <x v="7"/>
    <x v="2"/>
    <x v="12"/>
    <n v="21"/>
    <n v="1208"/>
    <n v="1"/>
    <n v="428"/>
    <n v="0.81"/>
  </r>
  <r>
    <x v="0"/>
    <x v="7"/>
    <x v="4"/>
    <x v="2"/>
    <n v="18"/>
    <n v="945"/>
    <n v="1"/>
    <n v="589"/>
    <n v="0.79"/>
  </r>
  <r>
    <x v="0"/>
    <x v="7"/>
    <x v="2"/>
    <x v="20"/>
    <n v="20"/>
    <n v="920"/>
    <n v="11"/>
    <n v="408"/>
    <n v="0.7"/>
  </r>
  <r>
    <x v="0"/>
    <x v="7"/>
    <x v="4"/>
    <x v="2"/>
    <n v="15"/>
    <n v="861"/>
    <n v="0"/>
    <n v="658"/>
    <n v="0.84"/>
  </r>
  <r>
    <x v="0"/>
    <x v="7"/>
    <x v="3"/>
    <x v="12"/>
    <n v="12"/>
    <n v="733"/>
    <n v="0"/>
    <n v="411"/>
    <n v="0.89"/>
  </r>
  <r>
    <x v="0"/>
    <x v="7"/>
    <x v="4"/>
    <x v="2"/>
    <n v="15"/>
    <n v="620"/>
    <n v="0"/>
    <n v="337"/>
    <n v="0.8"/>
  </r>
  <r>
    <x v="0"/>
    <x v="7"/>
    <x v="3"/>
    <x v="11"/>
    <n v="6"/>
    <n v="487"/>
    <n v="0"/>
    <n v="229"/>
    <n v="0.84"/>
  </r>
  <r>
    <x v="0"/>
    <x v="7"/>
    <x v="2"/>
    <x v="1"/>
    <n v="23"/>
    <n v="717"/>
    <n v="1"/>
    <n v="368"/>
    <n v="0.79"/>
  </r>
  <r>
    <x v="0"/>
    <x v="7"/>
    <x v="2"/>
    <x v="8"/>
    <n v="9"/>
    <n v="308"/>
    <n v="1"/>
    <n v="44"/>
    <n v="0.56999999999999995"/>
  </r>
  <r>
    <x v="0"/>
    <x v="7"/>
    <x v="2"/>
    <x v="21"/>
    <n v="1"/>
    <n v="1"/>
    <n v="0"/>
    <n v="0"/>
    <n v="-0.01"/>
  </r>
  <r>
    <x v="0"/>
    <x v="8"/>
    <x v="1"/>
    <x v="1"/>
    <n v="35"/>
    <n v="3131"/>
    <n v="0"/>
    <n v="1156"/>
    <n v="0.8"/>
  </r>
  <r>
    <x v="0"/>
    <x v="8"/>
    <x v="2"/>
    <x v="19"/>
    <n v="32"/>
    <n v="2553"/>
    <n v="5"/>
    <n v="1155"/>
    <n v="0.75"/>
  </r>
  <r>
    <x v="0"/>
    <x v="8"/>
    <x v="4"/>
    <x v="10"/>
    <n v="31"/>
    <n v="2522"/>
    <n v="1"/>
    <n v="2164"/>
    <n v="0.9"/>
  </r>
  <r>
    <x v="0"/>
    <x v="8"/>
    <x v="3"/>
    <x v="2"/>
    <n v="30"/>
    <n v="2558"/>
    <n v="0"/>
    <n v="1768"/>
    <n v="0.89"/>
  </r>
  <r>
    <x v="0"/>
    <x v="8"/>
    <x v="2"/>
    <x v="20"/>
    <n v="29"/>
    <n v="2332"/>
    <n v="10"/>
    <n v="691"/>
    <n v="0.75"/>
  </r>
  <r>
    <x v="0"/>
    <x v="8"/>
    <x v="3"/>
    <x v="3"/>
    <n v="27"/>
    <n v="2299"/>
    <n v="1"/>
    <n v="1490"/>
    <n v="0.76"/>
  </r>
  <r>
    <x v="0"/>
    <x v="8"/>
    <x v="3"/>
    <x v="8"/>
    <n v="25"/>
    <n v="2089"/>
    <n v="1"/>
    <n v="1302"/>
    <n v="0.83"/>
  </r>
  <r>
    <x v="0"/>
    <x v="8"/>
    <x v="3"/>
    <x v="12"/>
    <n v="23"/>
    <n v="1996"/>
    <n v="2"/>
    <n v="1492"/>
    <n v="0.86"/>
  </r>
  <r>
    <x v="0"/>
    <x v="8"/>
    <x v="2"/>
    <x v="6"/>
    <n v="31"/>
    <n v="1923"/>
    <n v="13"/>
    <n v="524"/>
    <n v="0.78"/>
  </r>
  <r>
    <x v="0"/>
    <x v="8"/>
    <x v="4"/>
    <x v="10"/>
    <n v="24"/>
    <n v="1534"/>
    <n v="0"/>
    <n v="1112"/>
    <n v="0.87"/>
  </r>
  <r>
    <x v="0"/>
    <x v="8"/>
    <x v="4"/>
    <x v="4"/>
    <n v="20"/>
    <n v="1440"/>
    <n v="2"/>
    <n v="724"/>
    <n v="0.88"/>
  </r>
  <r>
    <x v="0"/>
    <x v="8"/>
    <x v="4"/>
    <x v="3"/>
    <n v="25"/>
    <n v="1615"/>
    <n v="0"/>
    <n v="1286"/>
    <n v="0.87"/>
  </r>
  <r>
    <x v="0"/>
    <x v="8"/>
    <x v="4"/>
    <x v="1"/>
    <n v="23"/>
    <n v="1544"/>
    <n v="1"/>
    <n v="1003"/>
    <n v="0.93"/>
  </r>
  <r>
    <x v="0"/>
    <x v="8"/>
    <x v="3"/>
    <x v="14"/>
    <n v="20"/>
    <n v="1396"/>
    <n v="1"/>
    <n v="965"/>
    <n v="0.84"/>
  </r>
  <r>
    <x v="0"/>
    <x v="8"/>
    <x v="2"/>
    <x v="8"/>
    <n v="29"/>
    <n v="1616"/>
    <n v="10"/>
    <n v="674"/>
    <n v="0.76"/>
  </r>
  <r>
    <x v="0"/>
    <x v="8"/>
    <x v="2"/>
    <x v="20"/>
    <n v="25"/>
    <n v="1406"/>
    <n v="1"/>
    <n v="787"/>
    <n v="0.79"/>
  </r>
  <r>
    <x v="0"/>
    <x v="8"/>
    <x v="3"/>
    <x v="9"/>
    <n v="10"/>
    <n v="900"/>
    <n v="0"/>
    <n v="592"/>
    <n v="0.91"/>
  </r>
  <r>
    <x v="0"/>
    <x v="8"/>
    <x v="4"/>
    <x v="11"/>
    <n v="14"/>
    <n v="866"/>
    <n v="1"/>
    <n v="521"/>
    <n v="0.86"/>
  </r>
  <r>
    <x v="0"/>
    <x v="8"/>
    <x v="3"/>
    <x v="8"/>
    <n v="10"/>
    <n v="753"/>
    <n v="0"/>
    <n v="575"/>
    <n v="0.8"/>
  </r>
  <r>
    <x v="0"/>
    <x v="8"/>
    <x v="3"/>
    <x v="1"/>
    <n v="10"/>
    <n v="746"/>
    <n v="0"/>
    <n v="463"/>
    <n v="0.76"/>
  </r>
  <r>
    <x v="0"/>
    <x v="8"/>
    <x v="2"/>
    <x v="13"/>
    <n v="14"/>
    <n v="589"/>
    <n v="2"/>
    <n v="159"/>
    <n v="0.79"/>
  </r>
  <r>
    <x v="0"/>
    <x v="8"/>
    <x v="3"/>
    <x v="12"/>
    <n v="11"/>
    <n v="490"/>
    <n v="0"/>
    <n v="288"/>
    <n v="0.79"/>
  </r>
  <r>
    <x v="0"/>
    <x v="8"/>
    <x v="2"/>
    <x v="11"/>
    <n v="17"/>
    <n v="423"/>
    <n v="2"/>
    <n v="89"/>
    <n v="0.82"/>
  </r>
  <r>
    <x v="0"/>
    <x v="8"/>
    <x v="1"/>
    <x v="1"/>
    <n v="3"/>
    <n v="270"/>
    <n v="0"/>
    <n v="67"/>
    <n v="0.93"/>
  </r>
  <r>
    <x v="0"/>
    <x v="8"/>
    <x v="4"/>
    <x v="4"/>
    <n v="7"/>
    <n v="238"/>
    <n v="0"/>
    <n v="91"/>
    <n v="0.76"/>
  </r>
  <r>
    <x v="0"/>
    <x v="8"/>
    <x v="3"/>
    <x v="10"/>
    <n v="1"/>
    <n v="90"/>
    <n v="0"/>
    <n v="64"/>
    <n v="0.84"/>
  </r>
  <r>
    <x v="0"/>
    <x v="8"/>
    <x v="2"/>
    <x v="4"/>
    <n v="2"/>
    <n v="71"/>
    <n v="0"/>
    <n v="30"/>
    <n v="0.56999999999999995"/>
  </r>
  <r>
    <x v="0"/>
    <x v="8"/>
    <x v="3"/>
    <x v="1"/>
    <n v="3"/>
    <n v="47"/>
    <n v="0"/>
    <n v="48"/>
    <n v="0.85"/>
  </r>
  <r>
    <x v="0"/>
    <x v="8"/>
    <x v="1"/>
    <x v="8"/>
    <n v="1"/>
    <n v="16"/>
    <n v="0"/>
    <n v="11"/>
    <n v="0.64"/>
  </r>
  <r>
    <x v="0"/>
    <x v="9"/>
    <x v="3"/>
    <x v="6"/>
    <n v="38"/>
    <n v="3409"/>
    <n v="8"/>
    <n v="2212"/>
    <n v="0.82"/>
  </r>
  <r>
    <x v="0"/>
    <x v="9"/>
    <x v="3"/>
    <x v="1"/>
    <n v="38"/>
    <n v="3399"/>
    <n v="0"/>
    <n v="2661"/>
    <n v="0.79"/>
  </r>
  <r>
    <x v="0"/>
    <x v="9"/>
    <x v="2"/>
    <x v="9"/>
    <n v="38"/>
    <n v="3050"/>
    <n v="17"/>
    <n v="506"/>
    <n v="0.76"/>
  </r>
  <r>
    <x v="0"/>
    <x v="9"/>
    <x v="1"/>
    <x v="4"/>
    <n v="35"/>
    <n v="3150"/>
    <n v="0"/>
    <n v="1348"/>
    <n v="0.81"/>
  </r>
  <r>
    <x v="0"/>
    <x v="9"/>
    <x v="4"/>
    <x v="3"/>
    <n v="36"/>
    <n v="2847"/>
    <n v="8"/>
    <n v="1162"/>
    <n v="0.68"/>
  </r>
  <r>
    <x v="0"/>
    <x v="9"/>
    <x v="3"/>
    <x v="1"/>
    <n v="36"/>
    <n v="2461"/>
    <n v="2"/>
    <n v="1630"/>
    <n v="0.8"/>
  </r>
  <r>
    <x v="0"/>
    <x v="9"/>
    <x v="4"/>
    <x v="2"/>
    <n v="29"/>
    <n v="2428"/>
    <n v="1"/>
    <n v="1462"/>
    <n v="0.83"/>
  </r>
  <r>
    <x v="0"/>
    <x v="9"/>
    <x v="4"/>
    <x v="5"/>
    <n v="35"/>
    <n v="2393"/>
    <n v="4"/>
    <n v="1495"/>
    <n v="0.79"/>
  </r>
  <r>
    <x v="0"/>
    <x v="9"/>
    <x v="4"/>
    <x v="3"/>
    <n v="30"/>
    <n v="2360"/>
    <n v="6"/>
    <n v="1057"/>
    <n v="0.67"/>
  </r>
  <r>
    <x v="0"/>
    <x v="9"/>
    <x v="3"/>
    <x v="1"/>
    <n v="25"/>
    <n v="2185"/>
    <n v="1"/>
    <n v="1555"/>
    <n v="0.88"/>
  </r>
  <r>
    <x v="0"/>
    <x v="9"/>
    <x v="3"/>
    <x v="4"/>
    <n v="27"/>
    <n v="2075"/>
    <n v="1"/>
    <n v="1259"/>
    <n v="0.87"/>
  </r>
  <r>
    <x v="0"/>
    <x v="9"/>
    <x v="4"/>
    <x v="11"/>
    <n v="27"/>
    <n v="1340"/>
    <n v="1"/>
    <n v="467"/>
    <n v="0.72"/>
  </r>
  <r>
    <x v="0"/>
    <x v="9"/>
    <x v="4"/>
    <x v="6"/>
    <n v="26"/>
    <n v="1288"/>
    <n v="7"/>
    <n v="573"/>
    <n v="0.75"/>
  </r>
  <r>
    <x v="0"/>
    <x v="9"/>
    <x v="3"/>
    <x v="9"/>
    <n v="15"/>
    <n v="1204"/>
    <n v="1"/>
    <n v="665"/>
    <n v="0.85"/>
  </r>
  <r>
    <x v="0"/>
    <x v="9"/>
    <x v="4"/>
    <x v="9"/>
    <n v="22"/>
    <n v="1156"/>
    <n v="3"/>
    <n v="328"/>
    <n v="0.74"/>
  </r>
  <r>
    <x v="0"/>
    <x v="9"/>
    <x v="3"/>
    <x v="2"/>
    <n v="17"/>
    <n v="1132"/>
    <n v="0"/>
    <n v="757"/>
    <n v="0.86"/>
  </r>
  <r>
    <x v="0"/>
    <x v="9"/>
    <x v="4"/>
    <x v="4"/>
    <n v="13"/>
    <n v="461"/>
    <n v="0"/>
    <n v="206"/>
    <n v="0.88"/>
  </r>
  <r>
    <x v="0"/>
    <x v="9"/>
    <x v="4"/>
    <x v="7"/>
    <n v="16"/>
    <n v="427"/>
    <n v="0"/>
    <n v="391"/>
    <n v="0.74"/>
  </r>
  <r>
    <x v="0"/>
    <x v="9"/>
    <x v="1"/>
    <x v="14"/>
    <n v="3"/>
    <n v="270"/>
    <n v="0"/>
    <n v="94"/>
    <n v="0.87"/>
  </r>
  <r>
    <x v="0"/>
    <x v="9"/>
    <x v="3"/>
    <x v="20"/>
    <n v="2"/>
    <n v="113"/>
    <n v="0"/>
    <n v="56"/>
    <n v="0.82"/>
  </r>
  <r>
    <x v="0"/>
    <x v="9"/>
    <x v="4"/>
    <x v="4"/>
    <n v="14"/>
    <n v="355"/>
    <n v="0"/>
    <n v="117"/>
    <n v="0.74"/>
  </r>
  <r>
    <x v="0"/>
    <x v="9"/>
    <x v="3"/>
    <x v="13"/>
    <n v="1"/>
    <n v="38"/>
    <n v="0"/>
    <n v="23"/>
    <n v="0.74"/>
  </r>
  <r>
    <x v="0"/>
    <x v="9"/>
    <x v="3"/>
    <x v="4"/>
    <n v="2"/>
    <n v="33"/>
    <n v="0"/>
    <n v="19"/>
    <n v="0.84"/>
  </r>
  <r>
    <x v="0"/>
    <x v="10"/>
    <x v="3"/>
    <x v="10"/>
    <n v="35"/>
    <n v="2991"/>
    <n v="3"/>
    <n v="1835"/>
    <n v="0.89"/>
  </r>
  <r>
    <x v="0"/>
    <x v="10"/>
    <x v="2"/>
    <x v="3"/>
    <n v="34"/>
    <n v="2861"/>
    <n v="7"/>
    <n v="772"/>
    <n v="0.69"/>
  </r>
  <r>
    <x v="0"/>
    <x v="10"/>
    <x v="2"/>
    <x v="3"/>
    <n v="33"/>
    <n v="2871"/>
    <n v="16"/>
    <n v="669"/>
    <n v="0.72"/>
  </r>
  <r>
    <x v="0"/>
    <x v="10"/>
    <x v="1"/>
    <x v="9"/>
    <n v="31"/>
    <n v="2742"/>
    <n v="0"/>
    <n v="1152"/>
    <n v="0.66"/>
  </r>
  <r>
    <x v="0"/>
    <x v="10"/>
    <x v="3"/>
    <x v="10"/>
    <n v="30"/>
    <n v="2681"/>
    <n v="0"/>
    <n v="1690"/>
    <n v="0.73"/>
  </r>
  <r>
    <x v="0"/>
    <x v="10"/>
    <x v="3"/>
    <x v="12"/>
    <n v="31"/>
    <n v="2685"/>
    <n v="0"/>
    <n v="1302"/>
    <n v="0.85"/>
  </r>
  <r>
    <x v="0"/>
    <x v="10"/>
    <x v="4"/>
    <x v="10"/>
    <n v="29"/>
    <n v="2443"/>
    <n v="2"/>
    <n v="1332"/>
    <n v="0.86"/>
  </r>
  <r>
    <x v="0"/>
    <x v="10"/>
    <x v="3"/>
    <x v="3"/>
    <n v="28"/>
    <n v="2287"/>
    <n v="1"/>
    <n v="1200"/>
    <n v="0.79"/>
  </r>
  <r>
    <x v="0"/>
    <x v="10"/>
    <x v="4"/>
    <x v="5"/>
    <n v="36"/>
    <n v="2253"/>
    <n v="6"/>
    <n v="947"/>
    <n v="0.79"/>
  </r>
  <r>
    <x v="0"/>
    <x v="10"/>
    <x v="4"/>
    <x v="6"/>
    <n v="24"/>
    <n v="2051"/>
    <n v="0"/>
    <n v="1048"/>
    <n v="0.86"/>
  </r>
  <r>
    <x v="0"/>
    <x v="10"/>
    <x v="3"/>
    <x v="8"/>
    <n v="24"/>
    <n v="1937"/>
    <n v="2"/>
    <n v="1227"/>
    <n v="0.91"/>
  </r>
  <r>
    <x v="0"/>
    <x v="10"/>
    <x v="2"/>
    <x v="6"/>
    <n v="23"/>
    <n v="1764"/>
    <n v="6"/>
    <n v="1111"/>
    <n v="0.79"/>
  </r>
  <r>
    <x v="0"/>
    <x v="10"/>
    <x v="3"/>
    <x v="20"/>
    <n v="25"/>
    <n v="1613"/>
    <n v="0"/>
    <n v="766"/>
    <n v="0.82"/>
  </r>
  <r>
    <x v="0"/>
    <x v="10"/>
    <x v="4"/>
    <x v="10"/>
    <n v="28"/>
    <n v="1570"/>
    <n v="0"/>
    <n v="901"/>
    <n v="0.83"/>
  </r>
  <r>
    <x v="0"/>
    <x v="10"/>
    <x v="2"/>
    <x v="2"/>
    <n v="30"/>
    <n v="1542"/>
    <n v="1"/>
    <n v="688"/>
    <n v="0.77"/>
  </r>
  <r>
    <x v="0"/>
    <x v="10"/>
    <x v="4"/>
    <x v="12"/>
    <n v="25"/>
    <n v="1423"/>
    <n v="0"/>
    <n v="684"/>
    <n v="0.84"/>
  </r>
  <r>
    <x v="0"/>
    <x v="10"/>
    <x v="1"/>
    <x v="5"/>
    <n v="7"/>
    <n v="630"/>
    <n v="0"/>
    <n v="199"/>
    <n v="0.71"/>
  </r>
  <r>
    <x v="0"/>
    <x v="10"/>
    <x v="4"/>
    <x v="10"/>
    <n v="12"/>
    <n v="455"/>
    <n v="1"/>
    <n v="272"/>
    <n v="0.79"/>
  </r>
  <r>
    <x v="0"/>
    <x v="10"/>
    <x v="4"/>
    <x v="5"/>
    <n v="8"/>
    <n v="266"/>
    <n v="0"/>
    <n v="234"/>
    <n v="0.88"/>
  </r>
  <r>
    <x v="0"/>
    <x v="10"/>
    <x v="2"/>
    <x v="13"/>
    <n v="3"/>
    <n v="88"/>
    <n v="0"/>
    <n v="26"/>
    <n v="0.85"/>
  </r>
  <r>
    <x v="0"/>
    <x v="10"/>
    <x v="3"/>
    <x v="13"/>
    <n v="2"/>
    <n v="81"/>
    <n v="0"/>
    <n v="34"/>
    <n v="0.79"/>
  </r>
  <r>
    <x v="0"/>
    <x v="10"/>
    <x v="3"/>
    <x v="3"/>
    <n v="4"/>
    <n v="79"/>
    <n v="0"/>
    <n v="61"/>
    <n v="0.77"/>
  </r>
  <r>
    <x v="0"/>
    <x v="10"/>
    <x v="4"/>
    <x v="1"/>
    <n v="11"/>
    <n v="148"/>
    <n v="0"/>
    <n v="48"/>
    <n v="0.71"/>
  </r>
  <r>
    <x v="0"/>
    <x v="10"/>
    <x v="2"/>
    <x v="6"/>
    <n v="5"/>
    <n v="48"/>
    <n v="0"/>
    <n v="10"/>
    <n v="0.8"/>
  </r>
  <r>
    <x v="0"/>
    <x v="10"/>
    <x v="1"/>
    <x v="4"/>
    <n v="1"/>
    <n v="48"/>
    <n v="0"/>
    <n v="17"/>
    <n v="0.53"/>
  </r>
  <r>
    <x v="0"/>
    <x v="10"/>
    <x v="2"/>
    <x v="4"/>
    <n v="2"/>
    <n v="15"/>
    <n v="0"/>
    <n v="9"/>
    <n v="0.78"/>
  </r>
  <r>
    <x v="0"/>
    <x v="10"/>
    <x v="2"/>
    <x v="20"/>
    <n v="1"/>
    <n v="13"/>
    <n v="0"/>
    <n v="1"/>
    <n v="1"/>
  </r>
  <r>
    <x v="0"/>
    <x v="10"/>
    <x v="4"/>
    <x v="2"/>
    <n v="1"/>
    <n v="12"/>
    <n v="0"/>
    <n v="9"/>
    <n v="0.67"/>
  </r>
  <r>
    <x v="0"/>
    <x v="10"/>
    <x v="4"/>
    <x v="12"/>
    <n v="1"/>
    <n v="3"/>
    <n v="0"/>
    <n v="2"/>
    <n v="1"/>
  </r>
  <r>
    <x v="0"/>
    <x v="11"/>
    <x v="1"/>
    <x v="10"/>
    <n v="38"/>
    <n v="3420"/>
    <n v="0"/>
    <n v="1295"/>
    <n v="0.66"/>
  </r>
  <r>
    <x v="0"/>
    <x v="11"/>
    <x v="3"/>
    <x v="2"/>
    <n v="38"/>
    <n v="3404"/>
    <n v="0"/>
    <n v="2147"/>
    <n v="0.77"/>
  </r>
  <r>
    <x v="0"/>
    <x v="11"/>
    <x v="4"/>
    <x v="8"/>
    <n v="37"/>
    <n v="3330"/>
    <n v="3"/>
    <n v="1398"/>
    <n v="0.77"/>
  </r>
  <r>
    <x v="0"/>
    <x v="11"/>
    <x v="2"/>
    <x v="2"/>
    <n v="37"/>
    <n v="3328"/>
    <n v="14"/>
    <n v="832"/>
    <n v="0.73"/>
  </r>
  <r>
    <x v="0"/>
    <x v="11"/>
    <x v="3"/>
    <x v="10"/>
    <n v="36"/>
    <n v="3194"/>
    <n v="2"/>
    <n v="1585"/>
    <n v="0.8"/>
  </r>
  <r>
    <x v="0"/>
    <x v="11"/>
    <x v="3"/>
    <x v="12"/>
    <n v="36"/>
    <n v="3196"/>
    <n v="2"/>
    <n v="1244"/>
    <n v="0.87"/>
  </r>
  <r>
    <x v="0"/>
    <x v="11"/>
    <x v="4"/>
    <x v="12"/>
    <n v="33"/>
    <n v="2781"/>
    <n v="0"/>
    <n v="1431"/>
    <n v="0.85"/>
  </r>
  <r>
    <x v="0"/>
    <x v="11"/>
    <x v="2"/>
    <x v="2"/>
    <n v="36"/>
    <n v="2317"/>
    <n v="7"/>
    <n v="796"/>
    <n v="0.71"/>
  </r>
  <r>
    <x v="0"/>
    <x v="11"/>
    <x v="3"/>
    <x v="12"/>
    <n v="28"/>
    <n v="2372"/>
    <n v="0"/>
    <n v="1298"/>
    <n v="0.74"/>
  </r>
  <r>
    <x v="0"/>
    <x v="11"/>
    <x v="2"/>
    <x v="2"/>
    <n v="26"/>
    <n v="2185"/>
    <n v="6"/>
    <n v="1100"/>
    <n v="0.79"/>
  </r>
  <r>
    <x v="0"/>
    <x v="11"/>
    <x v="4"/>
    <x v="9"/>
    <n v="24"/>
    <n v="1531"/>
    <n v="3"/>
    <n v="764"/>
    <n v="0.81"/>
  </r>
  <r>
    <x v="0"/>
    <x v="11"/>
    <x v="2"/>
    <x v="8"/>
    <n v="28"/>
    <n v="1613"/>
    <n v="10"/>
    <n v="613"/>
    <n v="0.71"/>
  </r>
  <r>
    <x v="0"/>
    <x v="11"/>
    <x v="2"/>
    <x v="8"/>
    <n v="21"/>
    <n v="1166"/>
    <n v="2"/>
    <n v="328"/>
    <n v="0.7"/>
  </r>
  <r>
    <x v="0"/>
    <x v="11"/>
    <x v="4"/>
    <x v="9"/>
    <n v="13"/>
    <n v="749"/>
    <n v="0"/>
    <n v="273"/>
    <n v="0.86"/>
  </r>
  <r>
    <x v="0"/>
    <x v="11"/>
    <x v="3"/>
    <x v="16"/>
    <n v="14"/>
    <n v="839"/>
    <n v="0"/>
    <n v="594"/>
    <n v="0.78"/>
  </r>
  <r>
    <x v="0"/>
    <x v="11"/>
    <x v="3"/>
    <x v="8"/>
    <n v="7"/>
    <n v="630"/>
    <n v="1"/>
    <n v="216"/>
    <n v="0.78"/>
  </r>
  <r>
    <x v="0"/>
    <x v="11"/>
    <x v="4"/>
    <x v="13"/>
    <n v="22"/>
    <n v="626"/>
    <n v="0"/>
    <n v="220"/>
    <n v="0.86"/>
  </r>
  <r>
    <x v="0"/>
    <x v="11"/>
    <x v="4"/>
    <x v="8"/>
    <n v="9"/>
    <n v="294"/>
    <n v="0"/>
    <n v="161"/>
    <n v="0.76"/>
  </r>
  <r>
    <x v="0"/>
    <x v="11"/>
    <x v="4"/>
    <x v="6"/>
    <n v="4"/>
    <n v="225"/>
    <n v="1"/>
    <n v="155"/>
    <n v="0.75"/>
  </r>
  <r>
    <x v="0"/>
    <x v="11"/>
    <x v="2"/>
    <x v="12"/>
    <n v="15"/>
    <n v="277"/>
    <n v="1"/>
    <n v="79"/>
    <n v="0.73"/>
  </r>
  <r>
    <x v="0"/>
    <x v="11"/>
    <x v="2"/>
    <x v="21"/>
    <n v="2"/>
    <n v="20"/>
    <n v="0"/>
    <n v="8"/>
    <n v="0.63"/>
  </r>
  <r>
    <x v="0"/>
    <x v="11"/>
    <x v="4"/>
    <x v="3"/>
    <n v="3"/>
    <n v="18"/>
    <n v="0"/>
    <n v="4"/>
    <n v="1"/>
  </r>
  <r>
    <x v="0"/>
    <x v="11"/>
    <x v="3"/>
    <x v="20"/>
    <n v="1"/>
    <n v="16"/>
    <n v="0"/>
    <n v="11"/>
    <n v="0.91"/>
  </r>
  <r>
    <x v="0"/>
    <x v="11"/>
    <x v="2"/>
    <x v="19"/>
    <n v="1"/>
    <n v="1"/>
    <n v="0"/>
    <n v="4"/>
    <n v="0.5"/>
  </r>
  <r>
    <x v="0"/>
    <x v="12"/>
    <x v="4"/>
    <x v="1"/>
    <n v="30"/>
    <n v="2617"/>
    <n v="1"/>
    <n v="1417"/>
    <n v="0.74"/>
  </r>
  <r>
    <x v="0"/>
    <x v="12"/>
    <x v="4"/>
    <x v="9"/>
    <n v="34"/>
    <n v="2429"/>
    <n v="4"/>
    <n v="877"/>
    <n v="0.81"/>
  </r>
  <r>
    <x v="0"/>
    <x v="12"/>
    <x v="1"/>
    <x v="6"/>
    <n v="25"/>
    <n v="2250"/>
    <n v="0"/>
    <n v="726"/>
    <n v="0.5"/>
  </r>
  <r>
    <x v="0"/>
    <x v="12"/>
    <x v="3"/>
    <x v="20"/>
    <n v="24"/>
    <n v="2079"/>
    <n v="0"/>
    <n v="837"/>
    <n v="0.8"/>
  </r>
  <r>
    <x v="0"/>
    <x v="12"/>
    <x v="2"/>
    <x v="1"/>
    <n v="26"/>
    <n v="2084"/>
    <n v="12"/>
    <n v="366"/>
    <n v="0.7"/>
  </r>
  <r>
    <x v="0"/>
    <x v="12"/>
    <x v="2"/>
    <x v="3"/>
    <n v="31"/>
    <n v="1983"/>
    <n v="4"/>
    <n v="590"/>
    <n v="0.74"/>
  </r>
  <r>
    <x v="0"/>
    <x v="12"/>
    <x v="4"/>
    <x v="8"/>
    <n v="24"/>
    <n v="1942"/>
    <n v="0"/>
    <n v="790"/>
    <n v="0.8"/>
  </r>
  <r>
    <x v="0"/>
    <x v="12"/>
    <x v="3"/>
    <x v="5"/>
    <n v="22"/>
    <n v="1891"/>
    <n v="1"/>
    <n v="747"/>
    <n v="0.83"/>
  </r>
  <r>
    <x v="0"/>
    <x v="12"/>
    <x v="3"/>
    <x v="12"/>
    <n v="24"/>
    <n v="1837"/>
    <n v="0"/>
    <n v="833"/>
    <n v="0.76"/>
  </r>
  <r>
    <x v="0"/>
    <x v="12"/>
    <x v="3"/>
    <x v="9"/>
    <n v="19"/>
    <n v="1625"/>
    <n v="2"/>
    <n v="599"/>
    <n v="0.81"/>
  </r>
  <r>
    <x v="0"/>
    <x v="12"/>
    <x v="2"/>
    <x v="3"/>
    <n v="25"/>
    <n v="1560"/>
    <n v="3"/>
    <n v="436"/>
    <n v="0.8"/>
  </r>
  <r>
    <x v="0"/>
    <x v="12"/>
    <x v="3"/>
    <x v="8"/>
    <n v="26"/>
    <n v="1626"/>
    <n v="2"/>
    <n v="608"/>
    <n v="0.68"/>
  </r>
  <r>
    <x v="0"/>
    <x v="12"/>
    <x v="4"/>
    <x v="1"/>
    <n v="22"/>
    <n v="1422"/>
    <n v="2"/>
    <n v="533"/>
    <n v="0.81"/>
  </r>
  <r>
    <x v="0"/>
    <x v="12"/>
    <x v="4"/>
    <x v="12"/>
    <n v="22"/>
    <n v="1412"/>
    <n v="0"/>
    <n v="571"/>
    <n v="0.79"/>
  </r>
  <r>
    <x v="0"/>
    <x v="12"/>
    <x v="3"/>
    <x v="5"/>
    <n v="18"/>
    <n v="1350"/>
    <n v="0"/>
    <n v="607"/>
    <n v="0.68"/>
  </r>
  <r>
    <x v="0"/>
    <x v="12"/>
    <x v="3"/>
    <x v="8"/>
    <n v="16"/>
    <n v="1288"/>
    <n v="1"/>
    <n v="557"/>
    <n v="0.73"/>
  </r>
  <r>
    <x v="0"/>
    <x v="12"/>
    <x v="3"/>
    <x v="1"/>
    <n v="15"/>
    <n v="1255"/>
    <n v="1"/>
    <n v="534"/>
    <n v="0.77"/>
  </r>
  <r>
    <x v="0"/>
    <x v="12"/>
    <x v="3"/>
    <x v="1"/>
    <n v="18"/>
    <n v="1246"/>
    <n v="1"/>
    <n v="583"/>
    <n v="0.78"/>
  </r>
  <r>
    <x v="0"/>
    <x v="12"/>
    <x v="1"/>
    <x v="20"/>
    <n v="13"/>
    <n v="1170"/>
    <n v="0"/>
    <n v="427"/>
    <n v="0.73"/>
  </r>
  <r>
    <x v="0"/>
    <x v="12"/>
    <x v="4"/>
    <x v="4"/>
    <n v="14"/>
    <n v="978"/>
    <n v="8"/>
    <n v="235"/>
    <n v="0.77"/>
  </r>
  <r>
    <x v="0"/>
    <x v="12"/>
    <x v="3"/>
    <x v="9"/>
    <n v="13"/>
    <n v="825"/>
    <n v="0"/>
    <n v="400"/>
    <n v="0.74"/>
  </r>
  <r>
    <x v="0"/>
    <x v="12"/>
    <x v="2"/>
    <x v="9"/>
    <n v="18"/>
    <n v="928"/>
    <n v="0"/>
    <n v="369"/>
    <n v="0.66"/>
  </r>
  <r>
    <x v="0"/>
    <x v="12"/>
    <x v="3"/>
    <x v="10"/>
    <n v="6"/>
    <n v="436"/>
    <n v="0"/>
    <n v="172"/>
    <n v="0.65"/>
  </r>
  <r>
    <x v="0"/>
    <x v="12"/>
    <x v="2"/>
    <x v="6"/>
    <n v="18"/>
    <n v="514"/>
    <n v="1"/>
    <n v="114"/>
    <n v="0.8"/>
  </r>
  <r>
    <x v="0"/>
    <x v="12"/>
    <x v="2"/>
    <x v="20"/>
    <n v="18"/>
    <n v="392"/>
    <n v="1"/>
    <n v="141"/>
    <n v="0.63"/>
  </r>
  <r>
    <x v="0"/>
    <x v="12"/>
    <x v="4"/>
    <x v="4"/>
    <n v="5"/>
    <n v="377"/>
    <n v="0"/>
    <n v="148"/>
    <n v="0.79"/>
  </r>
  <r>
    <x v="0"/>
    <x v="12"/>
    <x v="4"/>
    <x v="18"/>
    <n v="1"/>
    <n v="4"/>
    <n v="0"/>
    <n v="1"/>
    <n v="1"/>
  </r>
  <r>
    <x v="0"/>
    <x v="13"/>
    <x v="1"/>
    <x v="16"/>
    <n v="37"/>
    <n v="3329"/>
    <n v="0"/>
    <n v="801"/>
    <n v="0.67"/>
  </r>
  <r>
    <x v="0"/>
    <x v="13"/>
    <x v="3"/>
    <x v="10"/>
    <n v="37"/>
    <n v="3303"/>
    <n v="1"/>
    <n v="1789"/>
    <n v="0.88"/>
  </r>
  <r>
    <x v="0"/>
    <x v="13"/>
    <x v="3"/>
    <x v="9"/>
    <n v="34"/>
    <n v="2983"/>
    <n v="1"/>
    <n v="1892"/>
    <n v="0.81"/>
  </r>
  <r>
    <x v="0"/>
    <x v="13"/>
    <x v="4"/>
    <x v="3"/>
    <n v="36"/>
    <n v="2675"/>
    <n v="5"/>
    <n v="1937"/>
    <n v="0.84"/>
  </r>
  <r>
    <x v="0"/>
    <x v="13"/>
    <x v="2"/>
    <x v="4"/>
    <n v="31"/>
    <n v="2550"/>
    <n v="5"/>
    <n v="1212"/>
    <n v="0.79"/>
  </r>
  <r>
    <x v="0"/>
    <x v="13"/>
    <x v="2"/>
    <x v="2"/>
    <n v="37"/>
    <n v="2649"/>
    <n v="2"/>
    <n v="879"/>
    <n v="0.66"/>
  </r>
  <r>
    <x v="0"/>
    <x v="13"/>
    <x v="4"/>
    <x v="14"/>
    <n v="33"/>
    <n v="2528"/>
    <n v="1"/>
    <n v="1817"/>
    <n v="0.85"/>
  </r>
  <r>
    <x v="0"/>
    <x v="13"/>
    <x v="4"/>
    <x v="8"/>
    <n v="33"/>
    <n v="2503"/>
    <n v="1"/>
    <n v="1162"/>
    <n v="0.88"/>
  </r>
  <r>
    <x v="0"/>
    <x v="13"/>
    <x v="3"/>
    <x v="5"/>
    <n v="27"/>
    <n v="2407"/>
    <n v="3"/>
    <n v="1411"/>
    <n v="0.82"/>
  </r>
  <r>
    <x v="0"/>
    <x v="13"/>
    <x v="4"/>
    <x v="2"/>
    <n v="24"/>
    <n v="1661"/>
    <n v="3"/>
    <n v="636"/>
    <n v="0.75"/>
  </r>
  <r>
    <x v="0"/>
    <x v="13"/>
    <x v="3"/>
    <x v="6"/>
    <n v="21"/>
    <n v="1879"/>
    <n v="1"/>
    <n v="1003"/>
    <n v="0.83"/>
  </r>
  <r>
    <x v="0"/>
    <x v="13"/>
    <x v="3"/>
    <x v="13"/>
    <n v="21"/>
    <n v="1404"/>
    <n v="1"/>
    <n v="785"/>
    <n v="0.84"/>
  </r>
  <r>
    <x v="0"/>
    <x v="13"/>
    <x v="3"/>
    <x v="3"/>
    <n v="18"/>
    <n v="1310"/>
    <n v="0"/>
    <n v="731"/>
    <n v="0.89"/>
  </r>
  <r>
    <x v="0"/>
    <x v="13"/>
    <x v="2"/>
    <x v="1"/>
    <n v="17"/>
    <n v="1110"/>
    <n v="1"/>
    <n v="306"/>
    <n v="0.81"/>
  </r>
  <r>
    <x v="0"/>
    <x v="13"/>
    <x v="2"/>
    <x v="19"/>
    <n v="32"/>
    <n v="1369"/>
    <n v="4"/>
    <n v="305"/>
    <n v="0.74"/>
  </r>
  <r>
    <x v="0"/>
    <x v="13"/>
    <x v="2"/>
    <x v="6"/>
    <n v="10"/>
    <n v="823"/>
    <n v="4"/>
    <n v="263"/>
    <n v="0.79"/>
  </r>
  <r>
    <x v="0"/>
    <x v="13"/>
    <x v="3"/>
    <x v="20"/>
    <n v="13"/>
    <n v="623"/>
    <n v="0"/>
    <n v="370"/>
    <n v="0.83"/>
  </r>
  <r>
    <x v="0"/>
    <x v="13"/>
    <x v="3"/>
    <x v="9"/>
    <n v="7"/>
    <n v="495"/>
    <n v="0"/>
    <n v="239"/>
    <n v="0.79"/>
  </r>
  <r>
    <x v="0"/>
    <x v="13"/>
    <x v="3"/>
    <x v="19"/>
    <n v="12"/>
    <n v="577"/>
    <n v="0"/>
    <n v="350"/>
    <n v="0.74"/>
  </r>
  <r>
    <x v="0"/>
    <x v="13"/>
    <x v="4"/>
    <x v="4"/>
    <n v="19"/>
    <n v="520"/>
    <n v="0"/>
    <n v="329"/>
    <n v="0.88"/>
  </r>
  <r>
    <x v="0"/>
    <x v="13"/>
    <x v="2"/>
    <x v="4"/>
    <n v="11"/>
    <n v="414"/>
    <n v="1"/>
    <n v="235"/>
    <n v="0.81"/>
  </r>
  <r>
    <x v="0"/>
    <x v="13"/>
    <x v="4"/>
    <x v="13"/>
    <n v="6"/>
    <n v="187"/>
    <n v="0"/>
    <n v="64"/>
    <n v="0.7"/>
  </r>
  <r>
    <x v="0"/>
    <x v="13"/>
    <x v="3"/>
    <x v="11"/>
    <n v="2"/>
    <n v="173"/>
    <n v="0"/>
    <n v="98"/>
    <n v="0.84"/>
  </r>
  <r>
    <x v="0"/>
    <x v="13"/>
    <x v="1"/>
    <x v="14"/>
    <n v="2"/>
    <n v="91"/>
    <n v="0"/>
    <n v="24"/>
    <n v="0.79"/>
  </r>
  <r>
    <x v="0"/>
    <x v="13"/>
    <x v="2"/>
    <x v="12"/>
    <n v="2"/>
    <n v="25"/>
    <n v="0"/>
    <n v="5"/>
    <n v="0.8"/>
  </r>
  <r>
    <x v="0"/>
    <x v="13"/>
    <x v="3"/>
    <x v="12"/>
    <n v="1"/>
    <n v="22"/>
    <n v="0"/>
    <n v="15"/>
    <n v="0.93"/>
  </r>
  <r>
    <x v="0"/>
    <x v="13"/>
    <x v="2"/>
    <x v="19"/>
    <n v="1"/>
    <n v="9"/>
    <n v="0"/>
    <n v="3"/>
    <n v="1"/>
  </r>
  <r>
    <x v="0"/>
    <x v="14"/>
    <x v="1"/>
    <x v="14"/>
    <n v="37"/>
    <n v="3330"/>
    <n v="0"/>
    <n v="1080"/>
    <n v="0.55000000000000004"/>
  </r>
  <r>
    <x v="0"/>
    <x v="14"/>
    <x v="3"/>
    <x v="5"/>
    <n v="36"/>
    <n v="3121"/>
    <n v="1"/>
    <n v="1216"/>
    <n v="0.79"/>
  </r>
  <r>
    <x v="0"/>
    <x v="14"/>
    <x v="2"/>
    <x v="10"/>
    <n v="30"/>
    <n v="2612"/>
    <n v="11"/>
    <n v="779"/>
    <n v="0.76"/>
  </r>
  <r>
    <x v="0"/>
    <x v="14"/>
    <x v="4"/>
    <x v="12"/>
    <n v="34"/>
    <n v="2559"/>
    <n v="4"/>
    <n v="1158"/>
    <n v="0.79"/>
  </r>
  <r>
    <x v="0"/>
    <x v="14"/>
    <x v="4"/>
    <x v="6"/>
    <n v="31"/>
    <n v="2359"/>
    <n v="1"/>
    <n v="1269"/>
    <n v="0.81"/>
  </r>
  <r>
    <x v="0"/>
    <x v="14"/>
    <x v="4"/>
    <x v="6"/>
    <n v="34"/>
    <n v="2258"/>
    <n v="1"/>
    <n v="864"/>
    <n v="0.68"/>
  </r>
  <r>
    <x v="0"/>
    <x v="14"/>
    <x v="3"/>
    <x v="5"/>
    <n v="26"/>
    <n v="2256"/>
    <n v="0"/>
    <n v="1079"/>
    <n v="0.73"/>
  </r>
  <r>
    <x v="0"/>
    <x v="14"/>
    <x v="2"/>
    <x v="1"/>
    <n v="33"/>
    <n v="2096"/>
    <n v="1"/>
    <n v="654"/>
    <n v="0.79"/>
  </r>
  <r>
    <x v="0"/>
    <x v="14"/>
    <x v="2"/>
    <x v="6"/>
    <n v="30"/>
    <n v="1816"/>
    <n v="10"/>
    <n v="574"/>
    <n v="0.64"/>
  </r>
  <r>
    <x v="0"/>
    <x v="14"/>
    <x v="3"/>
    <x v="17"/>
    <n v="20"/>
    <n v="1800"/>
    <n v="1"/>
    <n v="697"/>
    <n v="0.85"/>
  </r>
  <r>
    <x v="0"/>
    <x v="14"/>
    <x v="3"/>
    <x v="6"/>
    <n v="22"/>
    <n v="1777"/>
    <n v="0"/>
    <n v="1127"/>
    <n v="0.79"/>
  </r>
  <r>
    <x v="0"/>
    <x v="14"/>
    <x v="4"/>
    <x v="3"/>
    <n v="33"/>
    <n v="1820"/>
    <n v="2"/>
    <n v="628"/>
    <n v="0.85"/>
  </r>
  <r>
    <x v="0"/>
    <x v="14"/>
    <x v="3"/>
    <x v="4"/>
    <n v="19"/>
    <n v="1710"/>
    <n v="1"/>
    <n v="779"/>
    <n v="0.7"/>
  </r>
  <r>
    <x v="0"/>
    <x v="14"/>
    <x v="4"/>
    <x v="16"/>
    <n v="18"/>
    <n v="1466"/>
    <n v="0"/>
    <n v="769"/>
    <n v="0.82"/>
  </r>
  <r>
    <x v="0"/>
    <x v="14"/>
    <x v="4"/>
    <x v="10"/>
    <n v="27"/>
    <n v="1428"/>
    <n v="2"/>
    <n v="429"/>
    <n v="0.71"/>
  </r>
  <r>
    <x v="0"/>
    <x v="14"/>
    <x v="3"/>
    <x v="14"/>
    <n v="15"/>
    <n v="1350"/>
    <n v="1"/>
    <n v="604"/>
    <n v="0.84"/>
  </r>
  <r>
    <x v="0"/>
    <x v="14"/>
    <x v="3"/>
    <x v="6"/>
    <n v="13"/>
    <n v="1145"/>
    <n v="0"/>
    <n v="569"/>
    <n v="0.77"/>
  </r>
  <r>
    <x v="0"/>
    <x v="14"/>
    <x v="4"/>
    <x v="6"/>
    <n v="16"/>
    <n v="821"/>
    <n v="0"/>
    <n v="329"/>
    <n v="0.77"/>
  </r>
  <r>
    <x v="0"/>
    <x v="14"/>
    <x v="2"/>
    <x v="9"/>
    <n v="18"/>
    <n v="728"/>
    <n v="2"/>
    <n v="168"/>
    <n v="0.7"/>
  </r>
  <r>
    <x v="0"/>
    <x v="14"/>
    <x v="3"/>
    <x v="20"/>
    <n v="8"/>
    <n v="553"/>
    <n v="0"/>
    <n v="164"/>
    <n v="0.79"/>
  </r>
  <r>
    <x v="0"/>
    <x v="14"/>
    <x v="3"/>
    <x v="5"/>
    <n v="4"/>
    <n v="276"/>
    <n v="0"/>
    <n v="82"/>
    <n v="0.88"/>
  </r>
  <r>
    <x v="0"/>
    <x v="14"/>
    <x v="2"/>
    <x v="3"/>
    <n v="7"/>
    <n v="221"/>
    <n v="1"/>
    <n v="51"/>
    <n v="0.61"/>
  </r>
  <r>
    <x v="0"/>
    <x v="14"/>
    <x v="1"/>
    <x v="10"/>
    <n v="1"/>
    <n v="90"/>
    <n v="0"/>
    <n v="21"/>
    <n v="0.28999999999999998"/>
  </r>
  <r>
    <x v="0"/>
    <x v="14"/>
    <x v="3"/>
    <x v="5"/>
    <n v="1"/>
    <n v="2"/>
    <n v="0"/>
    <n v="2"/>
    <n v="1"/>
  </r>
  <r>
    <x v="0"/>
    <x v="15"/>
    <x v="4"/>
    <x v="8"/>
    <n v="38"/>
    <n v="3420"/>
    <n v="8"/>
    <n v="2619"/>
    <n v="0.81"/>
  </r>
  <r>
    <x v="0"/>
    <x v="15"/>
    <x v="3"/>
    <x v="2"/>
    <n v="36"/>
    <n v="3100"/>
    <n v="1"/>
    <n v="2005"/>
    <n v="0.85"/>
  </r>
  <r>
    <x v="0"/>
    <x v="15"/>
    <x v="4"/>
    <x v="1"/>
    <n v="33"/>
    <n v="2764"/>
    <n v="4"/>
    <n v="1258"/>
    <n v="0.8"/>
  </r>
  <r>
    <x v="0"/>
    <x v="15"/>
    <x v="1"/>
    <x v="5"/>
    <n v="30"/>
    <n v="2700"/>
    <n v="0"/>
    <n v="1069"/>
    <n v="0.64"/>
  </r>
  <r>
    <x v="0"/>
    <x v="15"/>
    <x v="2"/>
    <x v="2"/>
    <n v="36"/>
    <n v="2667"/>
    <n v="9"/>
    <n v="633"/>
    <n v="0.7"/>
  </r>
  <r>
    <x v="1"/>
    <x v="15"/>
    <x v="3"/>
    <x v="3"/>
    <n v="30"/>
    <n v="2645"/>
    <n v="0"/>
    <n v="1613"/>
    <n v="0.8"/>
  </r>
  <r>
    <x v="2"/>
    <x v="15"/>
    <x v="3"/>
    <x v="5"/>
    <n v="29"/>
    <n v="2598"/>
    <n v="0"/>
    <n v="1537"/>
    <n v="0.77"/>
  </r>
  <r>
    <x v="3"/>
    <x v="15"/>
    <x v="3"/>
    <x v="10"/>
    <n v="30"/>
    <n v="2574"/>
    <n v="3"/>
    <n v="1712"/>
    <n v="0.84"/>
  </r>
  <r>
    <x v="4"/>
    <x v="15"/>
    <x v="2"/>
    <x v="1"/>
    <n v="29"/>
    <n v="2173"/>
    <n v="12"/>
    <n v="519"/>
    <n v="0.66"/>
  </r>
  <r>
    <x v="5"/>
    <x v="15"/>
    <x v="4"/>
    <x v="1"/>
    <n v="21"/>
    <n v="1763"/>
    <n v="1"/>
    <n v="1258"/>
    <n v="0.83"/>
  </r>
  <r>
    <x v="6"/>
    <x v="15"/>
    <x v="4"/>
    <x v="20"/>
    <n v="21"/>
    <n v="1618"/>
    <n v="3"/>
    <n v="424"/>
    <n v="0.72"/>
  </r>
  <r>
    <x v="7"/>
    <x v="15"/>
    <x v="4"/>
    <x v="9"/>
    <n v="29"/>
    <n v="1738"/>
    <n v="2"/>
    <n v="743"/>
    <n v="0.76"/>
  </r>
  <r>
    <x v="8"/>
    <x v="15"/>
    <x v="3"/>
    <x v="9"/>
    <n v="18"/>
    <n v="1537"/>
    <n v="0"/>
    <n v="1016"/>
    <n v="0.83"/>
  </r>
  <r>
    <x v="9"/>
    <x v="15"/>
    <x v="4"/>
    <x v="12"/>
    <n v="27"/>
    <n v="1240"/>
    <n v="1"/>
    <n v="400"/>
    <n v="0.74"/>
  </r>
  <r>
    <x v="10"/>
    <x v="15"/>
    <x v="4"/>
    <x v="11"/>
    <n v="22"/>
    <n v="1020"/>
    <n v="0"/>
    <n v="587"/>
    <n v="0.85"/>
  </r>
  <r>
    <x v="11"/>
    <x v="15"/>
    <x v="4"/>
    <x v="8"/>
    <n v="10"/>
    <n v="711"/>
    <n v="2"/>
    <n v="257"/>
    <n v="0.72"/>
  </r>
  <r>
    <x v="12"/>
    <x v="15"/>
    <x v="3"/>
    <x v="11"/>
    <n v="12"/>
    <n v="844"/>
    <n v="0"/>
    <n v="376"/>
    <n v="0.82"/>
  </r>
  <r>
    <x v="13"/>
    <x v="15"/>
    <x v="1"/>
    <x v="16"/>
    <n v="8"/>
    <n v="720"/>
    <n v="0"/>
    <n v="274"/>
    <n v="0.56000000000000005"/>
  </r>
  <r>
    <x v="14"/>
    <x v="15"/>
    <x v="2"/>
    <x v="11"/>
    <n v="18"/>
    <n v="745"/>
    <n v="1"/>
    <n v="146"/>
    <n v="0.73"/>
  </r>
  <r>
    <x v="15"/>
    <x v="15"/>
    <x v="4"/>
    <x v="4"/>
    <n v="3"/>
    <n v="172"/>
    <n v="0"/>
    <n v="78"/>
    <n v="0.82"/>
  </r>
  <r>
    <x v="16"/>
    <x v="15"/>
    <x v="2"/>
    <x v="14"/>
    <n v="11"/>
    <n v="210"/>
    <n v="0"/>
    <n v="59"/>
    <n v="0.64"/>
  </r>
  <r>
    <x v="17"/>
    <x v="15"/>
    <x v="3"/>
    <x v="11"/>
    <n v="3"/>
    <n v="103"/>
    <n v="0"/>
    <n v="64"/>
    <n v="0.83"/>
  </r>
  <r>
    <x v="18"/>
    <x v="15"/>
    <x v="3"/>
    <x v="13"/>
    <n v="1"/>
    <n v="90"/>
    <n v="0"/>
    <n v="26"/>
    <n v="0.69"/>
  </r>
  <r>
    <x v="19"/>
    <x v="15"/>
    <x v="3"/>
    <x v="4"/>
    <n v="1"/>
    <n v="66"/>
    <n v="0"/>
    <n v="22"/>
    <n v="0.91"/>
  </r>
  <r>
    <x v="20"/>
    <x v="15"/>
    <x v="4"/>
    <x v="19"/>
    <n v="2"/>
    <n v="3"/>
    <n v="0"/>
    <n v="3"/>
    <n v="0.67"/>
  </r>
  <r>
    <x v="21"/>
    <x v="15"/>
    <x v="2"/>
    <x v="11"/>
    <n v="13"/>
    <n v="111"/>
    <n v="0"/>
    <n v="33"/>
    <n v="0.67"/>
  </r>
  <r>
    <x v="22"/>
    <x v="15"/>
    <x v="2"/>
    <x v="4"/>
    <n v="4"/>
    <n v="61"/>
    <n v="0"/>
    <n v="15"/>
    <n v="0.87"/>
  </r>
  <r>
    <x v="23"/>
    <x v="15"/>
    <x v="4"/>
    <x v="19"/>
    <n v="3"/>
    <n v="39"/>
    <n v="0"/>
    <n v="13"/>
    <n v="0.62"/>
  </r>
  <r>
    <x v="24"/>
    <x v="15"/>
    <x v="3"/>
    <x v="19"/>
    <n v="1"/>
    <n v="13"/>
    <n v="0"/>
    <n v="2"/>
    <s v="    -  "/>
  </r>
  <r>
    <x v="25"/>
    <x v="16"/>
    <x v="3"/>
    <x v="12"/>
    <n v="36"/>
    <n v="3191"/>
    <n v="0"/>
    <n v="1766"/>
    <n v="0.83"/>
  </r>
  <r>
    <x v="26"/>
    <x v="16"/>
    <x v="4"/>
    <x v="3"/>
    <n v="36"/>
    <n v="3111"/>
    <n v="1"/>
    <n v="1676"/>
    <n v="0.87"/>
  </r>
  <r>
    <x v="27"/>
    <x v="16"/>
    <x v="3"/>
    <x v="1"/>
    <n v="33"/>
    <n v="2931"/>
    <n v="5"/>
    <n v="2151"/>
    <n v="0.9"/>
  </r>
  <r>
    <x v="28"/>
    <x v="16"/>
    <x v="2"/>
    <x v="8"/>
    <n v="35"/>
    <n v="2607"/>
    <n v="5"/>
    <n v="1085"/>
    <n v="0.75"/>
  </r>
  <r>
    <x v="29"/>
    <x v="16"/>
    <x v="3"/>
    <x v="8"/>
    <n v="29"/>
    <n v="2594"/>
    <n v="1"/>
    <n v="1794"/>
    <n v="0.83"/>
  </r>
  <r>
    <x v="30"/>
    <x v="16"/>
    <x v="2"/>
    <x v="3"/>
    <n v="33"/>
    <n v="2512"/>
    <n v="8"/>
    <n v="656"/>
    <n v="0.77"/>
  </r>
  <r>
    <x v="31"/>
    <x v="16"/>
    <x v="4"/>
    <x v="6"/>
    <n v="34"/>
    <n v="2484"/>
    <n v="3"/>
    <n v="1669"/>
    <n v="0.76"/>
  </r>
  <r>
    <x v="32"/>
    <x v="16"/>
    <x v="1"/>
    <x v="12"/>
    <n v="27"/>
    <n v="2430"/>
    <n v="0"/>
    <n v="1095"/>
    <n v="0.72"/>
  </r>
  <r>
    <x v="33"/>
    <x v="16"/>
    <x v="3"/>
    <x v="1"/>
    <n v="28"/>
    <n v="2281"/>
    <n v="1"/>
    <n v="1491"/>
    <n v="0.77"/>
  </r>
  <r>
    <x v="34"/>
    <x v="16"/>
    <x v="3"/>
    <x v="1"/>
    <n v="27"/>
    <n v="2061"/>
    <n v="1"/>
    <n v="1242"/>
    <n v="0.77"/>
  </r>
  <r>
    <x v="35"/>
    <x v="16"/>
    <x v="3"/>
    <x v="9"/>
    <n v="21"/>
    <n v="1672"/>
    <n v="2"/>
    <n v="975"/>
    <n v="0.7"/>
  </r>
  <r>
    <x v="36"/>
    <x v="16"/>
    <x v="2"/>
    <x v="6"/>
    <n v="24"/>
    <n v="1545"/>
    <n v="6"/>
    <n v="268"/>
    <n v="0.82"/>
  </r>
  <r>
    <x v="37"/>
    <x v="16"/>
    <x v="4"/>
    <x v="16"/>
    <n v="30"/>
    <n v="1596"/>
    <n v="1"/>
    <n v="936"/>
    <n v="0.85"/>
  </r>
  <r>
    <x v="38"/>
    <x v="16"/>
    <x v="4"/>
    <x v="11"/>
    <n v="21"/>
    <n v="1115"/>
    <n v="1"/>
    <n v="407"/>
    <n v="0.79"/>
  </r>
  <r>
    <x v="39"/>
    <x v="16"/>
    <x v="1"/>
    <x v="1"/>
    <n v="11"/>
    <n v="990"/>
    <n v="0"/>
    <n v="399"/>
    <n v="0.79"/>
  </r>
  <r>
    <x v="40"/>
    <x v="16"/>
    <x v="3"/>
    <x v="13"/>
    <n v="11"/>
    <n v="886"/>
    <n v="1"/>
    <n v="500"/>
    <n v="0.78"/>
  </r>
  <r>
    <x v="41"/>
    <x v="16"/>
    <x v="4"/>
    <x v="11"/>
    <n v="15"/>
    <n v="896"/>
    <n v="1"/>
    <n v="446"/>
    <n v="0.9"/>
  </r>
  <r>
    <x v="42"/>
    <x v="16"/>
    <x v="2"/>
    <x v="4"/>
    <n v="17"/>
    <n v="791"/>
    <n v="2"/>
    <n v="101"/>
    <n v="0.78"/>
  </r>
  <r>
    <x v="43"/>
    <x v="16"/>
    <x v="3"/>
    <x v="11"/>
    <n v="12"/>
    <n v="647"/>
    <n v="0"/>
    <n v="268"/>
    <n v="0.75"/>
  </r>
  <r>
    <x v="44"/>
    <x v="16"/>
    <x v="2"/>
    <x v="9"/>
    <n v="21"/>
    <n v="528"/>
    <n v="0"/>
    <n v="265"/>
    <n v="0.74"/>
  </r>
  <r>
    <x v="45"/>
    <x v="16"/>
    <x v="4"/>
    <x v="1"/>
    <n v="7"/>
    <n v="213"/>
    <n v="0"/>
    <n v="96"/>
    <n v="0.76"/>
  </r>
  <r>
    <x v="46"/>
    <x v="16"/>
    <x v="3"/>
    <x v="8"/>
    <n v="3"/>
    <n v="206"/>
    <n v="0"/>
    <n v="87"/>
    <n v="0.71"/>
  </r>
  <r>
    <x v="47"/>
    <x v="16"/>
    <x v="2"/>
    <x v="9"/>
    <n v="3"/>
    <n v="103"/>
    <n v="0"/>
    <n v="29"/>
    <n v="0.76"/>
  </r>
  <r>
    <x v="48"/>
    <x v="16"/>
    <x v="2"/>
    <x v="11"/>
    <n v="9"/>
    <n v="171"/>
    <n v="0"/>
    <n v="43"/>
    <n v="0.47"/>
  </r>
  <r>
    <x v="49"/>
    <x v="16"/>
    <x v="3"/>
    <x v="1"/>
    <n v="1"/>
    <n v="9"/>
    <n v="0"/>
    <n v="9"/>
    <n v="0.89"/>
  </r>
  <r>
    <x v="50"/>
    <x v="16"/>
    <x v="2"/>
    <x v="13"/>
    <n v="1"/>
    <n v="5"/>
    <n v="0"/>
    <n v="1"/>
    <s v="    -  "/>
  </r>
  <r>
    <x v="51"/>
    <x v="16"/>
    <x v="4"/>
    <x v="4"/>
    <n v="1"/>
    <n v="1"/>
    <n v="0"/>
    <n v="1"/>
    <s v="    -  "/>
  </r>
  <r>
    <x v="52"/>
    <x v="17"/>
    <x v="4"/>
    <x v="5"/>
    <n v="38"/>
    <n v="3410"/>
    <n v="3"/>
    <n v="2125"/>
    <n v="0.74"/>
  </r>
  <r>
    <x v="53"/>
    <x v="17"/>
    <x v="3"/>
    <x v="10"/>
    <n v="36"/>
    <n v="3240"/>
    <n v="1"/>
    <n v="1167"/>
    <n v="0.72"/>
  </r>
  <r>
    <x v="54"/>
    <x v="17"/>
    <x v="4"/>
    <x v="4"/>
    <n v="36"/>
    <n v="3069"/>
    <n v="2"/>
    <n v="1336"/>
    <n v="0.69"/>
  </r>
  <r>
    <x v="55"/>
    <x v="17"/>
    <x v="3"/>
    <x v="20"/>
    <n v="34"/>
    <n v="3060"/>
    <n v="1"/>
    <n v="1498"/>
    <n v="0.69"/>
  </r>
  <r>
    <x v="56"/>
    <x v="17"/>
    <x v="1"/>
    <x v="1"/>
    <n v="32"/>
    <n v="2880"/>
    <n v="0"/>
    <n v="979"/>
    <n v="0.51"/>
  </r>
  <r>
    <x v="57"/>
    <x v="17"/>
    <x v="4"/>
    <x v="2"/>
    <n v="33"/>
    <n v="2813"/>
    <n v="0"/>
    <n v="1187"/>
    <n v="0.79"/>
  </r>
  <r>
    <x v="58"/>
    <x v="17"/>
    <x v="2"/>
    <x v="1"/>
    <n v="33"/>
    <n v="2741"/>
    <n v="12"/>
    <n v="658"/>
    <n v="0.67"/>
  </r>
  <r>
    <x v="59"/>
    <x v="17"/>
    <x v="3"/>
    <x v="5"/>
    <n v="30"/>
    <n v="2693"/>
    <n v="2"/>
    <n v="1044"/>
    <n v="0.75"/>
  </r>
  <r>
    <x v="60"/>
    <x v="17"/>
    <x v="3"/>
    <x v="9"/>
    <n v="29"/>
    <n v="2426"/>
    <n v="0"/>
    <n v="1298"/>
    <n v="0.7"/>
  </r>
  <r>
    <x v="61"/>
    <x v="17"/>
    <x v="4"/>
    <x v="6"/>
    <n v="22"/>
    <n v="1363"/>
    <n v="2"/>
    <n v="472"/>
    <n v="0.75"/>
  </r>
  <r>
    <x v="62"/>
    <x v="17"/>
    <x v="2"/>
    <x v="1"/>
    <n v="28"/>
    <n v="1371"/>
    <n v="3"/>
    <n v="266"/>
    <n v="0.73"/>
  </r>
  <r>
    <x v="63"/>
    <x v="17"/>
    <x v="4"/>
    <x v="20"/>
    <n v="16"/>
    <n v="1350"/>
    <n v="0"/>
    <n v="499"/>
    <n v="0.83"/>
  </r>
  <r>
    <x v="64"/>
    <x v="17"/>
    <x v="2"/>
    <x v="5"/>
    <n v="22"/>
    <n v="1331"/>
    <n v="3"/>
    <n v="307"/>
    <n v="0.64"/>
  </r>
  <r>
    <x v="65"/>
    <x v="17"/>
    <x v="3"/>
    <x v="20"/>
    <n v="20"/>
    <n v="1266"/>
    <n v="0"/>
    <n v="580"/>
    <n v="0.75"/>
  </r>
  <r>
    <x v="66"/>
    <x v="17"/>
    <x v="2"/>
    <x v="20"/>
    <n v="31"/>
    <n v="1265"/>
    <n v="1"/>
    <n v="283"/>
    <n v="0.74"/>
  </r>
  <r>
    <x v="67"/>
    <x v="17"/>
    <x v="4"/>
    <x v="1"/>
    <n v="19"/>
    <n v="1052"/>
    <n v="1"/>
    <n v="393"/>
    <n v="0.68"/>
  </r>
  <r>
    <x v="68"/>
    <x v="17"/>
    <x v="3"/>
    <x v="6"/>
    <n v="8"/>
    <n v="637"/>
    <n v="0"/>
    <n v="255"/>
    <n v="0.71"/>
  </r>
  <r>
    <x v="69"/>
    <x v="17"/>
    <x v="1"/>
    <x v="3"/>
    <n v="4"/>
    <n v="360"/>
    <n v="0"/>
    <n v="113"/>
    <n v="0.51"/>
  </r>
  <r>
    <x v="70"/>
    <x v="17"/>
    <x v="3"/>
    <x v="7"/>
    <n v="4"/>
    <n v="274"/>
    <n v="0"/>
    <n v="165"/>
    <n v="0.7"/>
  </r>
  <r>
    <x v="71"/>
    <x v="17"/>
    <x v="3"/>
    <x v="12"/>
    <n v="3"/>
    <n v="270"/>
    <n v="1"/>
    <n v="146"/>
    <n v="0.71"/>
  </r>
  <r>
    <x v="72"/>
    <x v="17"/>
    <x v="4"/>
    <x v="20"/>
    <n v="7"/>
    <n v="261"/>
    <n v="0"/>
    <n v="124"/>
    <n v="0.83"/>
  </r>
  <r>
    <x v="73"/>
    <x v="17"/>
    <x v="4"/>
    <x v="4"/>
    <n v="6"/>
    <n v="264"/>
    <n v="0"/>
    <n v="85"/>
    <n v="0.73"/>
  </r>
  <r>
    <x v="74"/>
    <x v="17"/>
    <x v="1"/>
    <x v="9"/>
    <n v="2"/>
    <n v="180"/>
    <n v="0"/>
    <n v="56"/>
    <n v="0.48"/>
  </r>
  <r>
    <x v="75"/>
    <x v="17"/>
    <x v="2"/>
    <x v="11"/>
    <n v="4"/>
    <n v="40"/>
    <n v="0"/>
    <n v="6"/>
    <n v="0.83"/>
  </r>
  <r>
    <x v="76"/>
    <x v="17"/>
    <x v="2"/>
    <x v="18"/>
    <n v="2"/>
    <n v="4"/>
    <n v="0"/>
    <n v="1"/>
    <s v="    -  "/>
  </r>
  <r>
    <x v="77"/>
    <x v="18"/>
    <x v="1"/>
    <x v="10"/>
    <n v="36"/>
    <n v="3240"/>
    <n v="0"/>
    <n v="1001"/>
    <n v="0.74"/>
  </r>
  <r>
    <x v="78"/>
    <x v="18"/>
    <x v="3"/>
    <x v="12"/>
    <n v="33"/>
    <n v="2953"/>
    <n v="0"/>
    <n v="1824"/>
    <n v="0.87"/>
  </r>
  <r>
    <x v="79"/>
    <x v="18"/>
    <x v="2"/>
    <x v="12"/>
    <n v="34"/>
    <n v="2747"/>
    <n v="4"/>
    <n v="1168"/>
    <n v="0.75"/>
  </r>
  <r>
    <x v="80"/>
    <x v="18"/>
    <x v="3"/>
    <x v="3"/>
    <n v="31"/>
    <n v="2664"/>
    <n v="2"/>
    <n v="1711"/>
    <n v="0.78"/>
  </r>
  <r>
    <x v="81"/>
    <x v="18"/>
    <x v="3"/>
    <x v="2"/>
    <n v="31"/>
    <n v="2730"/>
    <n v="1"/>
    <n v="1833"/>
    <n v="0.83"/>
  </r>
  <r>
    <x v="82"/>
    <x v="18"/>
    <x v="4"/>
    <x v="2"/>
    <n v="36"/>
    <n v="2587"/>
    <n v="0"/>
    <n v="1410"/>
    <n v="0.85"/>
  </r>
  <r>
    <x v="83"/>
    <x v="18"/>
    <x v="4"/>
    <x v="10"/>
    <n v="33"/>
    <n v="2372"/>
    <n v="5"/>
    <n v="826"/>
    <n v="0.74"/>
  </r>
  <r>
    <x v="84"/>
    <x v="18"/>
    <x v="2"/>
    <x v="9"/>
    <n v="36"/>
    <n v="2472"/>
    <n v="3"/>
    <n v="834"/>
    <n v="0.72"/>
  </r>
  <r>
    <x v="85"/>
    <x v="18"/>
    <x v="4"/>
    <x v="8"/>
    <n v="31"/>
    <n v="2247"/>
    <n v="0"/>
    <n v="1460"/>
    <n v="0.86"/>
  </r>
  <r>
    <x v="86"/>
    <x v="18"/>
    <x v="3"/>
    <x v="12"/>
    <n v="28"/>
    <n v="2162"/>
    <n v="0"/>
    <n v="1352"/>
    <n v="0.73"/>
  </r>
  <r>
    <x v="87"/>
    <x v="18"/>
    <x v="4"/>
    <x v="2"/>
    <n v="30"/>
    <n v="1909"/>
    <n v="1"/>
    <n v="716"/>
    <n v="0.83"/>
  </r>
  <r>
    <x v="88"/>
    <x v="18"/>
    <x v="4"/>
    <x v="9"/>
    <n v="28"/>
    <n v="1703"/>
    <n v="1"/>
    <n v="860"/>
    <n v="0.85"/>
  </r>
  <r>
    <x v="89"/>
    <x v="18"/>
    <x v="3"/>
    <x v="2"/>
    <n v="22"/>
    <n v="1481"/>
    <n v="0"/>
    <n v="863"/>
    <n v="0.74"/>
  </r>
  <r>
    <x v="90"/>
    <x v="18"/>
    <x v="2"/>
    <x v="8"/>
    <n v="27"/>
    <n v="1402"/>
    <n v="3"/>
    <n v="384"/>
    <n v="0.76"/>
  </r>
  <r>
    <x v="91"/>
    <x v="18"/>
    <x v="2"/>
    <x v="11"/>
    <n v="15"/>
    <n v="810"/>
    <n v="3"/>
    <n v="179"/>
    <n v="0.88"/>
  </r>
  <r>
    <x v="92"/>
    <x v="18"/>
    <x v="4"/>
    <x v="6"/>
    <n v="10"/>
    <n v="759"/>
    <n v="1"/>
    <n v="621"/>
    <n v="0.89"/>
  </r>
  <r>
    <x v="93"/>
    <x v="18"/>
    <x v="3"/>
    <x v="9"/>
    <n v="16"/>
    <n v="669"/>
    <n v="1"/>
    <n v="420"/>
    <n v="0.7"/>
  </r>
  <r>
    <x v="94"/>
    <x v="18"/>
    <x v="3"/>
    <x v="16"/>
    <n v="7"/>
    <n v="630"/>
    <n v="0"/>
    <n v="434"/>
    <n v="0.91"/>
  </r>
  <r>
    <x v="95"/>
    <x v="18"/>
    <x v="4"/>
    <x v="3"/>
    <n v="11"/>
    <n v="374"/>
    <n v="0"/>
    <n v="166"/>
    <n v="0.9"/>
  </r>
  <r>
    <x v="96"/>
    <x v="18"/>
    <x v="3"/>
    <x v="16"/>
    <n v="3"/>
    <n v="270"/>
    <n v="0"/>
    <n v="185"/>
    <n v="0.83"/>
  </r>
  <r>
    <x v="97"/>
    <x v="18"/>
    <x v="3"/>
    <x v="1"/>
    <n v="4"/>
    <n v="263"/>
    <n v="0"/>
    <n v="175"/>
    <n v="0.79"/>
  </r>
  <r>
    <x v="98"/>
    <x v="18"/>
    <x v="4"/>
    <x v="18"/>
    <n v="4"/>
    <n v="255"/>
    <n v="1"/>
    <n v="86"/>
    <n v="0.78"/>
  </r>
  <r>
    <x v="99"/>
    <x v="18"/>
    <x v="2"/>
    <x v="8"/>
    <n v="11"/>
    <n v="315"/>
    <n v="0"/>
    <n v="128"/>
    <n v="0.72"/>
  </r>
  <r>
    <x v="100"/>
    <x v="18"/>
    <x v="1"/>
    <x v="3"/>
    <n v="2"/>
    <n v="180"/>
    <n v="0"/>
    <n v="46"/>
    <n v="0.8"/>
  </r>
  <r>
    <x v="101"/>
    <x v="18"/>
    <x v="3"/>
    <x v="5"/>
    <n v="2"/>
    <n v="123"/>
    <n v="0"/>
    <n v="82"/>
    <n v="0.95"/>
  </r>
  <r>
    <x v="102"/>
    <x v="18"/>
    <x v="2"/>
    <x v="1"/>
    <n v="5"/>
    <n v="119"/>
    <n v="0"/>
    <n v="42"/>
    <n v="0.79"/>
  </r>
  <r>
    <x v="103"/>
    <x v="18"/>
    <x v="3"/>
    <x v="9"/>
    <n v="1"/>
    <n v="90"/>
    <n v="0"/>
    <n v="39"/>
    <n v="0.95"/>
  </r>
  <r>
    <x v="104"/>
    <x v="18"/>
    <x v="3"/>
    <x v="4"/>
    <n v="1"/>
    <n v="15"/>
    <n v="0"/>
    <n v="15"/>
    <n v="0.93"/>
  </r>
  <r>
    <x v="105"/>
    <x v="19"/>
    <x v="1"/>
    <x v="10"/>
    <n v="37"/>
    <n v="3330"/>
    <n v="0"/>
    <n v="1282"/>
    <n v="0.5"/>
  </r>
  <r>
    <x v="106"/>
    <x v="19"/>
    <x v="3"/>
    <x v="2"/>
    <n v="35"/>
    <n v="2932"/>
    <n v="1"/>
    <n v="1177"/>
    <n v="0.6"/>
  </r>
  <r>
    <x v="107"/>
    <x v="19"/>
    <x v="3"/>
    <x v="9"/>
    <n v="33"/>
    <n v="2780"/>
    <n v="2"/>
    <n v="948"/>
    <n v="0.74"/>
  </r>
  <r>
    <x v="108"/>
    <x v="19"/>
    <x v="4"/>
    <x v="2"/>
    <n v="33"/>
    <n v="2577"/>
    <n v="11"/>
    <n v="1066"/>
    <n v="0.72"/>
  </r>
  <r>
    <x v="109"/>
    <x v="19"/>
    <x v="3"/>
    <x v="6"/>
    <n v="30"/>
    <n v="2584"/>
    <n v="3"/>
    <n v="809"/>
    <n v="0.78"/>
  </r>
  <r>
    <x v="110"/>
    <x v="19"/>
    <x v="4"/>
    <x v="4"/>
    <n v="30"/>
    <n v="2531"/>
    <n v="2"/>
    <n v="954"/>
    <n v="0.78"/>
  </r>
  <r>
    <x v="111"/>
    <x v="19"/>
    <x v="3"/>
    <x v="10"/>
    <n v="25"/>
    <n v="2234"/>
    <n v="0"/>
    <n v="1176"/>
    <n v="0.75"/>
  </r>
  <r>
    <x v="112"/>
    <x v="19"/>
    <x v="3"/>
    <x v="11"/>
    <n v="28"/>
    <n v="2102"/>
    <n v="0"/>
    <n v="857"/>
    <n v="0.66"/>
  </r>
  <r>
    <x v="113"/>
    <x v="19"/>
    <x v="4"/>
    <x v="6"/>
    <n v="33"/>
    <n v="1828"/>
    <n v="2"/>
    <n v="567"/>
    <n v="0.69"/>
  </r>
  <r>
    <x v="114"/>
    <x v="19"/>
    <x v="2"/>
    <x v="8"/>
    <n v="28"/>
    <n v="1560"/>
    <n v="5"/>
    <n v="450"/>
    <n v="0.71"/>
  </r>
  <r>
    <x v="115"/>
    <x v="19"/>
    <x v="4"/>
    <x v="1"/>
    <n v="19"/>
    <n v="1487"/>
    <n v="0"/>
    <n v="712"/>
    <n v="0.85"/>
  </r>
  <r>
    <x v="116"/>
    <x v="19"/>
    <x v="4"/>
    <x v="9"/>
    <n v="16"/>
    <n v="1317"/>
    <n v="0"/>
    <n v="530"/>
    <n v="0.83"/>
  </r>
  <r>
    <x v="117"/>
    <x v="19"/>
    <x v="4"/>
    <x v="5"/>
    <n v="18"/>
    <n v="1242"/>
    <n v="0"/>
    <n v="381"/>
    <n v="0.74"/>
  </r>
  <r>
    <x v="118"/>
    <x v="19"/>
    <x v="4"/>
    <x v="12"/>
    <n v="20"/>
    <n v="1235"/>
    <n v="1"/>
    <n v="351"/>
    <n v="0.73"/>
  </r>
  <r>
    <x v="119"/>
    <x v="19"/>
    <x v="4"/>
    <x v="12"/>
    <n v="15"/>
    <n v="1230"/>
    <n v="0"/>
    <n v="402"/>
    <n v="0.76"/>
  </r>
  <r>
    <x v="120"/>
    <x v="19"/>
    <x v="2"/>
    <x v="1"/>
    <n v="16"/>
    <n v="1189"/>
    <n v="3"/>
    <n v="230"/>
    <n v="0.7"/>
  </r>
  <r>
    <x v="121"/>
    <x v="19"/>
    <x v="2"/>
    <x v="12"/>
    <n v="21"/>
    <n v="1127"/>
    <n v="1"/>
    <n v="228"/>
    <n v="0.73"/>
  </r>
  <r>
    <x v="122"/>
    <x v="19"/>
    <x v="3"/>
    <x v="5"/>
    <n v="10"/>
    <n v="809"/>
    <n v="0"/>
    <n v="309"/>
    <n v="0.72"/>
  </r>
  <r>
    <x v="123"/>
    <x v="19"/>
    <x v="3"/>
    <x v="22"/>
    <n v="13"/>
    <n v="767"/>
    <n v="0"/>
    <n v="311"/>
    <n v="0.85"/>
  </r>
  <r>
    <x v="124"/>
    <x v="19"/>
    <x v="4"/>
    <x v="16"/>
    <n v="8"/>
    <n v="526"/>
    <n v="0"/>
    <n v="133"/>
    <n v="0.79"/>
  </r>
  <r>
    <x v="125"/>
    <x v="19"/>
    <x v="4"/>
    <x v="2"/>
    <n v="11"/>
    <n v="546"/>
    <n v="0"/>
    <n v="365"/>
    <n v="0.84"/>
  </r>
  <r>
    <x v="126"/>
    <x v="19"/>
    <x v="3"/>
    <x v="14"/>
    <n v="4"/>
    <n v="229"/>
    <n v="0"/>
    <n v="76"/>
    <n v="0.63"/>
  </r>
  <r>
    <x v="127"/>
    <x v="19"/>
    <x v="2"/>
    <x v="20"/>
    <n v="19"/>
    <n v="561"/>
    <n v="2"/>
    <n v="86"/>
    <n v="0.74"/>
  </r>
  <r>
    <x v="128"/>
    <x v="19"/>
    <x v="2"/>
    <x v="16"/>
    <n v="3"/>
    <n v="148"/>
    <n v="0"/>
    <n v="49"/>
    <n v="0.65"/>
  </r>
  <r>
    <x v="129"/>
    <x v="19"/>
    <x v="4"/>
    <x v="12"/>
    <n v="5"/>
    <n v="118"/>
    <n v="0"/>
    <n v="35"/>
    <n v="0.86"/>
  </r>
  <r>
    <x v="130"/>
    <x v="19"/>
    <x v="1"/>
    <x v="20"/>
    <n v="1"/>
    <n v="90"/>
    <n v="0"/>
    <n v="37"/>
    <n v="0.43"/>
  </r>
  <r>
    <x v="131"/>
    <x v="19"/>
    <x v="3"/>
    <x v="6"/>
    <n v="1"/>
    <n v="90"/>
    <n v="0"/>
    <n v="52"/>
    <n v="0.71"/>
  </r>
  <r>
    <x v="132"/>
    <x v="19"/>
    <x v="2"/>
    <x v="20"/>
    <n v="5"/>
    <n v="138"/>
    <n v="0"/>
    <n v="34"/>
    <n v="0.74"/>
  </r>
  <r>
    <x v="133"/>
    <x v="19"/>
    <x v="4"/>
    <x v="12"/>
    <n v="3"/>
    <n v="62"/>
    <n v="0"/>
    <n v="23"/>
    <n v="0.65"/>
  </r>
  <r>
    <x v="134"/>
    <x v="19"/>
    <x v="4"/>
    <x v="4"/>
    <n v="2"/>
    <n v="32"/>
    <n v="0"/>
    <n v="16"/>
    <n v="0.81"/>
  </r>
  <r>
    <x v="135"/>
    <x v="20"/>
    <x v="1"/>
    <x v="12"/>
    <n v="38"/>
    <n v="3420"/>
    <n v="0"/>
    <n v="1141"/>
    <n v="0.49"/>
  </r>
  <r>
    <x v="136"/>
    <x v="20"/>
    <x v="3"/>
    <x v="10"/>
    <n v="32"/>
    <n v="2787"/>
    <n v="0"/>
    <n v="1160"/>
    <n v="0.79"/>
  </r>
  <r>
    <x v="137"/>
    <x v="20"/>
    <x v="3"/>
    <x v="16"/>
    <n v="31"/>
    <n v="2576"/>
    <n v="0"/>
    <n v="1105"/>
    <n v="0.81"/>
  </r>
  <r>
    <x v="138"/>
    <x v="20"/>
    <x v="3"/>
    <x v="5"/>
    <n v="30"/>
    <n v="2700"/>
    <n v="0"/>
    <n v="1427"/>
    <n v="0.78"/>
  </r>
  <r>
    <x v="139"/>
    <x v="20"/>
    <x v="3"/>
    <x v="10"/>
    <n v="31"/>
    <n v="2629"/>
    <n v="0"/>
    <n v="1094"/>
    <n v="0.85"/>
  </r>
  <r>
    <x v="140"/>
    <x v="20"/>
    <x v="4"/>
    <x v="1"/>
    <n v="31"/>
    <n v="2575"/>
    <n v="0"/>
    <n v="1212"/>
    <n v="0.78"/>
  </r>
  <r>
    <x v="141"/>
    <x v="20"/>
    <x v="2"/>
    <x v="16"/>
    <n v="35"/>
    <n v="2397"/>
    <n v="8"/>
    <n v="938"/>
    <n v="0.75"/>
  </r>
  <r>
    <x v="142"/>
    <x v="20"/>
    <x v="4"/>
    <x v="6"/>
    <n v="32"/>
    <n v="2220"/>
    <n v="0"/>
    <n v="1483"/>
    <n v="0.8"/>
  </r>
  <r>
    <x v="143"/>
    <x v="20"/>
    <x v="3"/>
    <x v="13"/>
    <n v="25"/>
    <n v="2089"/>
    <n v="0"/>
    <n v="1064"/>
    <n v="0.81"/>
  </r>
  <r>
    <x v="144"/>
    <x v="20"/>
    <x v="4"/>
    <x v="9"/>
    <n v="28"/>
    <n v="2032"/>
    <n v="0"/>
    <n v="1041"/>
    <n v="0.81"/>
  </r>
  <r>
    <x v="145"/>
    <x v="20"/>
    <x v="4"/>
    <x v="8"/>
    <n v="24"/>
    <n v="1604"/>
    <n v="1"/>
    <n v="839"/>
    <n v="0.79"/>
  </r>
  <r>
    <x v="146"/>
    <x v="20"/>
    <x v="2"/>
    <x v="3"/>
    <n v="25"/>
    <n v="1269"/>
    <n v="1"/>
    <n v="262"/>
    <n v="0.71"/>
  </r>
  <r>
    <x v="147"/>
    <x v="20"/>
    <x v="4"/>
    <x v="12"/>
    <n v="15"/>
    <n v="1120"/>
    <n v="1"/>
    <n v="464"/>
    <n v="0.82"/>
  </r>
  <r>
    <x v="148"/>
    <x v="20"/>
    <x v="2"/>
    <x v="2"/>
    <n v="23"/>
    <n v="1324"/>
    <n v="1"/>
    <n v="426"/>
    <n v="0.63"/>
  </r>
  <r>
    <x v="149"/>
    <x v="20"/>
    <x v="2"/>
    <x v="4"/>
    <n v="27"/>
    <n v="1128"/>
    <n v="0"/>
    <n v="225"/>
    <n v="0.69"/>
  </r>
  <r>
    <x v="150"/>
    <x v="20"/>
    <x v="3"/>
    <x v="4"/>
    <n v="16"/>
    <n v="1110"/>
    <n v="2"/>
    <n v="383"/>
    <n v="0.78"/>
  </r>
  <r>
    <x v="151"/>
    <x v="20"/>
    <x v="3"/>
    <x v="3"/>
    <n v="13"/>
    <n v="1004"/>
    <n v="1"/>
    <n v="443"/>
    <n v="0.73"/>
  </r>
  <r>
    <x v="152"/>
    <x v="20"/>
    <x v="3"/>
    <x v="9"/>
    <n v="11"/>
    <n v="877"/>
    <n v="0"/>
    <n v="439"/>
    <n v="0.81"/>
  </r>
  <r>
    <x v="153"/>
    <x v="20"/>
    <x v="2"/>
    <x v="17"/>
    <n v="16"/>
    <n v="735"/>
    <n v="3"/>
    <n v="123"/>
    <n v="0.7"/>
  </r>
  <r>
    <x v="154"/>
    <x v="20"/>
    <x v="3"/>
    <x v="3"/>
    <n v="8"/>
    <n v="550"/>
    <n v="0"/>
    <n v="223"/>
    <n v="0.65"/>
  </r>
  <r>
    <x v="155"/>
    <x v="20"/>
    <x v="3"/>
    <x v="23"/>
    <n v="10"/>
    <n v="526"/>
    <n v="0"/>
    <n v="186"/>
    <n v="0.76"/>
  </r>
  <r>
    <x v="156"/>
    <x v="20"/>
    <x v="2"/>
    <x v="18"/>
    <n v="4"/>
    <n v="284"/>
    <n v="1"/>
    <n v="34"/>
    <n v="0.71"/>
  </r>
  <r>
    <x v="157"/>
    <x v="20"/>
    <x v="2"/>
    <x v="2"/>
    <n v="11"/>
    <n v="296"/>
    <n v="0"/>
    <n v="50"/>
    <n v="0.8"/>
  </r>
  <r>
    <x v="158"/>
    <x v="20"/>
    <x v="3"/>
    <x v="9"/>
    <n v="2"/>
    <n v="180"/>
    <n v="0"/>
    <n v="77"/>
    <n v="0.78"/>
  </r>
  <r>
    <x v="159"/>
    <x v="20"/>
    <x v="4"/>
    <x v="11"/>
    <n v="1"/>
    <n v="12"/>
    <n v="0"/>
    <n v="3"/>
    <n v="1"/>
  </r>
  <r>
    <x v="160"/>
    <x v="20"/>
    <x v="3"/>
    <x v="21"/>
    <n v="1"/>
    <n v="11"/>
    <n v="0"/>
    <n v="1"/>
    <n v="1"/>
  </r>
  <r>
    <x v="161"/>
    <x v="20"/>
    <x v="3"/>
    <x v="18"/>
    <n v="1"/>
    <n v="1"/>
    <n v="0"/>
    <n v="0"/>
    <n v="-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s v="Mason Mount"/>
    <x v="0"/>
    <s v="MF"/>
    <n v="21"/>
    <n v="36"/>
    <n v="2890"/>
    <n v="6"/>
    <n v="1881"/>
    <n v="0.82"/>
    <x v="0"/>
  </r>
  <r>
    <s v="Mason Mount"/>
    <x v="0"/>
    <s v="GK"/>
    <n v="28"/>
    <n v="31"/>
    <n v="2745"/>
    <n v="0"/>
    <n v="1007"/>
    <n v="0.85"/>
    <x v="1"/>
  </r>
  <r>
    <s v="Mason Mount"/>
    <x v="0"/>
    <s v="FW"/>
    <n v="24"/>
    <n v="35"/>
    <n v="2602"/>
    <n v="6"/>
    <n v="826"/>
    <n v="0.77"/>
    <x v="0"/>
  </r>
  <r>
    <s v="Mason Mount"/>
    <x v="0"/>
    <s v="DF"/>
    <n v="23"/>
    <n v="27"/>
    <n v="2286"/>
    <n v="3"/>
    <n v="1806"/>
    <n v="0.79"/>
    <x v="0"/>
  </r>
  <r>
    <s v="Mason Mount"/>
    <x v="0"/>
    <s v="DF"/>
    <n v="20"/>
    <n v="32"/>
    <n v="2373"/>
    <n v="1"/>
    <n v="1987"/>
    <n v="0.85"/>
    <x v="2"/>
  </r>
  <r>
    <s v="Mason Mount"/>
    <x v="0"/>
    <s v="DF"/>
    <n v="30"/>
    <n v="26"/>
    <n v="2188"/>
    <n v="1"/>
    <n v="2015"/>
    <n v="0.88"/>
    <x v="1"/>
  </r>
  <r>
    <s v="Mason Mount"/>
    <x v="0"/>
    <s v="MF"/>
    <n v="29"/>
    <n v="30"/>
    <n v="2146"/>
    <n v="0"/>
    <n v="1504"/>
    <n v="0.87"/>
    <x v="1"/>
  </r>
  <r>
    <s v="Mason Mount"/>
    <x v="0"/>
    <s v="MF"/>
    <n v="28"/>
    <n v="28"/>
    <n v="2010"/>
    <n v="7"/>
    <n v="1739"/>
    <n v="0.9"/>
    <x v="1"/>
  </r>
  <r>
    <s v="Mason Mount"/>
    <x v="0"/>
    <s v="DF"/>
    <n v="35"/>
    <n v="23"/>
    <n v="1935"/>
    <n v="2"/>
    <n v="1871"/>
    <n v="0.94"/>
    <x v="3"/>
  </r>
  <r>
    <s v="Mason Mount"/>
    <x v="0"/>
    <s v="DF"/>
    <n v="25"/>
    <n v="24"/>
    <n v="2029"/>
    <n v="5"/>
    <n v="1720"/>
    <n v="0.92"/>
    <x v="0"/>
  </r>
  <r>
    <s v="Mason Mount"/>
    <x v="0"/>
    <s v="MF"/>
    <n v="26"/>
    <n v="27"/>
    <n v="1815"/>
    <n v="0"/>
    <n v="1737"/>
    <n v="0.91"/>
    <x v="1"/>
  </r>
  <r>
    <s v="Mason Mount"/>
    <x v="0"/>
    <s v="DF"/>
    <n v="27"/>
    <n v="19"/>
    <n v="1710"/>
    <n v="1"/>
    <n v="1476"/>
    <n v="0.91"/>
    <x v="1"/>
  </r>
  <r>
    <s v="Mason Mount"/>
    <x v="0"/>
    <s v="FW"/>
    <n v="21"/>
    <n v="27"/>
    <n v="1738"/>
    <n v="4"/>
    <n v="690"/>
    <n v="0.8"/>
    <x v="0"/>
  </r>
  <r>
    <s v="Mason Mount"/>
    <x v="0"/>
    <s v="MF"/>
    <n v="21"/>
    <n v="27"/>
    <n v="1520"/>
    <n v="4"/>
    <n v="765"/>
    <n v="0.86"/>
    <x v="0"/>
  </r>
  <r>
    <s v="Mason Mount"/>
    <x v="0"/>
    <s v="DF"/>
    <n v="24"/>
    <n v="17"/>
    <n v="1371"/>
    <n v="0"/>
    <n v="1089"/>
    <n v="0.93"/>
    <x v="0"/>
  </r>
  <r>
    <s v="Mason Mount"/>
    <x v="0"/>
    <s v="FW"/>
    <n v="27"/>
    <n v="23"/>
    <n v="1172"/>
    <n v="2"/>
    <n v="734"/>
    <n v="0.75"/>
    <x v="1"/>
  </r>
  <r>
    <s v="Mason Mount"/>
    <x v="0"/>
    <s v="FW"/>
    <n v="22"/>
    <n v="22"/>
    <n v="1040"/>
    <n v="6"/>
    <n v="218"/>
    <n v="0.68"/>
    <x v="0"/>
  </r>
  <r>
    <s v="Mason Mount"/>
    <x v="0"/>
    <s v="DF"/>
    <n v="29"/>
    <n v="13"/>
    <n v="960"/>
    <n v="2"/>
    <n v="592"/>
    <n v="0.82"/>
    <x v="1"/>
  </r>
  <r>
    <s v="Mason Mount"/>
    <x v="0"/>
    <s v="FW"/>
    <n v="19"/>
    <n v="23"/>
    <n v="1059"/>
    <n v="2"/>
    <n v="659"/>
    <n v="0.82"/>
    <x v="2"/>
  </r>
  <r>
    <s v="Mason Mount"/>
    <x v="0"/>
    <s v="FW"/>
    <n v="33"/>
    <n v="17"/>
    <n v="748"/>
    <n v="4"/>
    <n v="217"/>
    <n v="0.74"/>
    <x v="3"/>
  </r>
  <r>
    <s v="Mason Mount"/>
    <x v="0"/>
    <s v="GK"/>
    <n v="25"/>
    <n v="7"/>
    <n v="585"/>
    <n v="0"/>
    <n v="243"/>
    <n v="0.82"/>
    <x v="0"/>
  </r>
  <r>
    <s v="Mason Mount"/>
    <x v="0"/>
    <s v="MF"/>
    <n v="19"/>
    <n v="5"/>
    <n v="261"/>
    <n v="0"/>
    <n v="215"/>
    <n v="0.89"/>
    <x v="2"/>
  </r>
  <r>
    <s v="Mason Mount"/>
    <x v="0"/>
    <s v="GK"/>
    <n v="38"/>
    <n v="1"/>
    <n v="90"/>
    <n v="0"/>
    <n v="26"/>
    <n v="0.92"/>
    <x v="4"/>
  </r>
  <r>
    <s v="Mason Mount"/>
    <x v="0"/>
    <s v="FW"/>
    <n v="24"/>
    <n v="1"/>
    <n v="60"/>
    <n v="0"/>
    <n v="16"/>
    <n v="0.69"/>
    <x v="0"/>
  </r>
  <r>
    <s v="Mason Mount"/>
    <x v="0"/>
    <s v="DF"/>
    <n v="25"/>
    <n v="2"/>
    <n v="90"/>
    <n v="0"/>
    <n v="63"/>
    <n v="0.81"/>
    <x v="0"/>
  </r>
  <r>
    <s v="Mason Mount"/>
    <x v="0"/>
    <s v="DF"/>
    <n v="22"/>
    <n v="1"/>
    <n v="45"/>
    <n v="0"/>
    <n v="29"/>
    <n v="0.93"/>
    <x v="0"/>
  </r>
  <r>
    <s v="Mason Mount"/>
    <x v="0"/>
    <s v="MF"/>
    <n v="26"/>
    <n v="2"/>
    <n v="42"/>
    <n v="0"/>
    <n v="26"/>
    <n v="0.85"/>
    <x v="1"/>
  </r>
  <r>
    <s v="Mason Mount"/>
    <x v="1"/>
    <s v="GK"/>
    <n v="26"/>
    <n v="36"/>
    <n v="3240"/>
    <n v="0"/>
    <n v="1090"/>
    <n v="0.83"/>
    <x v="1"/>
  </r>
  <r>
    <s v="Mason Mount"/>
    <x v="1"/>
    <s v="DF"/>
    <n v="23"/>
    <n v="32"/>
    <n v="2843"/>
    <n v="1"/>
    <n v="2671"/>
    <n v="0.94"/>
    <x v="0"/>
  </r>
  <r>
    <s v="Mason Mount"/>
    <x v="1"/>
    <s v="MF"/>
    <n v="24"/>
    <n v="34"/>
    <n v="2748"/>
    <n v="2"/>
    <n v="2728"/>
    <n v="0.92"/>
    <x v="0"/>
  </r>
  <r>
    <s v="Mason Mount"/>
    <x v="1"/>
    <s v="FW"/>
    <n v="25"/>
    <n v="31"/>
    <n v="2536"/>
    <n v="10"/>
    <n v="1127"/>
    <n v="0.85"/>
    <x v="0"/>
  </r>
  <r>
    <s v="Mason Mount"/>
    <x v="1"/>
    <s v="DF"/>
    <n v="26"/>
    <n v="28"/>
    <n v="2299"/>
    <n v="2"/>
    <n v="2094"/>
    <n v="0.86"/>
    <x v="1"/>
  </r>
  <r>
    <s v="Mason Mount"/>
    <x v="1"/>
    <s v="MF"/>
    <n v="25"/>
    <n v="26"/>
    <n v="2065"/>
    <n v="2"/>
    <n v="1427"/>
    <n v="0.9"/>
    <x v="0"/>
  </r>
  <r>
    <s v="Mason Mount"/>
    <x v="1"/>
    <s v="MF"/>
    <n v="29"/>
    <n v="28"/>
    <n v="2029"/>
    <n v="13"/>
    <n v="1707"/>
    <n v="0.91"/>
    <x v="1"/>
  </r>
  <r>
    <s v="Mason Mount"/>
    <x v="1"/>
    <s v="MF"/>
    <n v="29"/>
    <n v="25"/>
    <n v="1997"/>
    <n v="6"/>
    <n v="1406"/>
    <n v="0.76"/>
    <x v="1"/>
  </r>
  <r>
    <s v="Mason Mount"/>
    <x v="1"/>
    <s v="FW"/>
    <n v="29"/>
    <n v="27"/>
    <n v="1949"/>
    <n v="9"/>
    <n v="1086"/>
    <n v="0.84"/>
    <x v="1"/>
  </r>
  <r>
    <s v="Mason Mount"/>
    <x v="1"/>
    <s v="FW"/>
    <n v="23"/>
    <n v="29"/>
    <n v="2063"/>
    <n v="9"/>
    <n v="754"/>
    <n v="0.85"/>
    <x v="0"/>
  </r>
  <r>
    <s v="Mason Mount"/>
    <x v="1"/>
    <s v="DF"/>
    <n v="30"/>
    <n v="24"/>
    <n v="1946"/>
    <n v="1"/>
    <n v="1897"/>
    <n v="0.89"/>
    <x v="1"/>
  </r>
  <r>
    <s v="Mason Mount"/>
    <x v="1"/>
    <s v="DF"/>
    <n v="26"/>
    <n v="22"/>
    <n v="1933"/>
    <n v="4"/>
    <n v="1713"/>
    <n v="0.94"/>
    <x v="1"/>
  </r>
  <r>
    <s v="Mason Mount"/>
    <x v="1"/>
    <s v="FW"/>
    <n v="20"/>
    <n v="28"/>
    <n v="1616"/>
    <n v="9"/>
    <n v="838"/>
    <n v="0.82"/>
    <x v="2"/>
  </r>
  <r>
    <s v="Mason Mount"/>
    <x v="1"/>
    <s v="DF"/>
    <n v="23"/>
    <n v="20"/>
    <n v="1478"/>
    <n v="0"/>
    <n v="1475"/>
    <n v="0.9"/>
    <x v="0"/>
  </r>
  <r>
    <s v="Mason Mount"/>
    <x v="1"/>
    <s v="FW"/>
    <n v="20"/>
    <n v="24"/>
    <n v="1306"/>
    <n v="7"/>
    <n v="442"/>
    <n v="0.81"/>
    <x v="2"/>
  </r>
  <r>
    <s v="Mason Mount"/>
    <x v="1"/>
    <s v="DF"/>
    <n v="26"/>
    <n v="16"/>
    <n v="1344"/>
    <n v="0"/>
    <n v="1261"/>
    <n v="0.92"/>
    <x v="1"/>
  </r>
  <r>
    <s v="Mason Mount"/>
    <x v="1"/>
    <s v="MF"/>
    <n v="35"/>
    <n v="21"/>
    <n v="1188"/>
    <n v="0"/>
    <n v="1001"/>
    <n v="0.88"/>
    <x v="3"/>
  </r>
  <r>
    <s v="Mason Mount"/>
    <x v="1"/>
    <s v="DF"/>
    <n v="26"/>
    <n v="13"/>
    <n v="953"/>
    <n v="2"/>
    <n v="651"/>
    <n v="0.82"/>
    <x v="1"/>
  </r>
  <r>
    <s v="Mason Mount"/>
    <x v="1"/>
    <s v="DF"/>
    <n v="25"/>
    <n v="10"/>
    <n v="797"/>
    <n v="1"/>
    <n v="755"/>
    <n v="0.93"/>
    <x v="0"/>
  </r>
  <r>
    <s v="Mason Mount"/>
    <x v="1"/>
    <s v="FW"/>
    <n v="32"/>
    <n v="12"/>
    <n v="559"/>
    <n v="4"/>
    <n v="170"/>
    <n v="0.84"/>
    <x v="3"/>
  </r>
  <r>
    <s v="Mason Mount"/>
    <x v="1"/>
    <s v="DF"/>
    <n v="19"/>
    <n v="6"/>
    <n v="383"/>
    <n v="0"/>
    <n v="344"/>
    <n v="0.94"/>
    <x v="2"/>
  </r>
  <r>
    <s v="Mason Mount"/>
    <x v="1"/>
    <s v="GK"/>
    <n v="34"/>
    <n v="1"/>
    <n v="90"/>
    <n v="0"/>
    <n v="16"/>
    <n v="0.94"/>
    <x v="3"/>
  </r>
  <r>
    <s v="Mason Mount"/>
    <x v="1"/>
    <s v="GK"/>
    <n v="25"/>
    <n v="1"/>
    <n v="90"/>
    <n v="0"/>
    <n v="28"/>
    <n v="0.82"/>
    <x v="0"/>
  </r>
  <r>
    <s v="Mason Mount"/>
    <x v="1"/>
    <s v="FW"/>
    <n v="17"/>
    <n v="1"/>
    <n v="40"/>
    <n v="0"/>
    <n v="7"/>
    <n v="0.71"/>
    <x v="2"/>
  </r>
  <r>
    <s v="Mason Mount"/>
    <x v="2"/>
    <s v="MF"/>
    <n v="25"/>
    <n v="37"/>
    <n v="3099"/>
    <n v="18"/>
    <n v="2283"/>
    <n v="0.75"/>
    <x v="0"/>
  </r>
  <r>
    <s v="Mason Mount"/>
    <x v="2"/>
    <s v="DF"/>
    <n v="22"/>
    <n v="34"/>
    <n v="3060"/>
    <n v="2"/>
    <n v="2065"/>
    <n v="0.86"/>
    <x v="0"/>
  </r>
  <r>
    <s v="Mason Mount"/>
    <x v="2"/>
    <s v="DF"/>
    <n v="27"/>
    <n v="34"/>
    <n v="3047"/>
    <n v="2"/>
    <n v="2139"/>
    <n v="0.89"/>
    <x v="1"/>
  </r>
  <r>
    <s v="Mason Mount"/>
    <x v="2"/>
    <s v="FW"/>
    <n v="22"/>
    <n v="37"/>
    <n v="2920"/>
    <n v="11"/>
    <n v="1234"/>
    <n v="0.81"/>
    <x v="0"/>
  </r>
  <r>
    <s v="Mason Mount"/>
    <x v="2"/>
    <s v="DF"/>
    <n v="25"/>
    <n v="32"/>
    <n v="2654"/>
    <n v="1"/>
    <n v="2015"/>
    <n v="0.82"/>
    <x v="0"/>
  </r>
  <r>
    <s v="Mason Mount"/>
    <x v="2"/>
    <s v="DF"/>
    <n v="26"/>
    <n v="29"/>
    <n v="2585"/>
    <n v="1"/>
    <n v="1800"/>
    <n v="0.91"/>
    <x v="1"/>
  </r>
  <r>
    <s v="Mason Mount"/>
    <x v="2"/>
    <s v="MF"/>
    <n v="27"/>
    <n v="30"/>
    <n v="2390"/>
    <n v="1"/>
    <n v="1763"/>
    <n v="0.88"/>
    <x v="1"/>
  </r>
  <r>
    <s v="Mason Mount"/>
    <x v="2"/>
    <s v="GK"/>
    <n v="29"/>
    <n v="26"/>
    <n v="2295"/>
    <n v="0"/>
    <n v="594"/>
    <n v="0.77"/>
    <x v="1"/>
  </r>
  <r>
    <s v="Mason Mount"/>
    <x v="2"/>
    <s v="MF"/>
    <n v="23"/>
    <n v="32"/>
    <n v="2129"/>
    <n v="4"/>
    <n v="1270"/>
    <n v="0.87"/>
    <x v="0"/>
  </r>
  <r>
    <s v="Mason Mount"/>
    <x v="2"/>
    <s v="MF"/>
    <n v="27"/>
    <n v="26"/>
    <n v="1897"/>
    <n v="3"/>
    <n v="1343"/>
    <n v="0.83"/>
    <x v="1"/>
  </r>
  <r>
    <s v="Mason Mount"/>
    <x v="2"/>
    <s v="FW"/>
    <n v="18"/>
    <n v="31"/>
    <n v="1822"/>
    <n v="7"/>
    <n v="732"/>
    <n v="0.83"/>
    <x v="2"/>
  </r>
  <r>
    <s v="Mason Mount"/>
    <x v="2"/>
    <s v="FW"/>
    <n v="24"/>
    <n v="22"/>
    <n v="1480"/>
    <n v="4"/>
    <n v="488"/>
    <n v="0.83"/>
    <x v="0"/>
  </r>
  <r>
    <s v="Mason Mount"/>
    <x v="2"/>
    <s v="FW"/>
    <n v="33"/>
    <n v="26"/>
    <n v="1375"/>
    <n v="10"/>
    <n v="343"/>
    <n v="0.79"/>
    <x v="3"/>
  </r>
  <r>
    <s v="Mason Mount"/>
    <x v="2"/>
    <s v="GK"/>
    <n v="23"/>
    <n v="13"/>
    <n v="1125"/>
    <n v="0"/>
    <n v="314"/>
    <n v="0.75"/>
    <x v="0"/>
  </r>
  <r>
    <s v="Mason Mount"/>
    <x v="2"/>
    <s v="MF"/>
    <n v="31"/>
    <n v="20"/>
    <n v="1106"/>
    <n v="0"/>
    <n v="975"/>
    <n v="0.91"/>
    <x v="3"/>
  </r>
  <r>
    <s v="Mason Mount"/>
    <x v="2"/>
    <s v="FW"/>
    <n v="22"/>
    <n v="15"/>
    <n v="910"/>
    <n v="3"/>
    <n v="304"/>
    <n v="0.78"/>
    <x v="0"/>
  </r>
  <r>
    <s v="Mason Mount"/>
    <x v="2"/>
    <s v="DF"/>
    <n v="26"/>
    <n v="12"/>
    <n v="916"/>
    <n v="0"/>
    <n v="547"/>
    <n v="0.9"/>
    <x v="1"/>
  </r>
  <r>
    <s v="Mason Mount"/>
    <x v="2"/>
    <s v="DF"/>
    <n v="27"/>
    <n v="9"/>
    <n v="690"/>
    <n v="0"/>
    <n v="570"/>
    <n v="0.81"/>
    <x v="1"/>
  </r>
  <r>
    <s v="Mason Mount"/>
    <x v="2"/>
    <s v="FW"/>
    <n v="32"/>
    <n v="9"/>
    <n v="509"/>
    <n v="1"/>
    <n v="294"/>
    <n v="0.84"/>
    <x v="3"/>
  </r>
  <r>
    <s v="Mason Mount"/>
    <x v="2"/>
    <s v="MF"/>
    <n v="23"/>
    <n v="19"/>
    <n v="524"/>
    <n v="1"/>
    <n v="279"/>
    <n v="0.84"/>
    <x v="0"/>
  </r>
  <r>
    <s v="Mason Mount"/>
    <x v="2"/>
    <s v="DF"/>
    <n v="22"/>
    <n v="9"/>
    <n v="404"/>
    <n v="0"/>
    <n v="263"/>
    <n v="0.9"/>
    <x v="0"/>
  </r>
  <r>
    <s v="Mason Mount"/>
    <x v="2"/>
    <s v="DF"/>
    <n v="19"/>
    <n v="4"/>
    <n v="188"/>
    <n v="0"/>
    <n v="140"/>
    <n v="0.86"/>
    <x v="2"/>
  </r>
  <r>
    <s v="Mason Mount"/>
    <x v="2"/>
    <s v="FW"/>
    <n v="18"/>
    <n v="3"/>
    <n v="166"/>
    <n v="0"/>
    <n v="64"/>
    <n v="0.84"/>
    <x v="2"/>
  </r>
  <r>
    <s v="Mason Mount"/>
    <x v="2"/>
    <s v="FW"/>
    <n v="18"/>
    <n v="2"/>
    <n v="155"/>
    <n v="1"/>
    <n v="53"/>
    <n v="0.81"/>
    <x v="2"/>
  </r>
  <r>
    <s v="Mason Mount"/>
    <x v="2"/>
    <s v="DF"/>
    <n v="22"/>
    <n v="1"/>
    <n v="80"/>
    <n v="0"/>
    <n v="75"/>
    <n v="0.87"/>
    <x v="0"/>
  </r>
  <r>
    <s v="Mason Mount"/>
    <x v="2"/>
    <s v="FW"/>
    <n v="16"/>
    <n v="2"/>
    <n v="11"/>
    <n v="0"/>
    <n v="8"/>
    <n v="0.75"/>
    <x v="2"/>
  </r>
  <r>
    <s v="Mason Mount"/>
    <x v="2"/>
    <s v="FW"/>
    <n v="31"/>
    <n v="1"/>
    <n v="10"/>
    <n v="0"/>
    <n v="1"/>
    <n v="1"/>
    <x v="3"/>
  </r>
  <r>
    <s v="Mason Mount"/>
    <x v="2"/>
    <s v="MF"/>
    <n v="17"/>
    <n v="1"/>
    <n v="9"/>
    <n v="0"/>
    <n v="3"/>
    <n v="1"/>
    <x v="2"/>
  </r>
  <r>
    <s v="Mason Mount"/>
    <x v="2"/>
    <s v="DF"/>
    <n v="17"/>
    <n v="1"/>
    <n v="1"/>
    <n v="0"/>
    <n v="1"/>
    <s v="    -  "/>
    <x v="2"/>
  </r>
  <r>
    <s v="Mason Mount"/>
    <x v="3"/>
    <s v="DF"/>
    <n v="26"/>
    <n v="38"/>
    <n v="3383"/>
    <n v="1"/>
    <n v="3214"/>
    <n v="0.8"/>
    <x v="1"/>
  </r>
  <r>
    <s v="Mason Mount"/>
    <x v="3"/>
    <s v="FW"/>
    <n v="28"/>
    <n v="37"/>
    <n v="3078"/>
    <n v="22"/>
    <n v="1288"/>
    <n v="0.83"/>
    <x v="1"/>
  </r>
  <r>
    <s v="Mason Mount"/>
    <x v="3"/>
    <s v="DF"/>
    <n v="21"/>
    <n v="36"/>
    <n v="3031"/>
    <n v="2"/>
    <n v="2941"/>
    <n v="0.75"/>
    <x v="0"/>
  </r>
  <r>
    <s v="Mason Mount"/>
    <x v="3"/>
    <s v="MF"/>
    <n v="29"/>
    <n v="38"/>
    <n v="2941"/>
    <n v="2"/>
    <n v="1747"/>
    <n v="0.93"/>
    <x v="1"/>
  </r>
  <r>
    <s v="Mason Mount"/>
    <x v="3"/>
    <s v="GK"/>
    <n v="27"/>
    <n v="33"/>
    <n v="2970"/>
    <n v="1"/>
    <n v="1137"/>
    <n v="0.85"/>
    <x v="1"/>
  </r>
  <r>
    <s v="Mason Mount"/>
    <x v="3"/>
    <s v="FW"/>
    <n v="28"/>
    <n v="36"/>
    <n v="2838"/>
    <n v="9"/>
    <n v="1308"/>
    <n v="0.8"/>
    <x v="1"/>
  </r>
  <r>
    <s v="Mason Mount"/>
    <x v="3"/>
    <s v="FW"/>
    <n v="28"/>
    <n v="35"/>
    <n v="2810"/>
    <n v="11"/>
    <n v="1064"/>
    <n v="0.75"/>
    <x v="1"/>
  </r>
  <r>
    <s v="Mason Mount"/>
    <x v="3"/>
    <s v="DF"/>
    <n v="26"/>
    <n v="30"/>
    <n v="2567"/>
    <n v="0"/>
    <n v="2049"/>
    <n v="0.91"/>
    <x v="1"/>
  </r>
  <r>
    <s v="Mason Mount"/>
    <x v="3"/>
    <s v="MF"/>
    <n v="29"/>
    <n v="24"/>
    <n v="1854"/>
    <n v="1"/>
    <n v="1674"/>
    <n v="0.9"/>
    <x v="1"/>
  </r>
  <r>
    <s v="Mason Mount"/>
    <x v="3"/>
    <s v="MF"/>
    <n v="30"/>
    <n v="21"/>
    <n v="1704"/>
    <n v="1"/>
    <n v="1812"/>
    <n v="0.87"/>
    <x v="1"/>
  </r>
  <r>
    <s v="Mason Mount"/>
    <x v="3"/>
    <s v="DF"/>
    <n v="23"/>
    <n v="17"/>
    <n v="1456"/>
    <n v="1"/>
    <n v="1058"/>
    <n v="0.87"/>
    <x v="0"/>
  </r>
  <r>
    <s v="Mason Mount"/>
    <x v="3"/>
    <s v="MF"/>
    <n v="19"/>
    <n v="24"/>
    <n v="1179"/>
    <n v="1"/>
    <n v="976"/>
    <n v="0.91"/>
    <x v="2"/>
  </r>
  <r>
    <s v="Mason Mount"/>
    <x v="3"/>
    <s v="FW"/>
    <n v="23"/>
    <n v="19"/>
    <n v="1112"/>
    <n v="9"/>
    <n v="451"/>
    <n v="0.73"/>
    <x v="0"/>
  </r>
  <r>
    <s v="Mason Mount"/>
    <x v="3"/>
    <s v="MF"/>
    <n v="34"/>
    <n v="26"/>
    <n v="1070"/>
    <n v="0"/>
    <n v="913"/>
    <n v="0.85"/>
    <x v="3"/>
  </r>
  <r>
    <s v="Mason Mount"/>
    <x v="3"/>
    <s v="DF"/>
    <n v="20"/>
    <n v="9"/>
    <n v="801"/>
    <n v="0"/>
    <n v="554"/>
    <n v="0.91"/>
    <x v="2"/>
  </r>
  <r>
    <s v="Mason Mount"/>
    <x v="3"/>
    <s v="DF"/>
    <n v="28"/>
    <n v="10"/>
    <n v="691"/>
    <n v="1"/>
    <n v="527"/>
    <n v="0.88"/>
    <x v="1"/>
  </r>
  <r>
    <s v="Mason Mount"/>
    <x v="3"/>
    <s v="DF"/>
    <n v="19"/>
    <n v="9"/>
    <n v="661"/>
    <n v="0"/>
    <n v="451"/>
    <n v="0.92"/>
    <x v="2"/>
  </r>
  <r>
    <s v="Mason Mount"/>
    <x v="3"/>
    <s v="MF"/>
    <n v="25"/>
    <n v="10"/>
    <n v="520"/>
    <n v="0"/>
    <n v="356"/>
    <n v="0.87"/>
    <x v="0"/>
  </r>
  <r>
    <s v="Mason Mount"/>
    <x v="3"/>
    <s v="DF"/>
    <n v="23"/>
    <n v="7"/>
    <n v="590"/>
    <n v="0"/>
    <n v="532"/>
    <n v="0.9"/>
    <x v="0"/>
  </r>
  <r>
    <s v="Mason Mount"/>
    <x v="3"/>
    <s v="MF"/>
    <n v="28"/>
    <n v="14"/>
    <n v="556"/>
    <n v="0"/>
    <n v="426"/>
    <n v="0.84"/>
    <x v="1"/>
  </r>
  <r>
    <s v="Mason Mount"/>
    <x v="3"/>
    <s v="DF"/>
    <n v="29"/>
    <n v="5"/>
    <n v="370"/>
    <n v="1"/>
    <n v="329"/>
    <n v="0.9"/>
    <x v="1"/>
  </r>
  <r>
    <s v="Mason Mount"/>
    <x v="3"/>
    <s v="GK"/>
    <n v="33"/>
    <n v="3"/>
    <n v="270"/>
    <n v="0"/>
    <n v="99"/>
    <n v="0.77"/>
    <x v="3"/>
  </r>
  <r>
    <s v="Mason Mount"/>
    <x v="3"/>
    <s v="DF"/>
    <n v="19"/>
    <n v="6"/>
    <n v="249"/>
    <n v="0"/>
    <n v="213"/>
    <n v="0.73"/>
    <x v="2"/>
  </r>
  <r>
    <s v="Mason Mount"/>
    <x v="3"/>
    <s v="MF"/>
    <n v="25"/>
    <n v="9"/>
    <n v="293"/>
    <n v="1"/>
    <n v="139"/>
    <n v="0.8"/>
    <x v="0"/>
  </r>
  <r>
    <s v="Mason Mount"/>
    <x v="3"/>
    <s v="FW"/>
    <n v="26"/>
    <n v="13"/>
    <n v="253"/>
    <n v="1"/>
    <n v="138"/>
    <n v="0.75"/>
    <x v="1"/>
  </r>
  <r>
    <s v="Mason Mount"/>
    <x v="3"/>
    <s v="FW"/>
    <n v="25"/>
    <n v="9"/>
    <n v="186"/>
    <n v="0"/>
    <n v="60"/>
    <n v="0.77"/>
    <x v="0"/>
  </r>
  <r>
    <s v="Mason Mount"/>
    <x v="3"/>
    <s v="GK"/>
    <n v="21"/>
    <n v="2"/>
    <n v="180"/>
    <n v="0"/>
    <n v="62"/>
    <n v="0.82"/>
    <x v="0"/>
  </r>
  <r>
    <s v="Mason Mount"/>
    <x v="3"/>
    <s v="DF"/>
    <n v="24"/>
    <n v="2"/>
    <n v="7"/>
    <n v="0"/>
    <n v="8"/>
    <n v="0.75"/>
    <x v="0"/>
  </r>
  <r>
    <s v="Mason Mount"/>
    <x v="4"/>
    <s v="GK"/>
    <n v="33"/>
    <n v="38"/>
    <n v="3420"/>
    <n v="0"/>
    <n v="1218"/>
    <n v="0.73"/>
    <x v="3"/>
  </r>
  <r>
    <s v="Mason Mount"/>
    <x v="4"/>
    <s v="MF"/>
    <n v="23"/>
    <n v="38"/>
    <n v="3357"/>
    <n v="6"/>
    <n v="2559"/>
    <n v="0.79"/>
    <x v="0"/>
  </r>
  <r>
    <s v="Mason Mount"/>
    <x v="4"/>
    <s v="FW"/>
    <n v="33"/>
    <n v="34"/>
    <n v="2840"/>
    <n v="15"/>
    <n v="452"/>
    <n v="0.66"/>
    <x v="3"/>
  </r>
  <r>
    <s v="Mason Mount"/>
    <x v="4"/>
    <s v="DF"/>
    <n v="32"/>
    <n v="28"/>
    <n v="2473"/>
    <n v="2"/>
    <n v="1764"/>
    <n v="0.88"/>
    <x v="3"/>
  </r>
  <r>
    <s v="Mason Mount"/>
    <x v="4"/>
    <s v="DF"/>
    <n v="24"/>
    <n v="27"/>
    <n v="2345"/>
    <n v="2"/>
    <n v="1512"/>
    <n v="0.84"/>
    <x v="0"/>
  </r>
  <r>
    <s v="Mason Mount"/>
    <x v="4"/>
    <s v="DF"/>
    <n v="19"/>
    <n v="28"/>
    <n v="2262"/>
    <n v="0"/>
    <n v="1672"/>
    <n v="0.88"/>
    <x v="2"/>
  </r>
  <r>
    <s v="Mason Mount"/>
    <x v="4"/>
    <s v="MF"/>
    <n v="23"/>
    <n v="26"/>
    <n v="2176"/>
    <n v="1"/>
    <n v="1363"/>
    <n v="0.88"/>
    <x v="0"/>
  </r>
  <r>
    <s v="Mason Mount"/>
    <x v="4"/>
    <s v="MF"/>
    <n v="23"/>
    <n v="31"/>
    <n v="2099"/>
    <n v="8"/>
    <n v="1116"/>
    <n v="0.77"/>
    <x v="0"/>
  </r>
  <r>
    <s v="Mason Mount"/>
    <x v="4"/>
    <s v="DF"/>
    <n v="22"/>
    <n v="23"/>
    <n v="2070"/>
    <n v="2"/>
    <n v="1248"/>
    <n v="0.79"/>
    <x v="0"/>
  </r>
  <r>
    <s v="Mason Mount"/>
    <x v="4"/>
    <s v="FW"/>
    <n v="22"/>
    <n v="25"/>
    <n v="1945"/>
    <n v="9"/>
    <n v="626"/>
    <n v="0.75"/>
    <x v="0"/>
  </r>
  <r>
    <s v="Mason Mount"/>
    <x v="4"/>
    <s v="DF"/>
    <n v="24"/>
    <n v="23"/>
    <n v="1819"/>
    <n v="1"/>
    <n v="1351"/>
    <n v="0.89"/>
    <x v="0"/>
  </r>
  <r>
    <s v="Mason Mount"/>
    <x v="4"/>
    <s v="DF"/>
    <n v="30"/>
    <n v="31"/>
    <n v="1746"/>
    <n v="1"/>
    <n v="923"/>
    <n v="0.69"/>
    <x v="1"/>
  </r>
  <r>
    <s v="Mason Mount"/>
    <x v="4"/>
    <s v="FW"/>
    <n v="23"/>
    <n v="25"/>
    <n v="1459"/>
    <n v="12"/>
    <n v="501"/>
    <n v="0.8"/>
    <x v="0"/>
  </r>
  <r>
    <s v="Mason Mount"/>
    <x v="4"/>
    <s v="MF"/>
    <n v="28"/>
    <n v="23"/>
    <n v="1459"/>
    <n v="0"/>
    <n v="965"/>
    <n v="0.91"/>
    <x v="1"/>
  </r>
  <r>
    <s v="Mason Mount"/>
    <x v="4"/>
    <s v="MF"/>
    <n v="27"/>
    <n v="25"/>
    <n v="1331"/>
    <n v="2"/>
    <n v="499"/>
    <n v="0.77"/>
    <x v="1"/>
  </r>
  <r>
    <s v="Mason Mount"/>
    <x v="4"/>
    <s v="DF"/>
    <n v="19"/>
    <n v="14"/>
    <n v="969"/>
    <n v="1"/>
    <n v="484"/>
    <n v="0.74"/>
    <x v="2"/>
  </r>
  <r>
    <s v="Mason Mount"/>
    <x v="4"/>
    <s v="DF"/>
    <n v="26"/>
    <n v="15"/>
    <n v="959"/>
    <n v="0"/>
    <n v="525"/>
    <n v="0.78"/>
    <x v="1"/>
  </r>
  <r>
    <s v="Mason Mount"/>
    <x v="4"/>
    <s v="MF"/>
    <n v="26"/>
    <n v="15"/>
    <n v="718"/>
    <n v="1"/>
    <n v="313"/>
    <n v="0.79"/>
    <x v="1"/>
  </r>
  <r>
    <s v="Mason Mount"/>
    <x v="4"/>
    <s v="DF"/>
    <n v="25"/>
    <n v="12"/>
    <n v="722"/>
    <n v="1"/>
    <n v="466"/>
    <n v="0.86"/>
    <x v="0"/>
  </r>
  <r>
    <s v="Mason Mount"/>
    <x v="4"/>
    <s v="DF"/>
    <n v="34"/>
    <n v="9"/>
    <n v="702"/>
    <n v="0"/>
    <n v="589"/>
    <n v="0.81"/>
    <x v="3"/>
  </r>
  <r>
    <s v="Mason Mount"/>
    <x v="4"/>
    <s v="MF"/>
    <n v="22"/>
    <n v="10"/>
    <n v="316"/>
    <n v="0"/>
    <n v="235"/>
    <n v="0.81"/>
    <x v="0"/>
  </r>
  <r>
    <s v="Mason Mount"/>
    <x v="4"/>
    <s v="MF"/>
    <n v="23"/>
    <n v="9"/>
    <n v="281"/>
    <n v="0"/>
    <n v="129"/>
    <n v="0.71"/>
    <x v="0"/>
  </r>
  <r>
    <s v="Mason Mount"/>
    <x v="4"/>
    <s v="MF"/>
    <n v="18"/>
    <n v="2"/>
    <n v="85"/>
    <n v="0"/>
    <n v="26"/>
    <n v="0.73"/>
    <x v="2"/>
  </r>
  <r>
    <s v="Mason Mount"/>
    <x v="4"/>
    <s v="FW"/>
    <n v="32"/>
    <n v="1"/>
    <n v="20"/>
    <n v="0"/>
    <n v="11"/>
    <n v="0.73"/>
    <x v="3"/>
  </r>
  <r>
    <s v="Mason Mount"/>
    <x v="4"/>
    <s v="FW"/>
    <n v="24"/>
    <n v="1"/>
    <n v="19"/>
    <n v="0"/>
    <n v="11"/>
    <n v="0.64"/>
    <x v="0"/>
  </r>
  <r>
    <s v="Mason Mount"/>
    <x v="4"/>
    <s v="DF"/>
    <n v="36"/>
    <n v="3"/>
    <n v="18"/>
    <n v="0"/>
    <n v="5"/>
    <n v="1"/>
    <x v="4"/>
  </r>
  <r>
    <s v="Mason Mount"/>
    <x v="4"/>
    <s v="MF"/>
    <n v="20"/>
    <n v="1"/>
    <n v="10"/>
    <n v="0"/>
    <n v="9"/>
    <n v="0.78"/>
    <x v="2"/>
  </r>
  <r>
    <s v="Mason Mount"/>
    <x v="5"/>
    <s v="MF"/>
    <n v="25"/>
    <n v="38"/>
    <n v="3419"/>
    <n v="10"/>
    <n v="1539"/>
    <n v="0.77"/>
    <x v="0"/>
  </r>
  <r>
    <s v="Mason Mount"/>
    <x v="5"/>
    <s v="DF"/>
    <n v="30"/>
    <n v="36"/>
    <n v="3170"/>
    <n v="0"/>
    <n v="2060"/>
    <n v="0.75"/>
    <x v="1"/>
  </r>
  <r>
    <s v="Mason Mount"/>
    <x v="5"/>
    <s v="GK"/>
    <n v="35"/>
    <n v="35"/>
    <n v="3150"/>
    <n v="0"/>
    <n v="1002"/>
    <n v="0.61"/>
    <x v="3"/>
  </r>
  <r>
    <s v="Mason Mount"/>
    <x v="5"/>
    <s v="DF"/>
    <n v="27"/>
    <n v="34"/>
    <n v="3054"/>
    <n v="0"/>
    <n v="1692"/>
    <n v="0.71"/>
    <x v="1"/>
  </r>
  <r>
    <s v="Mason Mount"/>
    <x v="5"/>
    <s v="MF"/>
    <n v="21"/>
    <n v="32"/>
    <n v="2879"/>
    <n v="2"/>
    <n v="1506"/>
    <n v="0.86"/>
    <x v="0"/>
  </r>
  <r>
    <s v="Mason Mount"/>
    <x v="5"/>
    <s v="FW"/>
    <n v="24"/>
    <n v="33"/>
    <n v="2572"/>
    <n v="5"/>
    <n v="1102"/>
    <n v="0.77"/>
    <x v="0"/>
  </r>
  <r>
    <s v="Mason Mount"/>
    <x v="5"/>
    <s v="FW"/>
    <n v="23"/>
    <n v="38"/>
    <n v="2562"/>
    <n v="8"/>
    <n v="734"/>
    <n v="0.68"/>
    <x v="0"/>
  </r>
  <r>
    <s v="Mason Mount"/>
    <x v="5"/>
    <s v="DF"/>
    <n v="32"/>
    <n v="28"/>
    <n v="2492"/>
    <n v="3"/>
    <n v="960"/>
    <n v="0.84"/>
    <x v="3"/>
  </r>
  <r>
    <s v="Mason Mount"/>
    <x v="5"/>
    <s v="FW"/>
    <n v="30"/>
    <n v="26"/>
    <n v="1974"/>
    <n v="10"/>
    <n v="490"/>
    <n v="0.67"/>
    <x v="1"/>
  </r>
  <r>
    <s v="Mason Mount"/>
    <x v="5"/>
    <s v="DF"/>
    <n v="30"/>
    <n v="22"/>
    <n v="1925"/>
    <n v="3"/>
    <n v="718"/>
    <n v="0.83"/>
    <x v="1"/>
  </r>
  <r>
    <s v="Mason Mount"/>
    <x v="5"/>
    <s v="MF"/>
    <n v="27"/>
    <n v="16"/>
    <n v="1421"/>
    <n v="9"/>
    <n v="669"/>
    <n v="0.81"/>
    <x v="1"/>
  </r>
  <r>
    <s v="Mason Mount"/>
    <x v="5"/>
    <s v="DF"/>
    <n v="23"/>
    <n v="18"/>
    <n v="1381"/>
    <n v="2"/>
    <n v="563"/>
    <n v="0.84"/>
    <x v="0"/>
  </r>
  <r>
    <s v="Mason Mount"/>
    <x v="5"/>
    <s v="FW"/>
    <n v="24"/>
    <n v="30"/>
    <n v="1391"/>
    <n v="1"/>
    <n v="527"/>
    <n v="0.78"/>
    <x v="0"/>
  </r>
  <r>
    <s v="Mason Mount"/>
    <x v="5"/>
    <s v="DF"/>
    <n v="28"/>
    <n v="14"/>
    <n v="1198"/>
    <n v="1"/>
    <n v="465"/>
    <n v="0.77"/>
    <x v="1"/>
  </r>
  <r>
    <s v="Mason Mount"/>
    <x v="5"/>
    <s v="DF"/>
    <n v="26"/>
    <n v="12"/>
    <n v="1006"/>
    <n v="0"/>
    <n v="552"/>
    <n v="0.8"/>
    <x v="1"/>
  </r>
  <r>
    <s v="Mason Mount"/>
    <x v="5"/>
    <s v="FW"/>
    <n v="26"/>
    <n v="16"/>
    <n v="937"/>
    <n v="3"/>
    <n v="252"/>
    <n v="0.68"/>
    <x v="1"/>
  </r>
  <r>
    <s v="Mason Mount"/>
    <x v="5"/>
    <s v="MF"/>
    <n v="33"/>
    <n v="21"/>
    <n v="712"/>
    <n v="0"/>
    <n v="429"/>
    <n v="0.87"/>
    <x v="3"/>
  </r>
  <r>
    <s v="Mason Mount"/>
    <x v="5"/>
    <s v="DF"/>
    <n v="27"/>
    <n v="14"/>
    <n v="569"/>
    <n v="1"/>
    <n v="279"/>
    <n v="0.73"/>
    <x v="1"/>
  </r>
  <r>
    <s v="Mason Mount"/>
    <x v="5"/>
    <s v="MF"/>
    <n v="27"/>
    <n v="17"/>
    <n v="566"/>
    <n v="1"/>
    <n v="368"/>
    <n v="0.89"/>
    <x v="1"/>
  </r>
  <r>
    <s v="Mason Mount"/>
    <x v="5"/>
    <s v="DF"/>
    <n v="20"/>
    <n v="14"/>
    <n v="523"/>
    <n v="1"/>
    <n v="219"/>
    <n v="0.7"/>
    <x v="2"/>
  </r>
  <r>
    <s v="Mason Mount"/>
    <x v="5"/>
    <s v="GK"/>
    <n v="33"/>
    <n v="3"/>
    <n v="270"/>
    <n v="0"/>
    <n v="66"/>
    <n v="0.55000000000000004"/>
    <x v="3"/>
  </r>
  <r>
    <s v="Mason Mount"/>
    <x v="5"/>
    <s v="FW"/>
    <n v="30"/>
    <n v="15"/>
    <n v="375"/>
    <n v="0"/>
    <n v="157"/>
    <n v="0.79"/>
    <x v="1"/>
  </r>
  <r>
    <s v="Mason Mount"/>
    <x v="5"/>
    <s v="FW"/>
    <n v="32"/>
    <n v="3"/>
    <n v="5"/>
    <n v="0"/>
    <n v="3"/>
    <n v="1"/>
    <x v="3"/>
  </r>
  <r>
    <s v="Mason Mount"/>
    <x v="5"/>
    <s v="FW"/>
    <n v="27"/>
    <n v="2"/>
    <n v="3"/>
    <n v="0"/>
    <n v="6"/>
    <n v="0.67"/>
    <x v="1"/>
  </r>
  <r>
    <s v="Mason Mount"/>
    <x v="6"/>
    <s v="MF"/>
    <n v="24"/>
    <n v="38"/>
    <n v="3420"/>
    <n v="2"/>
    <n v="2687"/>
    <n v="0.89"/>
    <x v="0"/>
  </r>
  <r>
    <s v="Mason Mount"/>
    <x v="6"/>
    <s v="GK"/>
    <n v="33"/>
    <n v="38"/>
    <n v="3420"/>
    <n v="0"/>
    <n v="1067"/>
    <n v="0.72"/>
    <x v="3"/>
  </r>
  <r>
    <s v="Mason Mount"/>
    <x v="6"/>
    <s v="FW"/>
    <n v="28"/>
    <n v="37"/>
    <n v="3114"/>
    <n v="17"/>
    <n v="1199"/>
    <n v="0.77"/>
    <x v="1"/>
  </r>
  <r>
    <s v="Mason Mount"/>
    <x v="6"/>
    <s v="FW"/>
    <n v="27"/>
    <n v="35"/>
    <n v="3082"/>
    <n v="23"/>
    <n v="937"/>
    <n v="0.7"/>
    <x v="1"/>
  </r>
  <r>
    <s v="Mason Mount"/>
    <x v="6"/>
    <s v="DF"/>
    <n v="26"/>
    <n v="28"/>
    <n v="2520"/>
    <n v="0"/>
    <n v="1654"/>
    <n v="0.85"/>
    <x v="1"/>
  </r>
  <r>
    <s v="Mason Mount"/>
    <x v="6"/>
    <s v="MF"/>
    <n v="23"/>
    <n v="33"/>
    <n v="2091"/>
    <n v="3"/>
    <n v="1165"/>
    <n v="0.85"/>
    <x v="0"/>
  </r>
  <r>
    <s v="Mason Mount"/>
    <x v="6"/>
    <s v="DF"/>
    <n v="23"/>
    <n v="27"/>
    <n v="2244"/>
    <n v="0"/>
    <n v="1393"/>
    <n v="0.77"/>
    <x v="0"/>
  </r>
  <r>
    <s v="Mason Mount"/>
    <x v="6"/>
    <s v="DF"/>
    <n v="31"/>
    <n v="25"/>
    <n v="2240"/>
    <n v="1"/>
    <n v="1366"/>
    <n v="0.84"/>
    <x v="3"/>
  </r>
  <r>
    <s v="Mason Mount"/>
    <x v="6"/>
    <s v="DF"/>
    <n v="27"/>
    <n v="19"/>
    <n v="1605"/>
    <n v="2"/>
    <n v="954"/>
    <n v="0.81"/>
    <x v="1"/>
  </r>
  <r>
    <s v="Mason Mount"/>
    <x v="6"/>
    <s v="DF"/>
    <n v="24"/>
    <n v="18"/>
    <n v="1486"/>
    <n v="0"/>
    <n v="977"/>
    <n v="0.87"/>
    <x v="0"/>
  </r>
  <r>
    <s v="Mason Mount"/>
    <x v="6"/>
    <s v="MF"/>
    <n v="30"/>
    <n v="25"/>
    <n v="1585"/>
    <n v="0"/>
    <n v="792"/>
    <n v="0.84"/>
    <x v="1"/>
  </r>
  <r>
    <s v="Mason Mount"/>
    <x v="6"/>
    <s v="FW"/>
    <n v="27"/>
    <n v="30"/>
    <n v="1411"/>
    <n v="3"/>
    <n v="600"/>
    <n v="0.75"/>
    <x v="1"/>
  </r>
  <r>
    <s v="Mason Mount"/>
    <x v="6"/>
    <s v="DF"/>
    <n v="27"/>
    <n v="20"/>
    <n v="1346"/>
    <n v="0"/>
    <n v="783"/>
    <n v="0.78"/>
    <x v="1"/>
  </r>
  <r>
    <s v="Mason Mount"/>
    <x v="6"/>
    <s v="DF"/>
    <n v="28"/>
    <n v="17"/>
    <n v="1240"/>
    <n v="0"/>
    <n v="826"/>
    <n v="0.81"/>
    <x v="1"/>
  </r>
  <r>
    <s v="Mason Mount"/>
    <x v="6"/>
    <s v="FW"/>
    <n v="22"/>
    <n v="21"/>
    <n v="1208"/>
    <n v="1"/>
    <n v="428"/>
    <n v="0.81"/>
    <x v="0"/>
  </r>
  <r>
    <s v="Mason Mount"/>
    <x v="6"/>
    <s v="MF"/>
    <n v="24"/>
    <n v="18"/>
    <n v="945"/>
    <n v="1"/>
    <n v="589"/>
    <n v="0.79"/>
    <x v="0"/>
  </r>
  <r>
    <s v="Mason Mount"/>
    <x v="6"/>
    <s v="FW"/>
    <n v="31"/>
    <n v="20"/>
    <n v="920"/>
    <n v="11"/>
    <n v="408"/>
    <n v="0.7"/>
    <x v="3"/>
  </r>
  <r>
    <s v="Mason Mount"/>
    <x v="6"/>
    <s v="MF"/>
    <n v="24"/>
    <n v="15"/>
    <n v="861"/>
    <n v="0"/>
    <n v="658"/>
    <n v="0.84"/>
    <x v="0"/>
  </r>
  <r>
    <s v="Mason Mount"/>
    <x v="6"/>
    <s v="DF"/>
    <n v="22"/>
    <n v="12"/>
    <n v="733"/>
    <n v="0"/>
    <n v="411"/>
    <n v="0.89"/>
    <x v="0"/>
  </r>
  <r>
    <s v="Mason Mount"/>
    <x v="6"/>
    <s v="MF"/>
    <n v="24"/>
    <n v="15"/>
    <n v="620"/>
    <n v="0"/>
    <n v="337"/>
    <n v="0.8"/>
    <x v="0"/>
  </r>
  <r>
    <s v="Mason Mount"/>
    <x v="6"/>
    <s v="DF"/>
    <n v="21"/>
    <n v="6"/>
    <n v="487"/>
    <n v="0"/>
    <n v="229"/>
    <n v="0.84"/>
    <x v="0"/>
  </r>
  <r>
    <s v="Mason Mount"/>
    <x v="6"/>
    <s v="FW"/>
    <n v="28"/>
    <n v="23"/>
    <n v="717"/>
    <n v="1"/>
    <n v="368"/>
    <n v="0.79"/>
    <x v="1"/>
  </r>
  <r>
    <s v="Mason Mount"/>
    <x v="6"/>
    <s v="FW"/>
    <n v="25"/>
    <n v="9"/>
    <n v="308"/>
    <n v="1"/>
    <n v="44"/>
    <n v="0.56999999999999995"/>
    <x v="0"/>
  </r>
  <r>
    <s v="Mason Mount"/>
    <x v="6"/>
    <s v="FW"/>
    <n v="16"/>
    <n v="1"/>
    <n v="1"/>
    <n v="0"/>
    <n v="0"/>
    <n v="-0.01"/>
    <x v="2"/>
  </r>
  <r>
    <s v="Mason Mount"/>
    <x v="7"/>
    <s v="GK"/>
    <n v="28"/>
    <n v="35"/>
    <n v="3131"/>
    <n v="0"/>
    <n v="1156"/>
    <n v="0.8"/>
    <x v="1"/>
  </r>
  <r>
    <s v="Mason Mount"/>
    <x v="7"/>
    <s v="FW"/>
    <n v="18"/>
    <n v="32"/>
    <n v="2553"/>
    <n v="5"/>
    <n v="1155"/>
    <n v="0.75"/>
    <x v="2"/>
  </r>
  <r>
    <s v="Mason Mount"/>
    <x v="7"/>
    <s v="MF"/>
    <n v="27"/>
    <n v="31"/>
    <n v="2522"/>
    <n v="1"/>
    <n v="2164"/>
    <n v="0.9"/>
    <x v="1"/>
  </r>
  <r>
    <s v="Mason Mount"/>
    <x v="7"/>
    <s v="DF"/>
    <n v="24"/>
    <n v="30"/>
    <n v="2558"/>
    <n v="0"/>
    <n v="1768"/>
    <n v="0.89"/>
    <x v="0"/>
  </r>
  <r>
    <s v="Mason Mount"/>
    <x v="7"/>
    <s v="FW"/>
    <n v="31"/>
    <n v="29"/>
    <n v="2332"/>
    <n v="10"/>
    <n v="691"/>
    <n v="0.75"/>
    <x v="3"/>
  </r>
  <r>
    <s v="Mason Mount"/>
    <x v="7"/>
    <s v="DF"/>
    <n v="23"/>
    <n v="27"/>
    <n v="2299"/>
    <n v="1"/>
    <n v="1490"/>
    <n v="0.76"/>
    <x v="0"/>
  </r>
  <r>
    <s v="Mason Mount"/>
    <x v="7"/>
    <s v="DF"/>
    <n v="25"/>
    <n v="25"/>
    <n v="2089"/>
    <n v="1"/>
    <n v="1302"/>
    <n v="0.83"/>
    <x v="0"/>
  </r>
  <r>
    <s v="Mason Mount"/>
    <x v="7"/>
    <s v="DF"/>
    <n v="22"/>
    <n v="23"/>
    <n v="1996"/>
    <n v="2"/>
    <n v="1492"/>
    <n v="0.86"/>
    <x v="0"/>
  </r>
  <r>
    <s v="Mason Mount"/>
    <x v="7"/>
    <s v="FW"/>
    <n v="29"/>
    <n v="31"/>
    <n v="1923"/>
    <n v="13"/>
    <n v="524"/>
    <n v="0.78"/>
    <x v="1"/>
  </r>
  <r>
    <s v="Mason Mount"/>
    <x v="7"/>
    <s v="MF"/>
    <n v="27"/>
    <n v="24"/>
    <n v="1534"/>
    <n v="0"/>
    <n v="1112"/>
    <n v="0.87"/>
    <x v="1"/>
  </r>
  <r>
    <s v="Mason Mount"/>
    <x v="7"/>
    <s v="MF"/>
    <n v="20"/>
    <n v="20"/>
    <n v="1440"/>
    <n v="2"/>
    <n v="724"/>
    <n v="0.88"/>
    <x v="2"/>
  </r>
  <r>
    <s v="Mason Mount"/>
    <x v="7"/>
    <s v="MF"/>
    <n v="23"/>
    <n v="25"/>
    <n v="1615"/>
    <n v="0"/>
    <n v="1286"/>
    <n v="0.87"/>
    <x v="0"/>
  </r>
  <r>
    <s v="Mason Mount"/>
    <x v="7"/>
    <s v="MF"/>
    <n v="28"/>
    <n v="23"/>
    <n v="1544"/>
    <n v="1"/>
    <n v="1003"/>
    <n v="0.93"/>
    <x v="1"/>
  </r>
  <r>
    <s v="Mason Mount"/>
    <x v="7"/>
    <s v="DF"/>
    <n v="33"/>
    <n v="20"/>
    <n v="1396"/>
    <n v="1"/>
    <n v="965"/>
    <n v="0.84"/>
    <x v="3"/>
  </r>
  <r>
    <s v="Mason Mount"/>
    <x v="7"/>
    <s v="FW"/>
    <n v="25"/>
    <n v="29"/>
    <n v="1616"/>
    <n v="10"/>
    <n v="674"/>
    <n v="0.76"/>
    <x v="0"/>
  </r>
  <r>
    <s v="Mason Mount"/>
    <x v="7"/>
    <s v="FW"/>
    <n v="31"/>
    <n v="25"/>
    <n v="1406"/>
    <n v="1"/>
    <n v="787"/>
    <n v="0.79"/>
    <x v="3"/>
  </r>
  <r>
    <s v="Mason Mount"/>
    <x v="7"/>
    <s v="DF"/>
    <n v="26"/>
    <n v="10"/>
    <n v="900"/>
    <n v="0"/>
    <n v="592"/>
    <n v="0.91"/>
    <x v="1"/>
  </r>
  <r>
    <s v="Mason Mount"/>
    <x v="7"/>
    <s v="MF"/>
    <n v="21"/>
    <n v="14"/>
    <n v="866"/>
    <n v="1"/>
    <n v="521"/>
    <n v="0.86"/>
    <x v="0"/>
  </r>
  <r>
    <s v="Mason Mount"/>
    <x v="7"/>
    <s v="DF"/>
    <n v="25"/>
    <n v="10"/>
    <n v="753"/>
    <n v="0"/>
    <n v="575"/>
    <n v="0.8"/>
    <x v="0"/>
  </r>
  <r>
    <s v="Mason Mount"/>
    <x v="7"/>
    <s v="DF"/>
    <n v="28"/>
    <n v="10"/>
    <n v="746"/>
    <n v="0"/>
    <n v="463"/>
    <n v="0.76"/>
    <x v="1"/>
  </r>
  <r>
    <s v="Mason Mount"/>
    <x v="7"/>
    <s v="FW"/>
    <n v="19"/>
    <n v="14"/>
    <n v="589"/>
    <n v="2"/>
    <n v="159"/>
    <n v="0.79"/>
    <x v="2"/>
  </r>
  <r>
    <s v="Mason Mount"/>
    <x v="7"/>
    <s v="DF"/>
    <n v="22"/>
    <n v="11"/>
    <n v="490"/>
    <n v="0"/>
    <n v="288"/>
    <n v="0.79"/>
    <x v="0"/>
  </r>
  <r>
    <s v="Mason Mount"/>
    <x v="7"/>
    <s v="FW"/>
    <n v="21"/>
    <n v="17"/>
    <n v="423"/>
    <n v="2"/>
    <n v="89"/>
    <n v="0.82"/>
    <x v="0"/>
  </r>
  <r>
    <s v="Mason Mount"/>
    <x v="7"/>
    <s v="GK"/>
    <n v="28"/>
    <n v="3"/>
    <n v="270"/>
    <n v="0"/>
    <n v="67"/>
    <n v="0.93"/>
    <x v="1"/>
  </r>
  <r>
    <s v="Mason Mount"/>
    <x v="7"/>
    <s v="MF"/>
    <n v="20"/>
    <n v="7"/>
    <n v="238"/>
    <n v="0"/>
    <n v="91"/>
    <n v="0.76"/>
    <x v="2"/>
  </r>
  <r>
    <s v="Mason Mount"/>
    <x v="7"/>
    <s v="DF"/>
    <n v="27"/>
    <n v="1"/>
    <n v="90"/>
    <n v="0"/>
    <n v="64"/>
    <n v="0.84"/>
    <x v="1"/>
  </r>
  <r>
    <s v="Mason Mount"/>
    <x v="7"/>
    <s v="FW"/>
    <n v="20"/>
    <n v="2"/>
    <n v="71"/>
    <n v="0"/>
    <n v="30"/>
    <n v="0.56999999999999995"/>
    <x v="2"/>
  </r>
  <r>
    <s v="Mason Mount"/>
    <x v="7"/>
    <s v="DF"/>
    <n v="28"/>
    <n v="3"/>
    <n v="47"/>
    <n v="0"/>
    <n v="48"/>
    <n v="0.85"/>
    <x v="1"/>
  </r>
  <r>
    <s v="Mason Mount"/>
    <x v="7"/>
    <s v="GK"/>
    <n v="25"/>
    <n v="1"/>
    <n v="16"/>
    <n v="0"/>
    <n v="11"/>
    <n v="0.64"/>
    <x v="0"/>
  </r>
  <r>
    <s v="Mason Mount"/>
    <x v="8"/>
    <s v="DF"/>
    <n v="29"/>
    <n v="38"/>
    <n v="3409"/>
    <n v="8"/>
    <n v="2212"/>
    <n v="0.82"/>
    <x v="1"/>
  </r>
  <r>
    <s v="Mason Mount"/>
    <x v="8"/>
    <s v="DF"/>
    <n v="28"/>
    <n v="38"/>
    <n v="3399"/>
    <n v="0"/>
    <n v="2661"/>
    <n v="0.79"/>
    <x v="1"/>
  </r>
  <r>
    <s v="Mason Mount"/>
    <x v="8"/>
    <s v="FW"/>
    <n v="26"/>
    <n v="38"/>
    <n v="3050"/>
    <n v="17"/>
    <n v="506"/>
    <n v="0.76"/>
    <x v="1"/>
  </r>
  <r>
    <s v="Mason Mount"/>
    <x v="8"/>
    <s v="GK"/>
    <n v="20"/>
    <n v="35"/>
    <n v="3150"/>
    <n v="0"/>
    <n v="1348"/>
    <n v="0.81"/>
    <x v="2"/>
  </r>
  <r>
    <s v="Mason Mount"/>
    <x v="8"/>
    <s v="MF"/>
    <n v="23"/>
    <n v="36"/>
    <n v="2847"/>
    <n v="8"/>
    <n v="1162"/>
    <n v="0.68"/>
    <x v="0"/>
  </r>
  <r>
    <s v="Mason Mount"/>
    <x v="8"/>
    <s v="DF"/>
    <n v="28"/>
    <n v="36"/>
    <n v="2461"/>
    <n v="2"/>
    <n v="1630"/>
    <n v="0.8"/>
    <x v="1"/>
  </r>
  <r>
    <s v="Mason Mount"/>
    <x v="8"/>
    <s v="MF"/>
    <n v="24"/>
    <n v="29"/>
    <n v="2428"/>
    <n v="1"/>
    <n v="1462"/>
    <n v="0.83"/>
    <x v="0"/>
  </r>
  <r>
    <s v="Mason Mount"/>
    <x v="8"/>
    <s v="MF"/>
    <n v="30"/>
    <n v="35"/>
    <n v="2393"/>
    <n v="4"/>
    <n v="1495"/>
    <n v="0.79"/>
    <x v="1"/>
  </r>
  <r>
    <s v="Mason Mount"/>
    <x v="8"/>
    <s v="MF"/>
    <n v="23"/>
    <n v="30"/>
    <n v="2360"/>
    <n v="6"/>
    <n v="1057"/>
    <n v="0.67"/>
    <x v="0"/>
  </r>
  <r>
    <s v="Mason Mount"/>
    <x v="8"/>
    <s v="DF"/>
    <n v="28"/>
    <n v="25"/>
    <n v="2185"/>
    <n v="1"/>
    <n v="1555"/>
    <n v="0.88"/>
    <x v="1"/>
  </r>
  <r>
    <s v="Mason Mount"/>
    <x v="8"/>
    <s v="DF"/>
    <n v="20"/>
    <n v="27"/>
    <n v="2075"/>
    <n v="1"/>
    <n v="1259"/>
    <n v="0.87"/>
    <x v="2"/>
  </r>
  <r>
    <s v="Mason Mount"/>
    <x v="8"/>
    <s v="MF"/>
    <n v="21"/>
    <n v="27"/>
    <n v="1340"/>
    <n v="1"/>
    <n v="467"/>
    <n v="0.72"/>
    <x v="0"/>
  </r>
  <r>
    <s v="Mason Mount"/>
    <x v="8"/>
    <s v="MF"/>
    <n v="29"/>
    <n v="26"/>
    <n v="1288"/>
    <n v="7"/>
    <n v="573"/>
    <n v="0.75"/>
    <x v="1"/>
  </r>
  <r>
    <s v="Mason Mount"/>
    <x v="8"/>
    <s v="DF"/>
    <n v="26"/>
    <n v="15"/>
    <n v="1204"/>
    <n v="1"/>
    <n v="665"/>
    <n v="0.85"/>
    <x v="1"/>
  </r>
  <r>
    <s v="Mason Mount"/>
    <x v="8"/>
    <s v="MF"/>
    <n v="26"/>
    <n v="22"/>
    <n v="1156"/>
    <n v="3"/>
    <n v="328"/>
    <n v="0.74"/>
    <x v="1"/>
  </r>
  <r>
    <s v="Mason Mount"/>
    <x v="8"/>
    <s v="DF"/>
    <n v="24"/>
    <n v="17"/>
    <n v="1132"/>
    <n v="0"/>
    <n v="757"/>
    <n v="0.86"/>
    <x v="0"/>
  </r>
  <r>
    <s v="Mason Mount"/>
    <x v="8"/>
    <s v="MF"/>
    <n v="20"/>
    <n v="13"/>
    <n v="461"/>
    <n v="0"/>
    <n v="206"/>
    <n v="0.88"/>
    <x v="2"/>
  </r>
  <r>
    <s v="Mason Mount"/>
    <x v="8"/>
    <s v="MF"/>
    <n v="35"/>
    <n v="16"/>
    <n v="427"/>
    <n v="0"/>
    <n v="391"/>
    <n v="0.74"/>
    <x v="3"/>
  </r>
  <r>
    <s v="Mason Mount"/>
    <x v="8"/>
    <s v="GK"/>
    <n v="33"/>
    <n v="3"/>
    <n v="270"/>
    <n v="0"/>
    <n v="94"/>
    <n v="0.87"/>
    <x v="3"/>
  </r>
  <r>
    <s v="Mason Mount"/>
    <x v="8"/>
    <s v="DF"/>
    <n v="31"/>
    <n v="2"/>
    <n v="113"/>
    <n v="0"/>
    <n v="56"/>
    <n v="0.82"/>
    <x v="3"/>
  </r>
  <r>
    <s v="Mason Mount"/>
    <x v="8"/>
    <s v="MF"/>
    <n v="20"/>
    <n v="14"/>
    <n v="355"/>
    <n v="0"/>
    <n v="117"/>
    <n v="0.74"/>
    <x v="2"/>
  </r>
  <r>
    <s v="Mason Mount"/>
    <x v="8"/>
    <s v="DF"/>
    <n v="19"/>
    <n v="1"/>
    <n v="38"/>
    <n v="0"/>
    <n v="23"/>
    <n v="0.74"/>
    <x v="2"/>
  </r>
  <r>
    <s v="Mason Mount"/>
    <x v="8"/>
    <s v="DF"/>
    <n v="20"/>
    <n v="2"/>
    <n v="33"/>
    <n v="0"/>
    <n v="19"/>
    <n v="0.84"/>
    <x v="2"/>
  </r>
  <r>
    <s v="Mason Mount"/>
    <x v="9"/>
    <s v="DF"/>
    <n v="27"/>
    <n v="35"/>
    <n v="2991"/>
    <n v="3"/>
    <n v="1835"/>
    <n v="0.89"/>
    <x v="1"/>
  </r>
  <r>
    <s v="Mason Mount"/>
    <x v="9"/>
    <s v="FW"/>
    <n v="23"/>
    <n v="34"/>
    <n v="2861"/>
    <n v="7"/>
    <n v="772"/>
    <n v="0.69"/>
    <x v="0"/>
  </r>
  <r>
    <s v="Mason Mount"/>
    <x v="9"/>
    <s v="FW"/>
    <n v="23"/>
    <n v="33"/>
    <n v="2871"/>
    <n v="16"/>
    <n v="669"/>
    <n v="0.72"/>
    <x v="0"/>
  </r>
  <r>
    <s v="Mason Mount"/>
    <x v="9"/>
    <s v="GK"/>
    <n v="26"/>
    <n v="31"/>
    <n v="2742"/>
    <n v="0"/>
    <n v="1152"/>
    <n v="0.66"/>
    <x v="1"/>
  </r>
  <r>
    <s v="Mason Mount"/>
    <x v="9"/>
    <s v="DF"/>
    <n v="27"/>
    <n v="30"/>
    <n v="2681"/>
    <n v="0"/>
    <n v="1690"/>
    <n v="0.73"/>
    <x v="1"/>
  </r>
  <r>
    <s v="Mason Mount"/>
    <x v="9"/>
    <s v="DF"/>
    <n v="22"/>
    <n v="31"/>
    <n v="2685"/>
    <n v="0"/>
    <n v="1302"/>
    <n v="0.85"/>
    <x v="0"/>
  </r>
  <r>
    <s v="Mason Mount"/>
    <x v="9"/>
    <s v="MF"/>
    <n v="27"/>
    <n v="29"/>
    <n v="2443"/>
    <n v="2"/>
    <n v="1332"/>
    <n v="0.86"/>
    <x v="1"/>
  </r>
  <r>
    <s v="Mason Mount"/>
    <x v="9"/>
    <s v="DF"/>
    <n v="23"/>
    <n v="28"/>
    <n v="2287"/>
    <n v="1"/>
    <n v="1200"/>
    <n v="0.79"/>
    <x v="0"/>
  </r>
  <r>
    <s v="Mason Mount"/>
    <x v="9"/>
    <s v="MF"/>
    <n v="30"/>
    <n v="36"/>
    <n v="2253"/>
    <n v="6"/>
    <n v="947"/>
    <n v="0.79"/>
    <x v="1"/>
  </r>
  <r>
    <s v="Mason Mount"/>
    <x v="9"/>
    <s v="MF"/>
    <n v="29"/>
    <n v="24"/>
    <n v="2051"/>
    <n v="0"/>
    <n v="1048"/>
    <n v="0.86"/>
    <x v="1"/>
  </r>
  <r>
    <s v="Mason Mount"/>
    <x v="9"/>
    <s v="DF"/>
    <n v="25"/>
    <n v="24"/>
    <n v="1937"/>
    <n v="2"/>
    <n v="1227"/>
    <n v="0.91"/>
    <x v="0"/>
  </r>
  <r>
    <s v="Mason Mount"/>
    <x v="9"/>
    <s v="FW"/>
    <n v="29"/>
    <n v="23"/>
    <n v="1764"/>
    <n v="6"/>
    <n v="1111"/>
    <n v="0.79"/>
    <x v="1"/>
  </r>
  <r>
    <s v="Mason Mount"/>
    <x v="9"/>
    <s v="DF"/>
    <n v="31"/>
    <n v="25"/>
    <n v="1613"/>
    <n v="0"/>
    <n v="766"/>
    <n v="0.82"/>
    <x v="3"/>
  </r>
  <r>
    <s v="Mason Mount"/>
    <x v="9"/>
    <s v="MF"/>
    <n v="27"/>
    <n v="28"/>
    <n v="1570"/>
    <n v="0"/>
    <n v="901"/>
    <n v="0.83"/>
    <x v="1"/>
  </r>
  <r>
    <s v="Mason Mount"/>
    <x v="9"/>
    <s v="FW"/>
    <n v="24"/>
    <n v="30"/>
    <n v="1542"/>
    <n v="1"/>
    <n v="688"/>
    <n v="0.77"/>
    <x v="0"/>
  </r>
  <r>
    <s v="Mason Mount"/>
    <x v="9"/>
    <s v="MF"/>
    <n v="22"/>
    <n v="25"/>
    <n v="1423"/>
    <n v="0"/>
    <n v="684"/>
    <n v="0.84"/>
    <x v="0"/>
  </r>
  <r>
    <s v="Mason Mount"/>
    <x v="9"/>
    <s v="GK"/>
    <n v="30"/>
    <n v="7"/>
    <n v="630"/>
    <n v="0"/>
    <n v="199"/>
    <n v="0.71"/>
    <x v="1"/>
  </r>
  <r>
    <s v="Mason Mount"/>
    <x v="9"/>
    <s v="MF"/>
    <n v="27"/>
    <n v="12"/>
    <n v="455"/>
    <n v="1"/>
    <n v="272"/>
    <n v="0.79"/>
    <x v="1"/>
  </r>
  <r>
    <s v="Mason Mount"/>
    <x v="9"/>
    <s v="MF"/>
    <n v="30"/>
    <n v="8"/>
    <n v="266"/>
    <n v="0"/>
    <n v="234"/>
    <n v="0.88"/>
    <x v="1"/>
  </r>
  <r>
    <s v="Mason Mount"/>
    <x v="9"/>
    <s v="FW"/>
    <n v="19"/>
    <n v="3"/>
    <n v="88"/>
    <n v="0"/>
    <n v="26"/>
    <n v="0.85"/>
    <x v="2"/>
  </r>
  <r>
    <s v="Mason Mount"/>
    <x v="9"/>
    <s v="DF"/>
    <n v="19"/>
    <n v="2"/>
    <n v="81"/>
    <n v="0"/>
    <n v="34"/>
    <n v="0.79"/>
    <x v="2"/>
  </r>
  <r>
    <s v="Mason Mount"/>
    <x v="9"/>
    <s v="DF"/>
    <n v="23"/>
    <n v="4"/>
    <n v="79"/>
    <n v="0"/>
    <n v="61"/>
    <n v="0.77"/>
    <x v="0"/>
  </r>
  <r>
    <s v="Mason Mount"/>
    <x v="9"/>
    <s v="MF"/>
    <n v="28"/>
    <n v="11"/>
    <n v="148"/>
    <n v="0"/>
    <n v="48"/>
    <n v="0.71"/>
    <x v="1"/>
  </r>
  <r>
    <s v="Mason Mount"/>
    <x v="9"/>
    <s v="FW"/>
    <n v="29"/>
    <n v="5"/>
    <n v="48"/>
    <n v="0"/>
    <n v="10"/>
    <n v="0.8"/>
    <x v="1"/>
  </r>
  <r>
    <s v="Mason Mount"/>
    <x v="9"/>
    <s v="GK"/>
    <n v="20"/>
    <n v="1"/>
    <n v="48"/>
    <n v="0"/>
    <n v="17"/>
    <n v="0.53"/>
    <x v="2"/>
  </r>
  <r>
    <s v="Mason Mount"/>
    <x v="9"/>
    <s v="FW"/>
    <n v="20"/>
    <n v="2"/>
    <n v="15"/>
    <n v="0"/>
    <n v="9"/>
    <n v="0.78"/>
    <x v="2"/>
  </r>
  <r>
    <s v="Mason Mount"/>
    <x v="9"/>
    <s v="FW"/>
    <n v="31"/>
    <n v="1"/>
    <n v="13"/>
    <n v="0"/>
    <n v="1"/>
    <n v="1"/>
    <x v="3"/>
  </r>
  <r>
    <s v="Mason Mount"/>
    <x v="9"/>
    <s v="MF"/>
    <n v="24"/>
    <n v="1"/>
    <n v="12"/>
    <n v="0"/>
    <n v="9"/>
    <n v="0.67"/>
    <x v="0"/>
  </r>
  <r>
    <s v="Mason Mount"/>
    <x v="9"/>
    <s v="MF"/>
    <n v="22"/>
    <n v="1"/>
    <n v="3"/>
    <n v="0"/>
    <n v="2"/>
    <n v="1"/>
    <x v="0"/>
  </r>
  <r>
    <s v="Mason Mount"/>
    <x v="10"/>
    <s v="GK"/>
    <n v="27"/>
    <n v="38"/>
    <n v="3420"/>
    <n v="0"/>
    <n v="1295"/>
    <n v="0.66"/>
    <x v="1"/>
  </r>
  <r>
    <s v="Mason Mount"/>
    <x v="10"/>
    <s v="DF"/>
    <n v="24"/>
    <n v="38"/>
    <n v="3404"/>
    <n v="0"/>
    <n v="2147"/>
    <n v="0.77"/>
    <x v="0"/>
  </r>
  <r>
    <s v="Mason Mount"/>
    <x v="10"/>
    <s v="MF"/>
    <n v="25"/>
    <n v="37"/>
    <n v="3330"/>
    <n v="3"/>
    <n v="1398"/>
    <n v="0.77"/>
    <x v="0"/>
  </r>
  <r>
    <s v="Mason Mount"/>
    <x v="10"/>
    <s v="FW"/>
    <n v="24"/>
    <n v="37"/>
    <n v="3328"/>
    <n v="14"/>
    <n v="832"/>
    <n v="0.73"/>
    <x v="0"/>
  </r>
  <r>
    <s v="Mason Mount"/>
    <x v="10"/>
    <s v="DF"/>
    <n v="27"/>
    <n v="36"/>
    <n v="3194"/>
    <n v="2"/>
    <n v="1585"/>
    <n v="0.8"/>
    <x v="1"/>
  </r>
  <r>
    <s v="Mason Mount"/>
    <x v="10"/>
    <s v="DF"/>
    <n v="22"/>
    <n v="36"/>
    <n v="3196"/>
    <n v="2"/>
    <n v="1244"/>
    <n v="0.87"/>
    <x v="0"/>
  </r>
  <r>
    <s v="Mason Mount"/>
    <x v="10"/>
    <s v="MF"/>
    <n v="22"/>
    <n v="33"/>
    <n v="2781"/>
    <n v="0"/>
    <n v="1431"/>
    <n v="0.85"/>
    <x v="0"/>
  </r>
  <r>
    <s v="Mason Mount"/>
    <x v="10"/>
    <s v="FW"/>
    <n v="24"/>
    <n v="36"/>
    <n v="2317"/>
    <n v="7"/>
    <n v="796"/>
    <n v="0.71"/>
    <x v="0"/>
  </r>
  <r>
    <s v="Mason Mount"/>
    <x v="10"/>
    <s v="DF"/>
    <n v="22"/>
    <n v="28"/>
    <n v="2372"/>
    <n v="0"/>
    <n v="1298"/>
    <n v="0.74"/>
    <x v="0"/>
  </r>
  <r>
    <s v="Mason Mount"/>
    <x v="10"/>
    <s v="FW"/>
    <n v="24"/>
    <n v="26"/>
    <n v="2185"/>
    <n v="6"/>
    <n v="1100"/>
    <n v="0.79"/>
    <x v="0"/>
  </r>
  <r>
    <s v="Mason Mount"/>
    <x v="10"/>
    <s v="MF"/>
    <n v="26"/>
    <n v="24"/>
    <n v="1531"/>
    <n v="3"/>
    <n v="764"/>
    <n v="0.81"/>
    <x v="1"/>
  </r>
  <r>
    <s v="Mason Mount"/>
    <x v="10"/>
    <s v="FW"/>
    <n v="25"/>
    <n v="28"/>
    <n v="1613"/>
    <n v="10"/>
    <n v="613"/>
    <n v="0.71"/>
    <x v="0"/>
  </r>
  <r>
    <s v="Mason Mount"/>
    <x v="10"/>
    <s v="FW"/>
    <n v="25"/>
    <n v="21"/>
    <n v="1166"/>
    <n v="2"/>
    <n v="328"/>
    <n v="0.7"/>
    <x v="0"/>
  </r>
  <r>
    <s v="Mason Mount"/>
    <x v="10"/>
    <s v="MF"/>
    <n v="26"/>
    <n v="13"/>
    <n v="749"/>
    <n v="0"/>
    <n v="273"/>
    <n v="0.86"/>
    <x v="1"/>
  </r>
  <r>
    <s v="Mason Mount"/>
    <x v="10"/>
    <s v="DF"/>
    <n v="32"/>
    <n v="14"/>
    <n v="839"/>
    <n v="0"/>
    <n v="594"/>
    <n v="0.78"/>
    <x v="3"/>
  </r>
  <r>
    <s v="Mason Mount"/>
    <x v="10"/>
    <s v="DF"/>
    <n v="25"/>
    <n v="7"/>
    <n v="630"/>
    <n v="1"/>
    <n v="216"/>
    <n v="0.78"/>
    <x v="0"/>
  </r>
  <r>
    <s v="Mason Mount"/>
    <x v="10"/>
    <s v="MF"/>
    <n v="19"/>
    <n v="22"/>
    <n v="626"/>
    <n v="0"/>
    <n v="220"/>
    <n v="0.86"/>
    <x v="2"/>
  </r>
  <r>
    <s v="Mason Mount"/>
    <x v="10"/>
    <s v="MF"/>
    <n v="25"/>
    <n v="9"/>
    <n v="294"/>
    <n v="0"/>
    <n v="161"/>
    <n v="0.76"/>
    <x v="0"/>
  </r>
  <r>
    <s v="Mason Mount"/>
    <x v="10"/>
    <s v="MF"/>
    <n v="29"/>
    <n v="4"/>
    <n v="225"/>
    <n v="1"/>
    <n v="155"/>
    <n v="0.75"/>
    <x v="1"/>
  </r>
  <r>
    <s v="Mason Mount"/>
    <x v="10"/>
    <s v="FW"/>
    <n v="22"/>
    <n v="15"/>
    <n v="277"/>
    <n v="1"/>
    <n v="79"/>
    <n v="0.73"/>
    <x v="0"/>
  </r>
  <r>
    <s v="Mason Mount"/>
    <x v="10"/>
    <s v="FW"/>
    <n v="16"/>
    <n v="2"/>
    <n v="20"/>
    <n v="0"/>
    <n v="8"/>
    <n v="0.63"/>
    <x v="2"/>
  </r>
  <r>
    <s v="Mason Mount"/>
    <x v="10"/>
    <s v="MF"/>
    <n v="23"/>
    <n v="3"/>
    <n v="18"/>
    <n v="0"/>
    <n v="4"/>
    <n v="1"/>
    <x v="0"/>
  </r>
  <r>
    <s v="Mason Mount"/>
    <x v="10"/>
    <s v="DF"/>
    <n v="31"/>
    <n v="1"/>
    <n v="16"/>
    <n v="0"/>
    <n v="11"/>
    <n v="0.91"/>
    <x v="3"/>
  </r>
  <r>
    <s v="Mason Mount"/>
    <x v="10"/>
    <s v="FW"/>
    <n v="18"/>
    <n v="1"/>
    <n v="1"/>
    <n v="0"/>
    <n v="4"/>
    <n v="0.5"/>
    <x v="2"/>
  </r>
  <r>
    <s v="Mason Mount"/>
    <x v="11"/>
    <s v="MF"/>
    <n v="28"/>
    <n v="30"/>
    <n v="2617"/>
    <n v="1"/>
    <n v="1417"/>
    <n v="0.74"/>
    <x v="1"/>
  </r>
  <r>
    <s v="Mason Mount"/>
    <x v="11"/>
    <s v="MF"/>
    <n v="26"/>
    <n v="34"/>
    <n v="2429"/>
    <n v="4"/>
    <n v="877"/>
    <n v="0.81"/>
    <x v="1"/>
  </r>
  <r>
    <s v="Mason Mount"/>
    <x v="11"/>
    <s v="GK"/>
    <n v="29"/>
    <n v="25"/>
    <n v="2250"/>
    <n v="0"/>
    <n v="726"/>
    <n v="0.5"/>
    <x v="1"/>
  </r>
  <r>
    <s v="Mason Mount"/>
    <x v="11"/>
    <s v="DF"/>
    <n v="31"/>
    <n v="24"/>
    <n v="2079"/>
    <n v="0"/>
    <n v="837"/>
    <n v="0.8"/>
    <x v="3"/>
  </r>
  <r>
    <s v="Mason Mount"/>
    <x v="11"/>
    <s v="FW"/>
    <n v="28"/>
    <n v="26"/>
    <n v="2084"/>
    <n v="12"/>
    <n v="366"/>
    <n v="0.7"/>
    <x v="1"/>
  </r>
  <r>
    <s v="Mason Mount"/>
    <x v="11"/>
    <s v="FW"/>
    <n v="23"/>
    <n v="31"/>
    <n v="1983"/>
    <n v="4"/>
    <n v="590"/>
    <n v="0.74"/>
    <x v="0"/>
  </r>
  <r>
    <s v="Mason Mount"/>
    <x v="11"/>
    <s v="MF"/>
    <n v="25"/>
    <n v="24"/>
    <n v="1942"/>
    <n v="0"/>
    <n v="790"/>
    <n v="0.8"/>
    <x v="0"/>
  </r>
  <r>
    <s v="Mason Mount"/>
    <x v="11"/>
    <s v="DF"/>
    <n v="30"/>
    <n v="22"/>
    <n v="1891"/>
    <n v="1"/>
    <n v="747"/>
    <n v="0.83"/>
    <x v="1"/>
  </r>
  <r>
    <s v="Mason Mount"/>
    <x v="11"/>
    <s v="DF"/>
    <n v="22"/>
    <n v="24"/>
    <n v="1837"/>
    <n v="0"/>
    <n v="833"/>
    <n v="0.76"/>
    <x v="0"/>
  </r>
  <r>
    <s v="Mason Mount"/>
    <x v="11"/>
    <s v="DF"/>
    <n v="26"/>
    <n v="19"/>
    <n v="1625"/>
    <n v="2"/>
    <n v="599"/>
    <n v="0.81"/>
    <x v="1"/>
  </r>
  <r>
    <s v="Mason Mount"/>
    <x v="11"/>
    <s v="FW"/>
    <n v="23"/>
    <n v="25"/>
    <n v="1560"/>
    <n v="3"/>
    <n v="436"/>
    <n v="0.8"/>
    <x v="0"/>
  </r>
  <r>
    <s v="Mason Mount"/>
    <x v="11"/>
    <s v="DF"/>
    <n v="25"/>
    <n v="26"/>
    <n v="1626"/>
    <n v="2"/>
    <n v="608"/>
    <n v="0.68"/>
    <x v="0"/>
  </r>
  <r>
    <s v="Mason Mount"/>
    <x v="11"/>
    <s v="MF"/>
    <n v="28"/>
    <n v="22"/>
    <n v="1422"/>
    <n v="2"/>
    <n v="533"/>
    <n v="0.81"/>
    <x v="1"/>
  </r>
  <r>
    <s v="Mason Mount"/>
    <x v="11"/>
    <s v="MF"/>
    <n v="22"/>
    <n v="22"/>
    <n v="1412"/>
    <n v="0"/>
    <n v="571"/>
    <n v="0.79"/>
    <x v="0"/>
  </r>
  <r>
    <s v="Mason Mount"/>
    <x v="11"/>
    <s v="DF"/>
    <n v="30"/>
    <n v="18"/>
    <n v="1350"/>
    <n v="0"/>
    <n v="607"/>
    <n v="0.68"/>
    <x v="1"/>
  </r>
  <r>
    <s v="Mason Mount"/>
    <x v="11"/>
    <s v="DF"/>
    <n v="25"/>
    <n v="16"/>
    <n v="1288"/>
    <n v="1"/>
    <n v="557"/>
    <n v="0.73"/>
    <x v="0"/>
  </r>
  <r>
    <s v="Mason Mount"/>
    <x v="11"/>
    <s v="DF"/>
    <n v="28"/>
    <n v="15"/>
    <n v="1255"/>
    <n v="1"/>
    <n v="534"/>
    <n v="0.77"/>
    <x v="1"/>
  </r>
  <r>
    <s v="Mason Mount"/>
    <x v="11"/>
    <s v="DF"/>
    <n v="28"/>
    <n v="18"/>
    <n v="1246"/>
    <n v="1"/>
    <n v="583"/>
    <n v="0.78"/>
    <x v="1"/>
  </r>
  <r>
    <s v="Mason Mount"/>
    <x v="11"/>
    <s v="GK"/>
    <n v="31"/>
    <n v="13"/>
    <n v="1170"/>
    <n v="0"/>
    <n v="427"/>
    <n v="0.73"/>
    <x v="3"/>
  </r>
  <r>
    <s v="Mason Mount"/>
    <x v="11"/>
    <s v="MF"/>
    <n v="20"/>
    <n v="14"/>
    <n v="978"/>
    <n v="8"/>
    <n v="235"/>
    <n v="0.77"/>
    <x v="2"/>
  </r>
  <r>
    <s v="Mason Mount"/>
    <x v="11"/>
    <s v="DF"/>
    <n v="26"/>
    <n v="13"/>
    <n v="825"/>
    <n v="0"/>
    <n v="400"/>
    <n v="0.74"/>
    <x v="1"/>
  </r>
  <r>
    <s v="Mason Mount"/>
    <x v="11"/>
    <s v="FW"/>
    <n v="26"/>
    <n v="18"/>
    <n v="928"/>
    <n v="0"/>
    <n v="369"/>
    <n v="0.66"/>
    <x v="1"/>
  </r>
  <r>
    <s v="Mason Mount"/>
    <x v="11"/>
    <s v="DF"/>
    <n v="27"/>
    <n v="6"/>
    <n v="436"/>
    <n v="0"/>
    <n v="172"/>
    <n v="0.65"/>
    <x v="1"/>
  </r>
  <r>
    <s v="Mason Mount"/>
    <x v="11"/>
    <s v="FW"/>
    <n v="29"/>
    <n v="18"/>
    <n v="514"/>
    <n v="1"/>
    <n v="114"/>
    <n v="0.8"/>
    <x v="1"/>
  </r>
  <r>
    <s v="Mason Mount"/>
    <x v="11"/>
    <s v="FW"/>
    <n v="31"/>
    <n v="18"/>
    <n v="392"/>
    <n v="1"/>
    <n v="141"/>
    <n v="0.63"/>
    <x v="3"/>
  </r>
  <r>
    <s v="Mason Mount"/>
    <x v="11"/>
    <s v="MF"/>
    <n v="20"/>
    <n v="5"/>
    <n v="377"/>
    <n v="0"/>
    <n v="148"/>
    <n v="0.79"/>
    <x v="2"/>
  </r>
  <r>
    <s v="Mason Mount"/>
    <x v="11"/>
    <s v="MF"/>
    <n v="17"/>
    <n v="1"/>
    <n v="4"/>
    <n v="0"/>
    <n v="1"/>
    <n v="1"/>
    <x v="2"/>
  </r>
  <r>
    <s v="Mason Mount"/>
    <x v="12"/>
    <s v="GK"/>
    <n v="32"/>
    <n v="37"/>
    <n v="3329"/>
    <n v="0"/>
    <n v="801"/>
    <n v="0.67"/>
    <x v="3"/>
  </r>
  <r>
    <s v="Mason Mount"/>
    <x v="12"/>
    <s v="DF"/>
    <n v="27"/>
    <n v="37"/>
    <n v="3303"/>
    <n v="1"/>
    <n v="1789"/>
    <n v="0.88"/>
    <x v="1"/>
  </r>
  <r>
    <s v="Mason Mount"/>
    <x v="12"/>
    <s v="DF"/>
    <n v="26"/>
    <n v="34"/>
    <n v="2983"/>
    <n v="1"/>
    <n v="1892"/>
    <n v="0.81"/>
    <x v="1"/>
  </r>
  <r>
    <s v="Mason Mount"/>
    <x v="12"/>
    <s v="MF"/>
    <n v="23"/>
    <n v="36"/>
    <n v="2675"/>
    <n v="5"/>
    <n v="1937"/>
    <n v="0.84"/>
    <x v="0"/>
  </r>
  <r>
    <s v="Mason Mount"/>
    <x v="12"/>
    <s v="FW"/>
    <n v="20"/>
    <n v="31"/>
    <n v="2550"/>
    <n v="5"/>
    <n v="1212"/>
    <n v="0.79"/>
    <x v="2"/>
  </r>
  <r>
    <s v="Mason Mount"/>
    <x v="12"/>
    <s v="FW"/>
    <n v="24"/>
    <n v="37"/>
    <n v="2649"/>
    <n v="2"/>
    <n v="879"/>
    <n v="0.66"/>
    <x v="0"/>
  </r>
  <r>
    <s v="Mason Mount"/>
    <x v="12"/>
    <s v="MF"/>
    <n v="33"/>
    <n v="33"/>
    <n v="2528"/>
    <n v="1"/>
    <n v="1817"/>
    <n v="0.85"/>
    <x v="3"/>
  </r>
  <r>
    <s v="Mason Mount"/>
    <x v="12"/>
    <s v="MF"/>
    <n v="25"/>
    <n v="33"/>
    <n v="2503"/>
    <n v="1"/>
    <n v="1162"/>
    <n v="0.88"/>
    <x v="0"/>
  </r>
  <r>
    <s v="Mason Mount"/>
    <x v="12"/>
    <s v="DF"/>
    <n v="30"/>
    <n v="27"/>
    <n v="2407"/>
    <n v="3"/>
    <n v="1411"/>
    <n v="0.82"/>
    <x v="1"/>
  </r>
  <r>
    <s v="Mason Mount"/>
    <x v="12"/>
    <s v="MF"/>
    <n v="24"/>
    <n v="24"/>
    <n v="1661"/>
    <n v="3"/>
    <n v="636"/>
    <n v="0.75"/>
    <x v="0"/>
  </r>
  <r>
    <s v="Mason Mount"/>
    <x v="12"/>
    <s v="DF"/>
    <n v="29"/>
    <n v="21"/>
    <n v="1879"/>
    <n v="1"/>
    <n v="1003"/>
    <n v="0.83"/>
    <x v="1"/>
  </r>
  <r>
    <s v="Mason Mount"/>
    <x v="12"/>
    <s v="DF"/>
    <n v="19"/>
    <n v="21"/>
    <n v="1404"/>
    <n v="1"/>
    <n v="785"/>
    <n v="0.84"/>
    <x v="2"/>
  </r>
  <r>
    <s v="Mason Mount"/>
    <x v="12"/>
    <s v="DF"/>
    <n v="23"/>
    <n v="18"/>
    <n v="1310"/>
    <n v="0"/>
    <n v="731"/>
    <n v="0.89"/>
    <x v="0"/>
  </r>
  <r>
    <s v="Mason Mount"/>
    <x v="12"/>
    <s v="FW"/>
    <n v="28"/>
    <n v="17"/>
    <n v="1110"/>
    <n v="1"/>
    <n v="306"/>
    <n v="0.81"/>
    <x v="1"/>
  </r>
  <r>
    <s v="Mason Mount"/>
    <x v="12"/>
    <s v="FW"/>
    <n v="18"/>
    <n v="32"/>
    <n v="1369"/>
    <n v="4"/>
    <n v="305"/>
    <n v="0.74"/>
    <x v="2"/>
  </r>
  <r>
    <s v="Mason Mount"/>
    <x v="12"/>
    <s v="FW"/>
    <n v="29"/>
    <n v="10"/>
    <n v="823"/>
    <n v="4"/>
    <n v="263"/>
    <n v="0.79"/>
    <x v="1"/>
  </r>
  <r>
    <s v="Mason Mount"/>
    <x v="12"/>
    <s v="DF"/>
    <n v="31"/>
    <n v="13"/>
    <n v="623"/>
    <n v="0"/>
    <n v="370"/>
    <n v="0.83"/>
    <x v="3"/>
  </r>
  <r>
    <s v="Mason Mount"/>
    <x v="12"/>
    <s v="DF"/>
    <n v="26"/>
    <n v="7"/>
    <n v="495"/>
    <n v="0"/>
    <n v="239"/>
    <n v="0.79"/>
    <x v="1"/>
  </r>
  <r>
    <s v="Mason Mount"/>
    <x v="12"/>
    <s v="DF"/>
    <n v="18"/>
    <n v="12"/>
    <n v="577"/>
    <n v="0"/>
    <n v="350"/>
    <n v="0.74"/>
    <x v="2"/>
  </r>
  <r>
    <s v="Mason Mount"/>
    <x v="12"/>
    <s v="MF"/>
    <n v="20"/>
    <n v="19"/>
    <n v="520"/>
    <n v="0"/>
    <n v="329"/>
    <n v="0.88"/>
    <x v="2"/>
  </r>
  <r>
    <s v="Mason Mount"/>
    <x v="12"/>
    <s v="FW"/>
    <n v="20"/>
    <n v="11"/>
    <n v="414"/>
    <n v="1"/>
    <n v="235"/>
    <n v="0.81"/>
    <x v="2"/>
  </r>
  <r>
    <s v="Mason Mount"/>
    <x v="12"/>
    <s v="MF"/>
    <n v="19"/>
    <n v="6"/>
    <n v="187"/>
    <n v="0"/>
    <n v="64"/>
    <n v="0.7"/>
    <x v="2"/>
  </r>
  <r>
    <s v="Mason Mount"/>
    <x v="12"/>
    <s v="DF"/>
    <n v="21"/>
    <n v="2"/>
    <n v="173"/>
    <n v="0"/>
    <n v="98"/>
    <n v="0.84"/>
    <x v="0"/>
  </r>
  <r>
    <s v="Mason Mount"/>
    <x v="12"/>
    <s v="GK"/>
    <n v="33"/>
    <n v="2"/>
    <n v="91"/>
    <n v="0"/>
    <n v="24"/>
    <n v="0.79"/>
    <x v="3"/>
  </r>
  <r>
    <s v="Mason Mount"/>
    <x v="12"/>
    <s v="FW"/>
    <n v="22"/>
    <n v="2"/>
    <n v="25"/>
    <n v="0"/>
    <n v="5"/>
    <n v="0.8"/>
    <x v="0"/>
  </r>
  <r>
    <s v="Mason Mount"/>
    <x v="12"/>
    <s v="DF"/>
    <n v="22"/>
    <n v="1"/>
    <n v="22"/>
    <n v="0"/>
    <n v="15"/>
    <n v="0.93"/>
    <x v="0"/>
  </r>
  <r>
    <s v="Mason Mount"/>
    <x v="12"/>
    <s v="FW"/>
    <n v="18"/>
    <n v="1"/>
    <n v="9"/>
    <n v="0"/>
    <n v="3"/>
    <n v="1"/>
    <x v="2"/>
  </r>
  <r>
    <s v="Mason Mount"/>
    <x v="13"/>
    <s v="GK"/>
    <n v="33"/>
    <n v="37"/>
    <n v="3330"/>
    <n v="0"/>
    <n v="1080"/>
    <n v="0.55000000000000004"/>
    <x v="3"/>
  </r>
  <r>
    <s v="Mason Mount"/>
    <x v="13"/>
    <s v="DF"/>
    <n v="30"/>
    <n v="36"/>
    <n v="3121"/>
    <n v="1"/>
    <n v="1216"/>
    <n v="0.79"/>
    <x v="1"/>
  </r>
  <r>
    <s v="Mason Mount"/>
    <x v="13"/>
    <s v="FW"/>
    <n v="27"/>
    <n v="30"/>
    <n v="2612"/>
    <n v="11"/>
    <n v="779"/>
    <n v="0.76"/>
    <x v="1"/>
  </r>
  <r>
    <s v="Mason Mount"/>
    <x v="13"/>
    <s v="MF"/>
    <n v="22"/>
    <n v="34"/>
    <n v="2559"/>
    <n v="4"/>
    <n v="1158"/>
    <n v="0.79"/>
    <x v="0"/>
  </r>
  <r>
    <s v="Mason Mount"/>
    <x v="13"/>
    <s v="MF"/>
    <n v="29"/>
    <n v="31"/>
    <n v="2359"/>
    <n v="1"/>
    <n v="1269"/>
    <n v="0.81"/>
    <x v="1"/>
  </r>
  <r>
    <s v="Mason Mount"/>
    <x v="13"/>
    <s v="MF"/>
    <n v="29"/>
    <n v="34"/>
    <n v="2258"/>
    <n v="1"/>
    <n v="864"/>
    <n v="0.68"/>
    <x v="1"/>
  </r>
  <r>
    <s v="Mason Mount"/>
    <x v="13"/>
    <s v="DF"/>
    <n v="30"/>
    <n v="26"/>
    <n v="2256"/>
    <n v="0"/>
    <n v="1079"/>
    <n v="0.73"/>
    <x v="1"/>
  </r>
  <r>
    <s v="Mason Mount"/>
    <x v="13"/>
    <s v="FW"/>
    <n v="28"/>
    <n v="33"/>
    <n v="2096"/>
    <n v="1"/>
    <n v="654"/>
    <n v="0.79"/>
    <x v="1"/>
  </r>
  <r>
    <s v="Mason Mount"/>
    <x v="13"/>
    <s v="FW"/>
    <n v="29"/>
    <n v="30"/>
    <n v="1816"/>
    <n v="10"/>
    <n v="574"/>
    <n v="0.64"/>
    <x v="1"/>
  </r>
  <r>
    <s v="Mason Mount"/>
    <x v="13"/>
    <s v="DF"/>
    <n v="34"/>
    <n v="20"/>
    <n v="1800"/>
    <n v="1"/>
    <n v="697"/>
    <n v="0.85"/>
    <x v="3"/>
  </r>
  <r>
    <s v="Mason Mount"/>
    <x v="13"/>
    <s v="DF"/>
    <n v="29"/>
    <n v="22"/>
    <n v="1777"/>
    <n v="0"/>
    <n v="1127"/>
    <n v="0.79"/>
    <x v="1"/>
  </r>
  <r>
    <s v="Mason Mount"/>
    <x v="13"/>
    <s v="MF"/>
    <n v="23"/>
    <n v="33"/>
    <n v="1820"/>
    <n v="2"/>
    <n v="628"/>
    <n v="0.85"/>
    <x v="0"/>
  </r>
  <r>
    <s v="Mason Mount"/>
    <x v="13"/>
    <s v="DF"/>
    <n v="20"/>
    <n v="19"/>
    <n v="1710"/>
    <n v="1"/>
    <n v="779"/>
    <n v="0.7"/>
    <x v="2"/>
  </r>
  <r>
    <s v="Mason Mount"/>
    <x v="13"/>
    <s v="MF"/>
    <n v="32"/>
    <n v="18"/>
    <n v="1466"/>
    <n v="0"/>
    <n v="769"/>
    <n v="0.82"/>
    <x v="3"/>
  </r>
  <r>
    <s v="Mason Mount"/>
    <x v="13"/>
    <s v="MF"/>
    <n v="27"/>
    <n v="27"/>
    <n v="1428"/>
    <n v="2"/>
    <n v="429"/>
    <n v="0.71"/>
    <x v="1"/>
  </r>
  <r>
    <s v="Mason Mount"/>
    <x v="13"/>
    <s v="DF"/>
    <n v="33"/>
    <n v="15"/>
    <n v="1350"/>
    <n v="1"/>
    <n v="604"/>
    <n v="0.84"/>
    <x v="3"/>
  </r>
  <r>
    <s v="Mason Mount"/>
    <x v="13"/>
    <s v="DF"/>
    <n v="29"/>
    <n v="13"/>
    <n v="1145"/>
    <n v="0"/>
    <n v="569"/>
    <n v="0.77"/>
    <x v="1"/>
  </r>
  <r>
    <s v="Mason Mount"/>
    <x v="13"/>
    <s v="MF"/>
    <n v="29"/>
    <n v="16"/>
    <n v="821"/>
    <n v="0"/>
    <n v="329"/>
    <n v="0.77"/>
    <x v="1"/>
  </r>
  <r>
    <s v="Mason Mount"/>
    <x v="13"/>
    <s v="FW"/>
    <n v="26"/>
    <n v="18"/>
    <n v="728"/>
    <n v="2"/>
    <n v="168"/>
    <n v="0.7"/>
    <x v="1"/>
  </r>
  <r>
    <s v="Mason Mount"/>
    <x v="13"/>
    <s v="DF"/>
    <n v="31"/>
    <n v="8"/>
    <n v="553"/>
    <n v="0"/>
    <n v="164"/>
    <n v="0.79"/>
    <x v="3"/>
  </r>
  <r>
    <s v="Mason Mount"/>
    <x v="13"/>
    <s v="DF"/>
    <n v="30"/>
    <n v="4"/>
    <n v="276"/>
    <n v="0"/>
    <n v="82"/>
    <n v="0.88"/>
    <x v="1"/>
  </r>
  <r>
    <s v="Mason Mount"/>
    <x v="13"/>
    <s v="FW"/>
    <n v="23"/>
    <n v="7"/>
    <n v="221"/>
    <n v="1"/>
    <n v="51"/>
    <n v="0.61"/>
    <x v="0"/>
  </r>
  <r>
    <s v="Mason Mount"/>
    <x v="13"/>
    <s v="GK"/>
    <n v="27"/>
    <n v="1"/>
    <n v="90"/>
    <n v="0"/>
    <n v="21"/>
    <n v="0.28999999999999998"/>
    <x v="1"/>
  </r>
  <r>
    <s v="Mason Mount"/>
    <x v="13"/>
    <s v="DF"/>
    <n v="30"/>
    <n v="1"/>
    <n v="2"/>
    <n v="0"/>
    <n v="2"/>
    <n v="1"/>
    <x v="1"/>
  </r>
  <r>
    <s v="Mason Mount"/>
    <x v="14"/>
    <s v="MF"/>
    <n v="25"/>
    <n v="38"/>
    <n v="3420"/>
    <n v="8"/>
    <n v="2619"/>
    <n v="0.81"/>
    <x v="0"/>
  </r>
  <r>
    <s v="Mason Mount"/>
    <x v="14"/>
    <s v="DF"/>
    <n v="24"/>
    <n v="36"/>
    <n v="3100"/>
    <n v="1"/>
    <n v="2005"/>
    <n v="0.85"/>
    <x v="0"/>
  </r>
  <r>
    <s v="Mason Mount"/>
    <x v="14"/>
    <s v="MF"/>
    <n v="28"/>
    <n v="33"/>
    <n v="2764"/>
    <n v="4"/>
    <n v="1258"/>
    <n v="0.8"/>
    <x v="1"/>
  </r>
  <r>
    <s v="Mason Mount"/>
    <x v="14"/>
    <s v="GK"/>
    <n v="30"/>
    <n v="30"/>
    <n v="2700"/>
    <n v="0"/>
    <n v="1069"/>
    <n v="0.64"/>
    <x v="1"/>
  </r>
  <r>
    <s v="Mason Mount"/>
    <x v="14"/>
    <s v="FW"/>
    <n v="24"/>
    <n v="36"/>
    <n v="2667"/>
    <n v="9"/>
    <n v="633"/>
    <n v="0.7"/>
    <x v="0"/>
  </r>
  <r>
    <s v="Kyle Walker-Peters"/>
    <x v="14"/>
    <s v="DF"/>
    <n v="23"/>
    <n v="30"/>
    <n v="2645"/>
    <n v="0"/>
    <n v="1613"/>
    <n v="0.8"/>
    <x v="0"/>
  </r>
  <r>
    <s v="Ryan Bertrand"/>
    <x v="14"/>
    <s v="DF"/>
    <n v="30"/>
    <n v="29"/>
    <n v="2598"/>
    <n v="0"/>
    <n v="1537"/>
    <n v="0.77"/>
    <x v="1"/>
  </r>
  <r>
    <s v="Jannik Vestergaard"/>
    <x v="14"/>
    <s v="DF"/>
    <n v="27"/>
    <n v="30"/>
    <n v="2574"/>
    <n v="3"/>
    <n v="1712"/>
    <n v="0.84"/>
    <x v="1"/>
  </r>
  <r>
    <s v="Danny Ings"/>
    <x v="14"/>
    <s v="FW"/>
    <n v="28"/>
    <n v="29"/>
    <n v="2173"/>
    <n v="12"/>
    <n v="519"/>
    <n v="0.66"/>
    <x v="1"/>
  </r>
  <r>
    <s v="Oriol Romeu"/>
    <x v="14"/>
    <s v="MF"/>
    <n v="28"/>
    <n v="21"/>
    <n v="1763"/>
    <n v="1"/>
    <n v="1258"/>
    <n v="0.83"/>
    <x v="1"/>
  </r>
  <r>
    <s v="Theo Walcott"/>
    <x v="14"/>
    <s v="MF"/>
    <n v="31"/>
    <n v="21"/>
    <n v="1618"/>
    <n v="3"/>
    <n v="424"/>
    <n v="0.72"/>
    <x v="3"/>
  </r>
  <r>
    <s v="Nathan Redmond"/>
    <x v="14"/>
    <s v="MF"/>
    <n v="26"/>
    <n v="29"/>
    <n v="1738"/>
    <n v="2"/>
    <n v="743"/>
    <n v="0.76"/>
    <x v="1"/>
  </r>
  <r>
    <s v="Jack Stephens"/>
    <x v="14"/>
    <s v="DF"/>
    <n v="26"/>
    <n v="18"/>
    <n v="1537"/>
    <n v="0"/>
    <n v="1016"/>
    <n v="0.83"/>
    <x v="1"/>
  </r>
  <r>
    <s v="Moussa Djenepo"/>
    <x v="14"/>
    <s v="MF"/>
    <n v="22"/>
    <n v="27"/>
    <n v="1240"/>
    <n v="1"/>
    <n v="400"/>
    <n v="0.74"/>
    <x v="0"/>
  </r>
  <r>
    <s v="Ibrahima Diallo"/>
    <x v="14"/>
    <s v="MF"/>
    <n v="21"/>
    <n v="22"/>
    <n v="1020"/>
    <n v="0"/>
    <n v="587"/>
    <n v="0.85"/>
    <x v="0"/>
  </r>
  <r>
    <s v="Takumi Minamino"/>
    <x v="14"/>
    <s v="MF"/>
    <n v="25"/>
    <n v="10"/>
    <n v="711"/>
    <n v="2"/>
    <n v="257"/>
    <n v="0.72"/>
    <x v="0"/>
  </r>
  <r>
    <s v="Mohammed Salisu"/>
    <x v="14"/>
    <s v="DF"/>
    <n v="21"/>
    <n v="12"/>
    <n v="844"/>
    <n v="0"/>
    <n v="376"/>
    <n v="0.82"/>
    <x v="0"/>
  </r>
  <r>
    <s v="Fraser Forster"/>
    <x v="14"/>
    <s v="GK"/>
    <n v="32"/>
    <n v="8"/>
    <n v="720"/>
    <n v="0"/>
    <n v="274"/>
    <n v="0.56000000000000005"/>
    <x v="3"/>
  </r>
  <r>
    <s v="Nathan Tella"/>
    <x v="14"/>
    <s v="FW"/>
    <n v="21"/>
    <n v="18"/>
    <n v="745"/>
    <n v="1"/>
    <n v="146"/>
    <n v="0.73"/>
    <x v="0"/>
  </r>
  <r>
    <s v="William Smallbone"/>
    <x v="14"/>
    <s v="MF"/>
    <n v="20"/>
    <n v="3"/>
    <n v="172"/>
    <n v="0"/>
    <n v="78"/>
    <n v="0.82"/>
    <x v="2"/>
  </r>
  <r>
    <s v="Shane Long"/>
    <x v="14"/>
    <s v="FW"/>
    <n v="33"/>
    <n v="11"/>
    <n v="210"/>
    <n v="0"/>
    <n v="59"/>
    <n v="0.64"/>
    <x v="3"/>
  </r>
  <r>
    <s v="Yan Valery"/>
    <x v="14"/>
    <s v="DF"/>
    <n v="21"/>
    <n v="3"/>
    <n v="103"/>
    <n v="0"/>
    <n v="64"/>
    <n v="0.83"/>
    <x v="0"/>
  </r>
  <r>
    <s v="Kayne Ramsey"/>
    <x v="14"/>
    <s v="DF"/>
    <n v="19"/>
    <n v="1"/>
    <n v="90"/>
    <n v="0"/>
    <n v="26"/>
    <n v="0.69"/>
    <x v="2"/>
  </r>
  <r>
    <s v="Jake Vokins"/>
    <x v="14"/>
    <s v="DF"/>
    <n v="20"/>
    <n v="1"/>
    <n v="66"/>
    <n v="0"/>
    <n v="22"/>
    <n v="0.91"/>
    <x v="2"/>
  </r>
  <r>
    <s v="Alexandre Jankewitz"/>
    <x v="14"/>
    <s v="MF"/>
    <n v="18"/>
    <n v="2"/>
    <n v="3"/>
    <n v="0"/>
    <n v="3"/>
    <n v="0.67"/>
    <x v="2"/>
  </r>
  <r>
    <s v="Dan Nlundulu"/>
    <x v="14"/>
    <s v="FW"/>
    <n v="21"/>
    <n v="13"/>
    <n v="111"/>
    <n v="0"/>
    <n v="33"/>
    <n v="0.67"/>
    <x v="0"/>
  </r>
  <r>
    <s v="Michael Obafemi"/>
    <x v="14"/>
    <s v="FW"/>
    <n v="20"/>
    <n v="4"/>
    <n v="61"/>
    <n v="0"/>
    <n v="15"/>
    <n v="0.87"/>
    <x v="2"/>
  </r>
  <r>
    <s v="Caleb Watts"/>
    <x v="14"/>
    <s v="MF"/>
    <n v="18"/>
    <n v="3"/>
    <n v="39"/>
    <n v="0"/>
    <n v="13"/>
    <n v="0.62"/>
    <x v="2"/>
  </r>
  <r>
    <s v="Allan Tchaptchet"/>
    <x v="14"/>
    <s v="DF"/>
    <n v="18"/>
    <n v="1"/>
    <n v="13"/>
    <n v="0"/>
    <n v="2"/>
    <s v="    -  "/>
    <x v="2"/>
  </r>
  <r>
    <s v="Ben White"/>
    <x v="15"/>
    <s v="DF"/>
    <n v="22"/>
    <n v="36"/>
    <n v="3191"/>
    <n v="0"/>
    <n v="1766"/>
    <n v="0.83"/>
    <x v="0"/>
  </r>
  <r>
    <s v="Yves Bissouma"/>
    <x v="15"/>
    <s v="MF"/>
    <n v="23"/>
    <n v="36"/>
    <n v="3111"/>
    <n v="1"/>
    <n v="1676"/>
    <n v="0.87"/>
    <x v="0"/>
  </r>
  <r>
    <s v="Lewis Dunk"/>
    <x v="15"/>
    <s v="DF"/>
    <n v="28"/>
    <n v="33"/>
    <n v="2931"/>
    <n v="5"/>
    <n v="2151"/>
    <n v="0.9"/>
    <x v="1"/>
  </r>
  <r>
    <s v="Leandro Trossard"/>
    <x v="15"/>
    <s v="FW"/>
    <n v="25"/>
    <n v="35"/>
    <n v="2607"/>
    <n v="5"/>
    <n v="1085"/>
    <n v="0.75"/>
    <x v="0"/>
  </r>
  <r>
    <s v="Adam Webster"/>
    <x v="15"/>
    <s v="DF"/>
    <n v="25"/>
    <n v="29"/>
    <n v="2594"/>
    <n v="1"/>
    <n v="1794"/>
    <n v="0.83"/>
    <x v="0"/>
  </r>
  <r>
    <s v="Neal Maupay"/>
    <x v="15"/>
    <s v="FW"/>
    <n v="23"/>
    <n v="33"/>
    <n v="2512"/>
    <n v="8"/>
    <n v="656"/>
    <n v="0.77"/>
    <x v="0"/>
  </r>
  <r>
    <s v="Pascal GroÃŸ"/>
    <x v="15"/>
    <s v="MF"/>
    <n v="29"/>
    <n v="34"/>
    <n v="2484"/>
    <n v="3"/>
    <n v="1669"/>
    <n v="0.76"/>
    <x v="1"/>
  </r>
  <r>
    <s v="Robert SÃ¡nchez"/>
    <x v="15"/>
    <s v="GK"/>
    <n v="22"/>
    <n v="27"/>
    <n v="2430"/>
    <n v="0"/>
    <n v="1095"/>
    <n v="0.72"/>
    <x v="0"/>
  </r>
  <r>
    <s v="JoÃ«l Veltman"/>
    <x v="15"/>
    <s v="DF"/>
    <n v="28"/>
    <n v="28"/>
    <n v="2281"/>
    <n v="1"/>
    <n v="1491"/>
    <n v="0.77"/>
    <x v="1"/>
  </r>
  <r>
    <s v="Dan Burn"/>
    <x v="15"/>
    <s v="DF"/>
    <n v="28"/>
    <n v="27"/>
    <n v="2061"/>
    <n v="1"/>
    <n v="1242"/>
    <n v="0.77"/>
    <x v="1"/>
  </r>
  <r>
    <s v="Solly March"/>
    <x v="15"/>
    <s v="DF"/>
    <n v="26"/>
    <n v="21"/>
    <n v="1672"/>
    <n v="2"/>
    <n v="975"/>
    <n v="0.7"/>
    <x v="1"/>
  </r>
  <r>
    <s v="Danny Welbeck"/>
    <x v="15"/>
    <s v="FW"/>
    <n v="29"/>
    <n v="24"/>
    <n v="1545"/>
    <n v="6"/>
    <n v="268"/>
    <n v="0.82"/>
    <x v="1"/>
  </r>
  <r>
    <s v="Adam Lallana"/>
    <x v="15"/>
    <s v="MF"/>
    <n v="32"/>
    <n v="30"/>
    <n v="1596"/>
    <n v="1"/>
    <n v="936"/>
    <n v="0.85"/>
    <x v="3"/>
  </r>
  <r>
    <s v="Alexis Mac Allister"/>
    <x v="15"/>
    <s v="MF"/>
    <n v="21"/>
    <n v="21"/>
    <n v="1115"/>
    <n v="1"/>
    <n v="407"/>
    <n v="0.79"/>
    <x v="0"/>
  </r>
  <r>
    <s v="Mathew Ryan"/>
    <x v="15"/>
    <s v="GK"/>
    <n v="28"/>
    <n v="11"/>
    <n v="990"/>
    <n v="0"/>
    <n v="399"/>
    <n v="0.79"/>
    <x v="1"/>
  </r>
  <r>
    <s v="Tariq Lamptey"/>
    <x v="15"/>
    <s v="DF"/>
    <n v="19"/>
    <n v="11"/>
    <n v="886"/>
    <n v="1"/>
    <n v="500"/>
    <n v="0.78"/>
    <x v="2"/>
  </r>
  <r>
    <s v="Steven Alzate"/>
    <x v="15"/>
    <s v="MF"/>
    <n v="21"/>
    <n v="15"/>
    <n v="896"/>
    <n v="1"/>
    <n v="446"/>
    <n v="0.9"/>
    <x v="0"/>
  </r>
  <r>
    <s v="Aaron Connolly"/>
    <x v="15"/>
    <s v="FW"/>
    <n v="20"/>
    <n v="17"/>
    <n v="791"/>
    <n v="2"/>
    <n v="101"/>
    <n v="0.78"/>
    <x v="2"/>
  </r>
  <r>
    <s v="Jakub Moder"/>
    <x v="15"/>
    <s v="DF"/>
    <n v="21"/>
    <n v="12"/>
    <n v="647"/>
    <n v="0"/>
    <n v="268"/>
    <n v="0.75"/>
    <x v="0"/>
  </r>
  <r>
    <s v="Alireza Jahanbakhsh"/>
    <x v="15"/>
    <s v="FW"/>
    <n v="26"/>
    <n v="21"/>
    <n v="528"/>
    <n v="0"/>
    <n v="265"/>
    <n v="0.74"/>
    <x v="1"/>
  </r>
  <r>
    <s v="Davy PrÃ¶pper"/>
    <x v="15"/>
    <s v="MF"/>
    <n v="28"/>
    <n v="7"/>
    <n v="213"/>
    <n v="0"/>
    <n v="96"/>
    <n v="0.76"/>
    <x v="1"/>
  </r>
  <r>
    <s v="Bernardo"/>
    <x v="15"/>
    <s v="DF"/>
    <n v="25"/>
    <n v="3"/>
    <n v="206"/>
    <n v="0"/>
    <n v="87"/>
    <n v="0.71"/>
    <x v="0"/>
  </r>
  <r>
    <s v="Percy Tau"/>
    <x v="15"/>
    <s v="FW"/>
    <n v="26"/>
    <n v="3"/>
    <n v="103"/>
    <n v="0"/>
    <n v="29"/>
    <n v="0.76"/>
    <x v="1"/>
  </r>
  <r>
    <s v="Andi Zeqiri"/>
    <x v="15"/>
    <s v="FW"/>
    <n v="21"/>
    <n v="9"/>
    <n v="171"/>
    <n v="0"/>
    <n v="43"/>
    <n v="0.47"/>
    <x v="0"/>
  </r>
  <r>
    <s v="JosÃ© Izquierdo"/>
    <x v="15"/>
    <s v="DF"/>
    <n v="28"/>
    <n v="1"/>
    <n v="9"/>
    <n v="0"/>
    <n v="9"/>
    <n v="0.89"/>
    <x v="1"/>
  </r>
  <r>
    <s v="Reda Khadra"/>
    <x v="15"/>
    <s v="FW"/>
    <n v="19"/>
    <n v="1"/>
    <n v="5"/>
    <n v="0"/>
    <n v="1"/>
    <s v="    -  "/>
    <x v="2"/>
  </r>
  <r>
    <s v="Jayson Molumby"/>
    <x v="15"/>
    <s v="MF"/>
    <n v="20"/>
    <n v="1"/>
    <n v="1"/>
    <n v="0"/>
    <n v="1"/>
    <s v="    -  "/>
    <x v="2"/>
  </r>
  <r>
    <s v="Ashley Westwood"/>
    <x v="16"/>
    <s v="MF"/>
    <n v="30"/>
    <n v="38"/>
    <n v="3410"/>
    <n v="3"/>
    <n v="2125"/>
    <n v="0.74"/>
    <x v="1"/>
  </r>
  <r>
    <s v="James Tarkowski"/>
    <x v="16"/>
    <s v="DF"/>
    <n v="27"/>
    <n v="36"/>
    <n v="3240"/>
    <n v="1"/>
    <n v="1167"/>
    <n v="0.72"/>
    <x v="1"/>
  </r>
  <r>
    <s v="Dwight McNeil"/>
    <x v="16"/>
    <s v="MF"/>
    <n v="20"/>
    <n v="36"/>
    <n v="3069"/>
    <n v="2"/>
    <n v="1336"/>
    <n v="0.69"/>
    <x v="2"/>
  </r>
  <r>
    <s v="Matthew Lowton"/>
    <x v="16"/>
    <s v="DF"/>
    <n v="31"/>
    <n v="34"/>
    <n v="3060"/>
    <n v="1"/>
    <n v="1498"/>
    <n v="0.69"/>
    <x v="3"/>
  </r>
  <r>
    <s v="Nick Pope"/>
    <x v="16"/>
    <s v="GK"/>
    <n v="28"/>
    <n v="32"/>
    <n v="2880"/>
    <n v="0"/>
    <n v="979"/>
    <n v="0.51"/>
    <x v="1"/>
  </r>
  <r>
    <s v="Josh Brownhill"/>
    <x v="16"/>
    <s v="MF"/>
    <n v="24"/>
    <n v="33"/>
    <n v="2813"/>
    <n v="0"/>
    <n v="1187"/>
    <n v="0.79"/>
    <x v="0"/>
  </r>
  <r>
    <s v="Chris Wood"/>
    <x v="16"/>
    <s v="FW"/>
    <n v="28"/>
    <n v="33"/>
    <n v="2741"/>
    <n v="12"/>
    <n v="658"/>
    <n v="0.67"/>
    <x v="1"/>
  </r>
  <r>
    <s v="Ben Mee"/>
    <x v="16"/>
    <s v="DF"/>
    <n v="30"/>
    <n v="30"/>
    <n v="2693"/>
    <n v="2"/>
    <n v="1044"/>
    <n v="0.75"/>
    <x v="1"/>
  </r>
  <r>
    <s v="Charlie Taylor"/>
    <x v="16"/>
    <s v="DF"/>
    <n v="26"/>
    <n v="29"/>
    <n v="2426"/>
    <n v="0"/>
    <n v="1298"/>
    <n v="0.7"/>
    <x v="1"/>
  </r>
  <r>
    <s v="JÃ³hann Berg GuÃ°mundsson"/>
    <x v="16"/>
    <s v="MF"/>
    <n v="29"/>
    <n v="22"/>
    <n v="1363"/>
    <n v="2"/>
    <n v="472"/>
    <n v="0.75"/>
    <x v="1"/>
  </r>
  <r>
    <s v="MatÄ›j Vydra"/>
    <x v="16"/>
    <s v="FW"/>
    <n v="28"/>
    <n v="28"/>
    <n v="1371"/>
    <n v="3"/>
    <n v="266"/>
    <n v="0.73"/>
    <x v="1"/>
  </r>
  <r>
    <s v="Jack Cork"/>
    <x v="16"/>
    <s v="MF"/>
    <n v="31"/>
    <n v="16"/>
    <n v="1350"/>
    <n v="0"/>
    <n v="499"/>
    <n v="0.83"/>
    <x v="3"/>
  </r>
  <r>
    <s v="Ashley Barnes"/>
    <x v="16"/>
    <s v="FW"/>
    <n v="30"/>
    <n v="22"/>
    <n v="1331"/>
    <n v="3"/>
    <n v="307"/>
    <n v="0.64"/>
    <x v="1"/>
  </r>
  <r>
    <s v="Erik Pieters"/>
    <x v="16"/>
    <s v="DF"/>
    <n v="31"/>
    <n v="20"/>
    <n v="1266"/>
    <n v="0"/>
    <n v="580"/>
    <n v="0.75"/>
    <x v="3"/>
  </r>
  <r>
    <s v="Jay Rodriguez"/>
    <x v="16"/>
    <s v="FW"/>
    <n v="31"/>
    <n v="31"/>
    <n v="1265"/>
    <n v="1"/>
    <n v="283"/>
    <n v="0.74"/>
    <x v="3"/>
  </r>
  <r>
    <s v="Robbie Brady"/>
    <x v="16"/>
    <s v="MF"/>
    <n v="28"/>
    <n v="19"/>
    <n v="1052"/>
    <n v="1"/>
    <n v="393"/>
    <n v="0.68"/>
    <x v="1"/>
  </r>
  <r>
    <s v="Kevin Long"/>
    <x v="16"/>
    <s v="DF"/>
    <n v="29"/>
    <n v="8"/>
    <n v="637"/>
    <n v="0"/>
    <n v="255"/>
    <n v="0.71"/>
    <x v="1"/>
  </r>
  <r>
    <s v="Bailey Peacock-Farrell"/>
    <x v="16"/>
    <s v="GK"/>
    <n v="23"/>
    <n v="4"/>
    <n v="360"/>
    <n v="0"/>
    <n v="113"/>
    <n v="0.51"/>
    <x v="0"/>
  </r>
  <r>
    <s v="Phil Bardsley"/>
    <x v="16"/>
    <s v="DF"/>
    <n v="35"/>
    <n v="4"/>
    <n v="274"/>
    <n v="0"/>
    <n v="165"/>
    <n v="0.7"/>
    <x v="3"/>
  </r>
  <r>
    <s v="Jimmy Dunne"/>
    <x v="16"/>
    <s v="DF"/>
    <n v="22"/>
    <n v="3"/>
    <n v="270"/>
    <n v="1"/>
    <n v="146"/>
    <n v="0.71"/>
    <x v="0"/>
  </r>
  <r>
    <s v="Dale Stephens"/>
    <x v="16"/>
    <s v="MF"/>
    <n v="31"/>
    <n v="7"/>
    <n v="261"/>
    <n v="0"/>
    <n v="124"/>
    <n v="0.83"/>
    <x v="3"/>
  </r>
  <r>
    <s v="Josh Benson"/>
    <x v="16"/>
    <s v="MF"/>
    <n v="20"/>
    <n v="6"/>
    <n v="264"/>
    <n v="0"/>
    <n v="85"/>
    <n v="0.73"/>
    <x v="2"/>
  </r>
  <r>
    <s v="Will Norris"/>
    <x v="16"/>
    <s v="GK"/>
    <n v="26"/>
    <n v="2"/>
    <n v="180"/>
    <n v="0"/>
    <n v="56"/>
    <n v="0.48"/>
    <x v="1"/>
  </r>
  <r>
    <s v="Joel Mumbongo"/>
    <x v="16"/>
    <s v="FW"/>
    <n v="21"/>
    <n v="4"/>
    <n v="40"/>
    <n v="0"/>
    <n v="6"/>
    <n v="0.83"/>
    <x v="0"/>
  </r>
  <r>
    <s v="Lewis Richardson"/>
    <x v="16"/>
    <s v="FW"/>
    <n v="17"/>
    <n v="2"/>
    <n v="4"/>
    <n v="0"/>
    <n v="1"/>
    <s v="    -  "/>
    <x v="2"/>
  </r>
  <r>
    <s v="Alphonse Areola"/>
    <x v="17"/>
    <s v="GK"/>
    <n v="27"/>
    <n v="36"/>
    <n v="3240"/>
    <n v="0"/>
    <n v="1001"/>
    <n v="0.74"/>
    <x v="1"/>
  </r>
  <r>
    <s v="Tosin Adarabioyo"/>
    <x v="17"/>
    <s v="DF"/>
    <n v="22"/>
    <n v="33"/>
    <n v="2953"/>
    <n v="0"/>
    <n v="1824"/>
    <n v="0.87"/>
    <x v="0"/>
  </r>
  <r>
    <s v="Ademola Lookman"/>
    <x v="17"/>
    <s v="FW"/>
    <n v="22"/>
    <n v="34"/>
    <n v="2747"/>
    <n v="4"/>
    <n v="1168"/>
    <n v="0.75"/>
    <x v="0"/>
  </r>
  <r>
    <s v="Ola Aina"/>
    <x v="17"/>
    <s v="DF"/>
    <n v="23"/>
    <n v="31"/>
    <n v="2664"/>
    <n v="2"/>
    <n v="1711"/>
    <n v="0.78"/>
    <x v="0"/>
  </r>
  <r>
    <s v="Joachim Andersen"/>
    <x v="17"/>
    <s v="DF"/>
    <n v="24"/>
    <n v="31"/>
    <n v="2730"/>
    <n v="1"/>
    <n v="1833"/>
    <n v="0.83"/>
    <x v="0"/>
  </r>
  <r>
    <s v="Andre-Frank Zambo Anguissa"/>
    <x v="17"/>
    <s v="MF"/>
    <n v="24"/>
    <n v="36"/>
    <n v="2587"/>
    <n v="0"/>
    <n v="1410"/>
    <n v="0.85"/>
    <x v="0"/>
  </r>
  <r>
    <s v="Bobby Reid"/>
    <x v="17"/>
    <s v="MF"/>
    <n v="27"/>
    <n v="33"/>
    <n v="2372"/>
    <n v="5"/>
    <n v="826"/>
    <n v="0.74"/>
    <x v="1"/>
  </r>
  <r>
    <s v="Ivan Cavaleiro"/>
    <x v="17"/>
    <s v="FW"/>
    <n v="26"/>
    <n v="36"/>
    <n v="2472"/>
    <n v="3"/>
    <n v="834"/>
    <n v="0.72"/>
    <x v="1"/>
  </r>
  <r>
    <s v="Harrison Reed"/>
    <x v="17"/>
    <s v="MF"/>
    <n v="25"/>
    <n v="31"/>
    <n v="2247"/>
    <n v="0"/>
    <n v="1460"/>
    <n v="0.86"/>
    <x v="0"/>
  </r>
  <r>
    <s v="Antonee Robinson"/>
    <x v="17"/>
    <s v="DF"/>
    <n v="22"/>
    <n v="28"/>
    <n v="2162"/>
    <n v="0"/>
    <n v="1352"/>
    <n v="0.73"/>
    <x v="0"/>
  </r>
  <r>
    <s v="Ruben Loftus-Cheek"/>
    <x v="17"/>
    <s v="MF"/>
    <n v="24"/>
    <n v="30"/>
    <n v="1909"/>
    <n v="1"/>
    <n v="716"/>
    <n v="0.83"/>
    <x v="0"/>
  </r>
  <r>
    <s v="Mario Lemina"/>
    <x v="17"/>
    <s v="MF"/>
    <n v="26"/>
    <n v="28"/>
    <n v="1703"/>
    <n v="1"/>
    <n v="860"/>
    <n v="0.85"/>
    <x v="1"/>
  </r>
  <r>
    <s v="Kenny Tete"/>
    <x v="17"/>
    <s v="DF"/>
    <n v="24"/>
    <n v="22"/>
    <n v="1481"/>
    <n v="0"/>
    <n v="863"/>
    <n v="0.74"/>
    <x v="0"/>
  </r>
  <r>
    <s v="Aleksandar MitroviÄ‡"/>
    <x v="17"/>
    <s v="FW"/>
    <n v="25"/>
    <n v="27"/>
    <n v="1402"/>
    <n v="3"/>
    <n v="384"/>
    <n v="0.76"/>
    <x v="0"/>
  </r>
  <r>
    <s v="Josh Maja"/>
    <x v="17"/>
    <s v="FW"/>
    <n v="21"/>
    <n v="15"/>
    <n v="810"/>
    <n v="3"/>
    <n v="179"/>
    <n v="0.88"/>
    <x v="0"/>
  </r>
  <r>
    <s v="Tom Cairney"/>
    <x v="17"/>
    <s v="MF"/>
    <n v="29"/>
    <n v="10"/>
    <n v="759"/>
    <n v="1"/>
    <n v="621"/>
    <n v="0.89"/>
    <x v="1"/>
  </r>
  <r>
    <s v="Joe Bryan"/>
    <x v="17"/>
    <s v="DF"/>
    <n v="26"/>
    <n v="16"/>
    <n v="669"/>
    <n v="1"/>
    <n v="420"/>
    <n v="0.7"/>
    <x v="1"/>
  </r>
  <r>
    <s v="Tim Ream"/>
    <x v="17"/>
    <s v="DF"/>
    <n v="32"/>
    <n v="7"/>
    <n v="630"/>
    <n v="0"/>
    <n v="434"/>
    <n v="0.91"/>
    <x v="3"/>
  </r>
  <r>
    <s v="Josh Onomah"/>
    <x v="17"/>
    <s v="MF"/>
    <n v="23"/>
    <n v="11"/>
    <n v="374"/>
    <n v="0"/>
    <n v="166"/>
    <n v="0.9"/>
    <x v="0"/>
  </r>
  <r>
    <s v="Denis Odoi"/>
    <x v="17"/>
    <s v="DF"/>
    <n v="32"/>
    <n v="3"/>
    <n v="270"/>
    <n v="0"/>
    <n v="185"/>
    <n v="0.83"/>
    <x v="3"/>
  </r>
  <r>
    <s v="Michael Hector"/>
    <x v="17"/>
    <s v="DF"/>
    <n v="28"/>
    <n v="4"/>
    <n v="263"/>
    <n v="0"/>
    <n v="175"/>
    <n v="0.79"/>
    <x v="1"/>
  </r>
  <r>
    <s v="Fabio Carvalho"/>
    <x v="17"/>
    <s v="MF"/>
    <n v="17"/>
    <n v="4"/>
    <n v="255"/>
    <n v="1"/>
    <n v="86"/>
    <n v="0.78"/>
    <x v="2"/>
  </r>
  <r>
    <s v="Aboubakar Kamara"/>
    <x v="17"/>
    <s v="FW"/>
    <n v="25"/>
    <n v="11"/>
    <n v="315"/>
    <n v="0"/>
    <n v="128"/>
    <n v="0.72"/>
    <x v="0"/>
  </r>
  <r>
    <s v="Marek RodÃ¡k"/>
    <x v="17"/>
    <s v="GK"/>
    <n v="23"/>
    <n v="2"/>
    <n v="180"/>
    <n v="0"/>
    <n v="46"/>
    <n v="0.8"/>
    <x v="0"/>
  </r>
  <r>
    <s v="Maxime Le Marchand"/>
    <x v="17"/>
    <s v="DF"/>
    <n v="30"/>
    <n v="2"/>
    <n v="123"/>
    <n v="0"/>
    <n v="82"/>
    <n v="0.95"/>
    <x v="1"/>
  </r>
  <r>
    <s v="Neeskens Kebano"/>
    <x v="17"/>
    <s v="FW"/>
    <n v="28"/>
    <n v="5"/>
    <n v="119"/>
    <n v="0"/>
    <n v="42"/>
    <n v="0.79"/>
    <x v="1"/>
  </r>
  <r>
    <s v="Terence Kongolo"/>
    <x v="17"/>
    <s v="DF"/>
    <n v="26"/>
    <n v="1"/>
    <n v="90"/>
    <n v="0"/>
    <n v="39"/>
    <n v="0.95"/>
    <x v="1"/>
  </r>
  <r>
    <s v="Tyrese Francois"/>
    <x v="17"/>
    <s v="DF"/>
    <n v="20"/>
    <n v="1"/>
    <n v="15"/>
    <n v="0"/>
    <n v="15"/>
    <n v="0.93"/>
    <x v="2"/>
  </r>
  <r>
    <s v="Sam Johnstone"/>
    <x v="18"/>
    <s v="GK"/>
    <n v="27"/>
    <n v="37"/>
    <n v="3330"/>
    <n v="0"/>
    <n v="1282"/>
    <n v="0.5"/>
    <x v="1"/>
  </r>
  <r>
    <s v="Darnell Furlong"/>
    <x v="18"/>
    <s v="DF"/>
    <n v="24"/>
    <n v="35"/>
    <n v="2932"/>
    <n v="1"/>
    <n v="1177"/>
    <n v="0.6"/>
    <x v="0"/>
  </r>
  <r>
    <s v="Semi Ajayi"/>
    <x v="18"/>
    <s v="DF"/>
    <n v="26"/>
    <n v="33"/>
    <n v="2780"/>
    <n v="2"/>
    <n v="948"/>
    <n v="0.74"/>
    <x v="1"/>
  </r>
  <r>
    <s v="Matheus Pereira"/>
    <x v="18"/>
    <s v="MF"/>
    <n v="24"/>
    <n v="33"/>
    <n v="2577"/>
    <n v="11"/>
    <n v="1066"/>
    <n v="0.72"/>
    <x v="0"/>
  </r>
  <r>
    <s v="Kyle Bartley"/>
    <x v="18"/>
    <s v="DF"/>
    <n v="29"/>
    <n v="30"/>
    <n v="2584"/>
    <n v="3"/>
    <n v="809"/>
    <n v="0.78"/>
    <x v="1"/>
  </r>
  <r>
    <s v="Conor Gallagher"/>
    <x v="18"/>
    <s v="MF"/>
    <n v="20"/>
    <n v="30"/>
    <n v="2531"/>
    <n v="2"/>
    <n v="954"/>
    <n v="0.78"/>
    <x v="2"/>
  </r>
  <r>
    <s v="Conor Townsend"/>
    <x v="18"/>
    <s v="DF"/>
    <n v="27"/>
    <n v="25"/>
    <n v="2234"/>
    <n v="0"/>
    <n v="1176"/>
    <n v="0.75"/>
    <x v="1"/>
  </r>
  <r>
    <s v="Dara O'Shea"/>
    <x v="18"/>
    <s v="DF"/>
    <n v="21"/>
    <n v="28"/>
    <n v="2102"/>
    <n v="0"/>
    <n v="857"/>
    <n v="0.66"/>
    <x v="0"/>
  </r>
  <r>
    <s v="Matt Phillips"/>
    <x v="18"/>
    <s v="MF"/>
    <n v="29"/>
    <n v="33"/>
    <n v="1828"/>
    <n v="2"/>
    <n v="567"/>
    <n v="0.69"/>
    <x v="1"/>
  </r>
  <r>
    <s v="Callum Robinson"/>
    <x v="18"/>
    <s v="FW"/>
    <n v="25"/>
    <n v="28"/>
    <n v="1560"/>
    <n v="5"/>
    <n v="450"/>
    <n v="0.71"/>
    <x v="0"/>
  </r>
  <r>
    <s v="Romaine Sawyers"/>
    <x v="18"/>
    <s v="MF"/>
    <n v="28"/>
    <n v="19"/>
    <n v="1487"/>
    <n v="0"/>
    <n v="712"/>
    <n v="0.85"/>
    <x v="1"/>
  </r>
  <r>
    <s v="Okay YokuÅŸlu"/>
    <x v="18"/>
    <s v="MF"/>
    <n v="26"/>
    <n v="16"/>
    <n v="1317"/>
    <n v="0"/>
    <n v="530"/>
    <n v="0.83"/>
    <x v="1"/>
  </r>
  <r>
    <s v="Jake Livermore"/>
    <x v="18"/>
    <s v="MF"/>
    <n v="30"/>
    <n v="18"/>
    <n v="1242"/>
    <n v="0"/>
    <n v="381"/>
    <n v="0.74"/>
    <x v="1"/>
  </r>
  <r>
    <s v="Grady Diangana"/>
    <x v="18"/>
    <s v="MF"/>
    <n v="22"/>
    <n v="20"/>
    <n v="1235"/>
    <n v="1"/>
    <n v="351"/>
    <n v="0.73"/>
    <x v="0"/>
  </r>
  <r>
    <s v="Ainsley Maitland-Niles"/>
    <x v="18"/>
    <s v="MF"/>
    <n v="22"/>
    <n v="15"/>
    <n v="1230"/>
    <n v="0"/>
    <n v="402"/>
    <n v="0.76"/>
    <x v="0"/>
  </r>
  <r>
    <s v="Mbaye Diagne"/>
    <x v="18"/>
    <s v="FW"/>
    <n v="28"/>
    <n v="16"/>
    <n v="1189"/>
    <n v="3"/>
    <n v="230"/>
    <n v="0.7"/>
    <x v="1"/>
  </r>
  <r>
    <s v="Karlan Grant"/>
    <x v="18"/>
    <s v="FW"/>
    <n v="22"/>
    <n v="21"/>
    <n v="1127"/>
    <n v="1"/>
    <n v="228"/>
    <n v="0.73"/>
    <x v="0"/>
  </r>
  <r>
    <s v="Kieran Gibbs"/>
    <x v="18"/>
    <s v="DF"/>
    <n v="30"/>
    <n v="10"/>
    <n v="809"/>
    <n v="0"/>
    <n v="309"/>
    <n v="0.72"/>
    <x v="1"/>
  </r>
  <r>
    <s v="Branislav IvanoviÄ‡"/>
    <x v="18"/>
    <s v="DF"/>
    <n v="36"/>
    <n v="13"/>
    <n v="767"/>
    <n v="0"/>
    <n v="311"/>
    <n v="0.85"/>
    <x v="4"/>
  </r>
  <r>
    <s v="Robert Snodgrass"/>
    <x v="18"/>
    <s v="MF"/>
    <n v="32"/>
    <n v="8"/>
    <n v="526"/>
    <n v="0"/>
    <n v="133"/>
    <n v="0.79"/>
    <x v="3"/>
  </r>
  <r>
    <s v="Filip KrovinoviÄ‡"/>
    <x v="18"/>
    <s v="MF"/>
    <n v="24"/>
    <n v="11"/>
    <n v="546"/>
    <n v="0"/>
    <n v="365"/>
    <n v="0.84"/>
    <x v="0"/>
  </r>
  <r>
    <s v="Lee Peltier"/>
    <x v="18"/>
    <s v="DF"/>
    <n v="33"/>
    <n v="4"/>
    <n v="229"/>
    <n v="0"/>
    <n v="76"/>
    <n v="0.63"/>
    <x v="3"/>
  </r>
  <r>
    <s v="Hal Robson-Kanu"/>
    <x v="18"/>
    <s v="FW"/>
    <n v="31"/>
    <n v="19"/>
    <n v="561"/>
    <n v="2"/>
    <n v="86"/>
    <n v="0.74"/>
    <x v="3"/>
  </r>
  <r>
    <s v="Kamil Grosicki"/>
    <x v="18"/>
    <s v="FW"/>
    <n v="32"/>
    <n v="3"/>
    <n v="148"/>
    <n v="0"/>
    <n v="49"/>
    <n v="0.65"/>
    <x v="3"/>
  </r>
  <r>
    <s v="Kyle Edwards"/>
    <x v="18"/>
    <s v="MF"/>
    <n v="22"/>
    <n v="5"/>
    <n v="118"/>
    <n v="0"/>
    <n v="35"/>
    <n v="0.86"/>
    <x v="0"/>
  </r>
  <r>
    <s v="David Button"/>
    <x v="18"/>
    <s v="GK"/>
    <n v="31"/>
    <n v="1"/>
    <n v="90"/>
    <n v="0"/>
    <n v="37"/>
    <n v="0.43"/>
    <x v="3"/>
  </r>
  <r>
    <s v="Ahmed Hegazi"/>
    <x v="18"/>
    <s v="DF"/>
    <n v="29"/>
    <n v="1"/>
    <n v="90"/>
    <n v="0"/>
    <n v="52"/>
    <n v="0.71"/>
    <x v="1"/>
  </r>
  <r>
    <s v="Charlie Austin"/>
    <x v="18"/>
    <s v="FW"/>
    <n v="31"/>
    <n v="5"/>
    <n v="138"/>
    <n v="0"/>
    <n v="34"/>
    <n v="0.74"/>
    <x v="3"/>
  </r>
  <r>
    <s v="Sam Field"/>
    <x v="18"/>
    <s v="MF"/>
    <n v="22"/>
    <n v="3"/>
    <n v="62"/>
    <n v="0"/>
    <n v="23"/>
    <n v="0.65"/>
    <x v="0"/>
  </r>
  <r>
    <s v="Rekeem Harper"/>
    <x v="18"/>
    <s v="MF"/>
    <n v="20"/>
    <n v="2"/>
    <n v="32"/>
    <n v="0"/>
    <n v="16"/>
    <n v="0.81"/>
    <x v="2"/>
  </r>
  <r>
    <s v="Aaron Ramsdale"/>
    <x v="19"/>
    <s v="GK"/>
    <n v="22"/>
    <n v="38"/>
    <n v="3420"/>
    <n v="0"/>
    <n v="1141"/>
    <n v="0.49"/>
    <x v="0"/>
  </r>
  <r>
    <s v="George Baldock"/>
    <x v="19"/>
    <s v="DF"/>
    <n v="27"/>
    <n v="32"/>
    <n v="2787"/>
    <n v="0"/>
    <n v="1160"/>
    <n v="0.79"/>
    <x v="1"/>
  </r>
  <r>
    <s v="Chris Basham"/>
    <x v="19"/>
    <s v="DF"/>
    <n v="32"/>
    <n v="31"/>
    <n v="2576"/>
    <n v="0"/>
    <n v="1105"/>
    <n v="0.81"/>
    <x v="3"/>
  </r>
  <r>
    <s v="Enda Stevens"/>
    <x v="19"/>
    <s v="DF"/>
    <n v="30"/>
    <n v="30"/>
    <n v="2700"/>
    <n v="0"/>
    <n v="1427"/>
    <n v="0.78"/>
    <x v="1"/>
  </r>
  <r>
    <s v="John Egan"/>
    <x v="19"/>
    <s v="DF"/>
    <n v="27"/>
    <n v="31"/>
    <n v="2629"/>
    <n v="0"/>
    <n v="1094"/>
    <n v="0.85"/>
    <x v="1"/>
  </r>
  <r>
    <s v="John Fleck"/>
    <x v="19"/>
    <s v="MF"/>
    <n v="28"/>
    <n v="31"/>
    <n v="2575"/>
    <n v="0"/>
    <n v="1212"/>
    <n v="0.78"/>
    <x v="1"/>
  </r>
  <r>
    <s v="David McGoldrick"/>
    <x v="19"/>
    <s v="FW"/>
    <n v="32"/>
    <n v="35"/>
    <n v="2397"/>
    <n v="8"/>
    <n v="938"/>
    <n v="0.75"/>
    <x v="3"/>
  </r>
  <r>
    <s v="Oliver Norwood"/>
    <x v="19"/>
    <s v="MF"/>
    <n v="29"/>
    <n v="32"/>
    <n v="2220"/>
    <n v="0"/>
    <n v="1483"/>
    <n v="0.8"/>
    <x v="1"/>
  </r>
  <r>
    <s v="Ethan Ampadu"/>
    <x v="19"/>
    <s v="DF"/>
    <n v="19"/>
    <n v="25"/>
    <n v="2089"/>
    <n v="0"/>
    <n v="1064"/>
    <n v="0.81"/>
    <x v="2"/>
  </r>
  <r>
    <s v="John Lundstram"/>
    <x v="19"/>
    <s v="MF"/>
    <n v="26"/>
    <n v="28"/>
    <n v="2032"/>
    <n v="0"/>
    <n v="1041"/>
    <n v="0.81"/>
    <x v="1"/>
  </r>
  <r>
    <s v="Ben Osborn"/>
    <x v="19"/>
    <s v="MF"/>
    <n v="25"/>
    <n v="24"/>
    <n v="1604"/>
    <n v="1"/>
    <n v="839"/>
    <n v="0.79"/>
    <x v="0"/>
  </r>
  <r>
    <s v="Oliver Burke"/>
    <x v="19"/>
    <s v="FW"/>
    <n v="23"/>
    <n v="25"/>
    <n v="1269"/>
    <n v="1"/>
    <n v="262"/>
    <n v="0.71"/>
    <x v="0"/>
  </r>
  <r>
    <s v="Sander Berge"/>
    <x v="19"/>
    <s v="MF"/>
    <n v="22"/>
    <n v="15"/>
    <n v="1120"/>
    <n v="1"/>
    <n v="464"/>
    <n v="0.82"/>
    <x v="0"/>
  </r>
  <r>
    <s v="Oliver McBurnie"/>
    <x v="19"/>
    <s v="FW"/>
    <n v="24"/>
    <n v="23"/>
    <n v="1324"/>
    <n v="1"/>
    <n v="426"/>
    <n v="0.63"/>
    <x v="0"/>
  </r>
  <r>
    <s v="Rhian Brewster"/>
    <x v="19"/>
    <s v="FW"/>
    <n v="20"/>
    <n v="27"/>
    <n v="1128"/>
    <n v="0"/>
    <n v="225"/>
    <n v="0.69"/>
    <x v="2"/>
  </r>
  <r>
    <s v="Jayden Bogle"/>
    <x v="19"/>
    <s v="DF"/>
    <n v="20"/>
    <n v="16"/>
    <n v="1110"/>
    <n v="2"/>
    <n v="383"/>
    <n v="0.78"/>
    <x v="2"/>
  </r>
  <r>
    <s v="Kean Bryan"/>
    <x v="19"/>
    <s v="DF"/>
    <n v="23"/>
    <n v="13"/>
    <n v="1004"/>
    <n v="1"/>
    <n v="443"/>
    <n v="0.73"/>
    <x v="0"/>
  </r>
  <r>
    <s v="Jack Robinson"/>
    <x v="19"/>
    <s v="DF"/>
    <n v="26"/>
    <n v="11"/>
    <n v="877"/>
    <n v="0"/>
    <n v="439"/>
    <n v="0.81"/>
    <x v="1"/>
  </r>
  <r>
    <s v="Billy Sharp"/>
    <x v="19"/>
    <s v="FW"/>
    <n v="34"/>
    <n v="16"/>
    <n v="735"/>
    <n v="3"/>
    <n v="123"/>
    <n v="0.7"/>
    <x v="3"/>
  </r>
  <r>
    <s v="Max Lowe"/>
    <x v="19"/>
    <s v="DF"/>
    <n v="23"/>
    <n v="8"/>
    <n v="550"/>
    <n v="0"/>
    <n v="223"/>
    <n v="0.65"/>
    <x v="0"/>
  </r>
  <r>
    <s v="Phil Jagielka"/>
    <x v="19"/>
    <s v="DF"/>
    <n v="37"/>
    <n v="10"/>
    <n v="526"/>
    <n v="0"/>
    <n v="186"/>
    <n v="0.76"/>
    <x v="4"/>
  </r>
  <r>
    <s v="Daniel Jebbison"/>
    <x v="19"/>
    <s v="FW"/>
    <n v="17"/>
    <n v="4"/>
    <n v="284"/>
    <n v="1"/>
    <n v="34"/>
    <n v="0.71"/>
    <x v="2"/>
  </r>
  <r>
    <s v="Lys Mousset"/>
    <x v="19"/>
    <s v="FW"/>
    <n v="24"/>
    <n v="11"/>
    <n v="296"/>
    <n v="0"/>
    <n v="50"/>
    <n v="0.8"/>
    <x v="0"/>
  </r>
  <r>
    <s v="Jack O'Connell"/>
    <x v="19"/>
    <s v="DF"/>
    <n v="26"/>
    <n v="2"/>
    <n v="180"/>
    <n v="0"/>
    <n v="77"/>
    <n v="0.78"/>
    <x v="1"/>
  </r>
  <r>
    <s v="Iliman Ndiaye"/>
    <x v="19"/>
    <s v="MF"/>
    <n v="21"/>
    <n v="1"/>
    <n v="12"/>
    <n v="0"/>
    <n v="3"/>
    <n v="1"/>
    <x v="0"/>
  </r>
  <r>
    <s v="Antwoine Hackford"/>
    <x v="19"/>
    <s v="DF"/>
    <n v="16"/>
    <n v="1"/>
    <n v="11"/>
    <n v="0"/>
    <n v="1"/>
    <n v="1"/>
    <x v="2"/>
  </r>
  <r>
    <s v="Femi Seriki"/>
    <x v="19"/>
    <s v="DF"/>
    <n v="17"/>
    <n v="1"/>
    <n v="1"/>
    <n v="0"/>
    <n v="0"/>
    <n v="-0.0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FD3B2-7E8A-4AAD-8773-443BC0F4D24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3:Y25" firstHeaderRow="1" firstDataRow="2" firstDataCol="1"/>
  <pivotFields count="10">
    <pivotField dataField="1" showAll="0"/>
    <pivotField axis="axisRow" showAll="0">
      <items count="21">
        <item x="7"/>
        <item x="10"/>
        <item x="15"/>
        <item x="16"/>
        <item x="0"/>
        <item x="13"/>
        <item x="9"/>
        <item x="17"/>
        <item x="8"/>
        <item x="4"/>
        <item x="3"/>
        <item x="1"/>
        <item x="2"/>
        <item x="11"/>
        <item x="19"/>
        <item x="14"/>
        <item x="6"/>
        <item x="18"/>
        <item x="5"/>
        <item x="12"/>
        <item t="default"/>
      </items>
    </pivotField>
    <pivotField showAll="0"/>
    <pivotField showAll="0"/>
    <pivotField showAll="0"/>
    <pivotField showAll="0"/>
    <pivotField showAll="0"/>
    <pivotField showAll="0"/>
    <pivotField showAll="0"/>
    <pivotField axis="axisCol" showAll="0">
      <items count="6">
        <item x="2"/>
        <item x="0"/>
        <item x="1"/>
        <item x="3"/>
        <item x="4"/>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9"/>
  </colFields>
  <colItems count="6">
    <i>
      <x/>
    </i>
    <i>
      <x v="1"/>
    </i>
    <i>
      <x v="2"/>
    </i>
    <i>
      <x v="3"/>
    </i>
    <i>
      <x v="4"/>
    </i>
    <i t="grand">
      <x/>
    </i>
  </colItems>
  <dataFields count="1">
    <dataField name="Count of Name" fld="0"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9"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9" count="0"/>
        </references>
      </pivotArea>
    </format>
    <format dxfId="0">
      <pivotArea dataOnly="0" labelOnly="1" grandCol="1" outline="0" fieldPosition="0"/>
    </format>
  </formats>
  <chartFormats count="5">
    <chartFormat chart="5" format="5" series="1">
      <pivotArea type="data" outline="0" fieldPosition="0">
        <references count="2">
          <reference field="4294967294" count="1" selected="0">
            <x v="0"/>
          </reference>
          <reference field="9" count="1" selected="0">
            <x v="0"/>
          </reference>
        </references>
      </pivotArea>
    </chartFormat>
    <chartFormat chart="5" format="6" series="1">
      <pivotArea type="data" outline="0" fieldPosition="0">
        <references count="2">
          <reference field="4294967294" count="1" selected="0">
            <x v="0"/>
          </reference>
          <reference field="9" count="1" selected="0">
            <x v="1"/>
          </reference>
        </references>
      </pivotArea>
    </chartFormat>
    <chartFormat chart="5" format="7" series="1">
      <pivotArea type="data" outline="0" fieldPosition="0">
        <references count="2">
          <reference field="4294967294" count="1" selected="0">
            <x v="0"/>
          </reference>
          <reference field="9" count="1" selected="0">
            <x v="2"/>
          </reference>
        </references>
      </pivotArea>
    </chartFormat>
    <chartFormat chart="5" format="8" series="1">
      <pivotArea type="data" outline="0" fieldPosition="0">
        <references count="2">
          <reference field="4294967294" count="1" selected="0">
            <x v="0"/>
          </reference>
          <reference field="9" count="1" selected="0">
            <x v="3"/>
          </reference>
        </references>
      </pivotArea>
    </chartFormat>
    <chartFormat chart="5" format="9" series="1">
      <pivotArea type="data" outline="0" fieldPosition="0">
        <references count="2">
          <reference field="4294967294" count="1" selected="0">
            <x v="0"/>
          </reference>
          <reference field="9"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3CCD10-2B56-4544-BAA5-CDC9D09FB1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12:AC24" firstHeaderRow="1" firstDataRow="1" firstDataCol="1"/>
  <pivotFields count="9">
    <pivotField axis="axisRow" showAll="0" measureFilter="1" sortType="ascending">
      <items count="163">
        <item x="42"/>
        <item x="135"/>
        <item x="99"/>
        <item x="37"/>
        <item x="29"/>
        <item x="79"/>
        <item x="131"/>
        <item x="119"/>
        <item x="90"/>
        <item x="20"/>
        <item x="38"/>
        <item x="44"/>
        <item x="24"/>
        <item x="77"/>
        <item x="48"/>
        <item x="82"/>
        <item x="86"/>
        <item x="160"/>
        <item x="64"/>
        <item x="52"/>
        <item x="69"/>
        <item x="59"/>
        <item x="145"/>
        <item x="25"/>
        <item x="46"/>
        <item x="153"/>
        <item x="83"/>
        <item x="123"/>
        <item x="23"/>
        <item x="114"/>
        <item x="132"/>
        <item x="60"/>
        <item x="137"/>
        <item x="58"/>
        <item x="110"/>
        <item x="111"/>
        <item x="72"/>
        <item x="34"/>
        <item x="21"/>
        <item x="156"/>
        <item x="4"/>
        <item x="36"/>
        <item x="112"/>
        <item x="106"/>
        <item x="130"/>
        <item x="141"/>
        <item x="45"/>
        <item x="96"/>
        <item x="54"/>
        <item x="138"/>
        <item x="65"/>
        <item x="143"/>
        <item x="98"/>
        <item x="161"/>
        <item x="125"/>
        <item x="13"/>
        <item x="136"/>
        <item x="118"/>
        <item x="127"/>
        <item x="85"/>
        <item x="10"/>
        <item x="159"/>
        <item x="84"/>
        <item x="61"/>
        <item x="63"/>
        <item x="158"/>
        <item x="152"/>
        <item x="8"/>
        <item x="117"/>
        <item x="19"/>
        <item x="43"/>
        <item x="53"/>
        <item x="3"/>
        <item x="66"/>
        <item x="150"/>
        <item x="51"/>
        <item x="71"/>
        <item x="33"/>
        <item x="81"/>
        <item x="93"/>
        <item x="75"/>
        <item x="139"/>
        <item x="140"/>
        <item x="144"/>
        <item x="49"/>
        <item x="73"/>
        <item x="57"/>
        <item x="91"/>
        <item x="95"/>
        <item x="128"/>
        <item x="121"/>
        <item x="18"/>
        <item x="151"/>
        <item x="89"/>
        <item x="68"/>
        <item x="122"/>
        <item x="109"/>
        <item x="129"/>
        <item x="1"/>
        <item x="28"/>
        <item x="126"/>
        <item x="27"/>
        <item x="76"/>
        <item x="157"/>
        <item x="100"/>
        <item x="88"/>
        <item x="0"/>
        <item x="62"/>
        <item x="108"/>
        <item x="39"/>
        <item x="113"/>
        <item x="55"/>
        <item x="154"/>
        <item x="101"/>
        <item x="120"/>
        <item x="97"/>
        <item x="22"/>
        <item x="12"/>
        <item x="9"/>
        <item x="7"/>
        <item x="14"/>
        <item x="30"/>
        <item x="102"/>
        <item x="56"/>
        <item x="116"/>
        <item x="80"/>
        <item x="146"/>
        <item x="148"/>
        <item x="142"/>
        <item x="5"/>
        <item x="31"/>
        <item x="47"/>
        <item x="70"/>
        <item x="155"/>
        <item x="50"/>
        <item x="134"/>
        <item x="149"/>
        <item x="67"/>
        <item x="32"/>
        <item x="124"/>
        <item x="115"/>
        <item x="87"/>
        <item x="2"/>
        <item x="133"/>
        <item x="105"/>
        <item x="147"/>
        <item x="107"/>
        <item x="16"/>
        <item x="35"/>
        <item x="41"/>
        <item x="11"/>
        <item x="40"/>
        <item x="103"/>
        <item x="6"/>
        <item x="94"/>
        <item x="92"/>
        <item x="78"/>
        <item x="104"/>
        <item x="74"/>
        <item x="15"/>
        <item x="17"/>
        <item x="26"/>
        <item t="default"/>
      </items>
    </pivotField>
    <pivotField showAll="0"/>
    <pivotField showAll="0"/>
    <pivotField showAll="0"/>
    <pivotField showAll="0"/>
    <pivotField showAll="0"/>
    <pivotField dataField="1" showAll="0"/>
    <pivotField showAll="0"/>
    <pivotField showAll="0"/>
  </pivotFields>
  <rowFields count="1">
    <field x="0"/>
  </rowFields>
  <rowItems count="12">
    <i>
      <x v="26"/>
    </i>
    <i>
      <x v="29"/>
    </i>
    <i>
      <x v="33"/>
    </i>
    <i>
      <x v="40"/>
    </i>
    <i>
      <x v="41"/>
    </i>
    <i>
      <x v="45"/>
    </i>
    <i>
      <x v="99"/>
    </i>
    <i>
      <x v="101"/>
    </i>
    <i>
      <x v="106"/>
    </i>
    <i>
      <x v="108"/>
    </i>
    <i>
      <x v="121"/>
    </i>
    <i t="grand">
      <x/>
    </i>
  </rowItems>
  <colItems count="1">
    <i/>
  </colItems>
  <dataFields count="1">
    <dataField name="Sum of Goals" fld="6" baseField="0" baseItem="0"/>
  </dataFields>
  <formats count="6">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11">
            <x v="26"/>
            <x v="29"/>
            <x v="33"/>
            <x v="40"/>
            <x v="41"/>
            <x v="45"/>
            <x v="99"/>
            <x v="101"/>
            <x v="106"/>
            <x v="108"/>
            <x v="121"/>
          </reference>
        </references>
      </pivotArea>
    </format>
    <format dxfId="11">
      <pivotArea dataOnly="0" labelOnly="1" grandRow="1" outline="0" fieldPosition="0"/>
    </format>
    <format dxfId="10">
      <pivotArea dataOnly="0" labelOnly="1" outline="0" axis="axisValues" fieldPosition="0"/>
    </format>
  </formats>
  <pivotTableStyleInfo name="PivotStyleLight15"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D1CD1A-A67B-45A6-9356-6CC56172D0B9}" name="Position wise pivo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A3:AE9" firstHeaderRow="0" firstDataRow="1" firstDataCol="1"/>
  <pivotFields count="9">
    <pivotField dataField="1" showAll="0"/>
    <pivotField showAll="0">
      <items count="22">
        <item x="8"/>
        <item x="11"/>
        <item x="16"/>
        <item x="17"/>
        <item x="1"/>
        <item x="14"/>
        <item x="10"/>
        <item x="18"/>
        <item x="9"/>
        <item x="5"/>
        <item x="4"/>
        <item x="2"/>
        <item x="3"/>
        <item x="0"/>
        <item x="12"/>
        <item x="20"/>
        <item x="15"/>
        <item x="7"/>
        <item x="19"/>
        <item x="6"/>
        <item x="13"/>
        <item t="default"/>
      </items>
    </pivotField>
    <pivotField axis="axisRow" showAll="0">
      <items count="6">
        <item x="3"/>
        <item x="2"/>
        <item x="1"/>
        <item x="0"/>
        <item x="4"/>
        <item t="default"/>
      </items>
    </pivotField>
    <pivotField showAll="0"/>
    <pivotField showAll="0"/>
    <pivotField dataField="1" showAll="0"/>
    <pivotField showAll="0"/>
    <pivotField dataField="1" showAll="0"/>
    <pivotField dataField="1" showAll="0"/>
  </pivotFields>
  <rowFields count="1">
    <field x="2"/>
  </rowFields>
  <rowItems count="6">
    <i>
      <x/>
    </i>
    <i>
      <x v="1"/>
    </i>
    <i>
      <x v="2"/>
    </i>
    <i>
      <x v="3"/>
    </i>
    <i>
      <x v="4"/>
    </i>
    <i t="grand">
      <x/>
    </i>
  </rowItems>
  <colFields count="1">
    <field x="-2"/>
  </colFields>
  <colItems count="4">
    <i>
      <x/>
    </i>
    <i i="1">
      <x v="1"/>
    </i>
    <i i="2">
      <x v="2"/>
    </i>
    <i i="3">
      <x v="3"/>
    </i>
  </colItems>
  <dataFields count="4">
    <dataField name="Count of Name" fld="0" subtotal="count" baseField="0" baseItem="0"/>
    <dataField name="Average of Passes_Attempted" fld="7" subtotal="average" baseField="2" baseItem="0" numFmtId="2"/>
    <dataField name="Average of Perc_Passes_Completed" fld="8" subtotal="average" baseField="2" baseItem="0" numFmtId="1"/>
    <dataField name="Average of Mins" fld="5" subtotal="average" baseField="2" baseItem="0" numFmtId="1"/>
  </dataFields>
  <formats count="6">
    <format dxfId="21">
      <pivotArea type="all" dataOnly="0" outline="0" fieldPosition="0"/>
    </format>
    <format dxfId="20">
      <pivotArea outline="0" collapsedLevelsAreSubtotals="1" fieldPosition="0"/>
    </format>
    <format dxfId="19">
      <pivotArea field="2" type="button" dataOnly="0" labelOnly="1" outline="0" axis="axisRow" fieldPosition="0"/>
    </format>
    <format dxfId="18">
      <pivotArea dataOnly="0" labelOnly="1" fieldPosition="0">
        <references count="1">
          <reference field="2" count="0"/>
        </references>
      </pivotArea>
    </format>
    <format dxfId="17">
      <pivotArea dataOnly="0" labelOnly="1" grandRow="1" outline="0" fieldPosition="0"/>
    </format>
    <format dxfId="16">
      <pivotArea dataOnly="0" labelOnly="1" outline="0" fieldPosition="0">
        <references count="1">
          <reference field="4294967294" count="4">
            <x v="0"/>
            <x v="1"/>
            <x v="2"/>
            <x v="3"/>
          </reference>
        </references>
      </pivotArea>
    </format>
  </formats>
  <chartFormats count="24">
    <chartFormat chart="12" format="28" series="1">
      <pivotArea type="data" outline="0" fieldPosition="0">
        <references count="1">
          <reference field="4294967294" count="1" selected="0">
            <x v="0"/>
          </reference>
        </references>
      </pivotArea>
    </chartFormat>
    <chartFormat chart="12" format="29">
      <pivotArea type="data" outline="0" fieldPosition="0">
        <references count="2">
          <reference field="4294967294" count="1" selected="0">
            <x v="0"/>
          </reference>
          <reference field="2" count="1" selected="0">
            <x v="0"/>
          </reference>
        </references>
      </pivotArea>
    </chartFormat>
    <chartFormat chart="12" format="30">
      <pivotArea type="data" outline="0" fieldPosition="0">
        <references count="2">
          <reference field="4294967294" count="1" selected="0">
            <x v="0"/>
          </reference>
          <reference field="2" count="1" selected="0">
            <x v="1"/>
          </reference>
        </references>
      </pivotArea>
    </chartFormat>
    <chartFormat chart="12" format="31">
      <pivotArea type="data" outline="0" fieldPosition="0">
        <references count="2">
          <reference field="4294967294" count="1" selected="0">
            <x v="0"/>
          </reference>
          <reference field="2" count="1" selected="0">
            <x v="2"/>
          </reference>
        </references>
      </pivotArea>
    </chartFormat>
    <chartFormat chart="12" format="32">
      <pivotArea type="data" outline="0" fieldPosition="0">
        <references count="2">
          <reference field="4294967294" count="1" selected="0">
            <x v="0"/>
          </reference>
          <reference field="2" count="1" selected="0">
            <x v="3"/>
          </reference>
        </references>
      </pivotArea>
    </chartFormat>
    <chartFormat chart="12" format="33">
      <pivotArea type="data" outline="0" fieldPosition="0">
        <references count="2">
          <reference field="4294967294" count="1" selected="0">
            <x v="0"/>
          </reference>
          <reference field="2" count="1" selected="0">
            <x v="4"/>
          </reference>
        </references>
      </pivotArea>
    </chartFormat>
    <chartFormat chart="12" format="34" series="1">
      <pivotArea type="data" outline="0" fieldPosition="0">
        <references count="1">
          <reference field="4294967294" count="1" selected="0">
            <x v="1"/>
          </reference>
        </references>
      </pivotArea>
    </chartFormat>
    <chartFormat chart="12" format="35">
      <pivotArea type="data" outline="0" fieldPosition="0">
        <references count="2">
          <reference field="4294967294" count="1" selected="0">
            <x v="1"/>
          </reference>
          <reference field="2" count="1" selected="0">
            <x v="0"/>
          </reference>
        </references>
      </pivotArea>
    </chartFormat>
    <chartFormat chart="12" format="36">
      <pivotArea type="data" outline="0" fieldPosition="0">
        <references count="2">
          <reference field="4294967294" count="1" selected="0">
            <x v="1"/>
          </reference>
          <reference field="2" count="1" selected="0">
            <x v="1"/>
          </reference>
        </references>
      </pivotArea>
    </chartFormat>
    <chartFormat chart="12" format="37">
      <pivotArea type="data" outline="0" fieldPosition="0">
        <references count="2">
          <reference field="4294967294" count="1" selected="0">
            <x v="1"/>
          </reference>
          <reference field="2" count="1" selected="0">
            <x v="2"/>
          </reference>
        </references>
      </pivotArea>
    </chartFormat>
    <chartFormat chart="12" format="38">
      <pivotArea type="data" outline="0" fieldPosition="0">
        <references count="2">
          <reference field="4294967294" count="1" selected="0">
            <x v="1"/>
          </reference>
          <reference field="2" count="1" selected="0">
            <x v="3"/>
          </reference>
        </references>
      </pivotArea>
    </chartFormat>
    <chartFormat chart="12" format="39">
      <pivotArea type="data" outline="0" fieldPosition="0">
        <references count="2">
          <reference field="4294967294" count="1" selected="0">
            <x v="1"/>
          </reference>
          <reference field="2" count="1" selected="0">
            <x v="4"/>
          </reference>
        </references>
      </pivotArea>
    </chartFormat>
    <chartFormat chart="12" format="40" series="1">
      <pivotArea type="data" outline="0" fieldPosition="0">
        <references count="1">
          <reference field="4294967294" count="1" selected="0">
            <x v="2"/>
          </reference>
        </references>
      </pivotArea>
    </chartFormat>
    <chartFormat chart="12" format="41">
      <pivotArea type="data" outline="0" fieldPosition="0">
        <references count="2">
          <reference field="4294967294" count="1" selected="0">
            <x v="2"/>
          </reference>
          <reference field="2" count="1" selected="0">
            <x v="0"/>
          </reference>
        </references>
      </pivotArea>
    </chartFormat>
    <chartFormat chart="12" format="42">
      <pivotArea type="data" outline="0" fieldPosition="0">
        <references count="2">
          <reference field="4294967294" count="1" selected="0">
            <x v="2"/>
          </reference>
          <reference field="2" count="1" selected="0">
            <x v="1"/>
          </reference>
        </references>
      </pivotArea>
    </chartFormat>
    <chartFormat chart="12" format="43">
      <pivotArea type="data" outline="0" fieldPosition="0">
        <references count="2">
          <reference field="4294967294" count="1" selected="0">
            <x v="2"/>
          </reference>
          <reference field="2" count="1" selected="0">
            <x v="2"/>
          </reference>
        </references>
      </pivotArea>
    </chartFormat>
    <chartFormat chart="12" format="44">
      <pivotArea type="data" outline="0" fieldPosition="0">
        <references count="2">
          <reference field="4294967294" count="1" selected="0">
            <x v="2"/>
          </reference>
          <reference field="2" count="1" selected="0">
            <x v="3"/>
          </reference>
        </references>
      </pivotArea>
    </chartFormat>
    <chartFormat chart="12" format="45">
      <pivotArea type="data" outline="0" fieldPosition="0">
        <references count="2">
          <reference field="4294967294" count="1" selected="0">
            <x v="2"/>
          </reference>
          <reference field="2" count="1" selected="0">
            <x v="4"/>
          </reference>
        </references>
      </pivotArea>
    </chartFormat>
    <chartFormat chart="12" format="46" series="1">
      <pivotArea type="data" outline="0" fieldPosition="0">
        <references count="1">
          <reference field="4294967294" count="1" selected="0">
            <x v="3"/>
          </reference>
        </references>
      </pivotArea>
    </chartFormat>
    <chartFormat chart="12" format="47">
      <pivotArea type="data" outline="0" fieldPosition="0">
        <references count="2">
          <reference field="4294967294" count="1" selected="0">
            <x v="3"/>
          </reference>
          <reference field="2" count="1" selected="0">
            <x v="0"/>
          </reference>
        </references>
      </pivotArea>
    </chartFormat>
    <chartFormat chart="12" format="48">
      <pivotArea type="data" outline="0" fieldPosition="0">
        <references count="2">
          <reference field="4294967294" count="1" selected="0">
            <x v="3"/>
          </reference>
          <reference field="2" count="1" selected="0">
            <x v="1"/>
          </reference>
        </references>
      </pivotArea>
    </chartFormat>
    <chartFormat chart="12" format="49">
      <pivotArea type="data" outline="0" fieldPosition="0">
        <references count="2">
          <reference field="4294967294" count="1" selected="0">
            <x v="3"/>
          </reference>
          <reference field="2" count="1" selected="0">
            <x v="2"/>
          </reference>
        </references>
      </pivotArea>
    </chartFormat>
    <chartFormat chart="12" format="50">
      <pivotArea type="data" outline="0" fieldPosition="0">
        <references count="2">
          <reference field="4294967294" count="1" selected="0">
            <x v="3"/>
          </reference>
          <reference field="2" count="1" selected="0">
            <x v="3"/>
          </reference>
        </references>
      </pivotArea>
    </chartFormat>
    <chartFormat chart="12" format="51">
      <pivotArea type="data" outline="0" fieldPosition="0">
        <references count="2">
          <reference field="4294967294" count="1" selected="0">
            <x v="3"/>
          </reference>
          <reference field="2"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ACDD6-86B7-43BF-B287-0715810E92D5}" name="Club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3:I25" firstHeaderRow="0" firstDataRow="1" firstDataCol="1"/>
  <pivotFields count="9">
    <pivotField dataField="1" showAll="0"/>
    <pivotField axis="axisRow" showAll="0" sortType="ascending">
      <items count="22">
        <item x="8"/>
        <item x="11"/>
        <item x="16"/>
        <item x="17"/>
        <item x="1"/>
        <item x="14"/>
        <item x="10"/>
        <item x="18"/>
        <item x="9"/>
        <item x="5"/>
        <item x="4"/>
        <item x="2"/>
        <item x="3"/>
        <item x="0"/>
        <item x="12"/>
        <item x="20"/>
        <item x="15"/>
        <item x="7"/>
        <item x="19"/>
        <item x="6"/>
        <item x="13"/>
        <item t="default"/>
      </items>
    </pivotField>
    <pivotField showAll="0">
      <items count="6">
        <item x="3"/>
        <item x="2"/>
        <item x="1"/>
        <item x="0"/>
        <item x="4"/>
        <item t="default"/>
      </items>
    </pivotField>
    <pivotField showAll="0"/>
    <pivotField showAll="0"/>
    <pivotField dataField="1" showAll="0"/>
    <pivotField showAll="0"/>
    <pivotField dataField="1" showAll="0"/>
    <pivotField dataField="1"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5">
    <i>
      <x/>
    </i>
    <i i="1">
      <x v="1"/>
    </i>
    <i i="2">
      <x v="2"/>
    </i>
    <i i="3">
      <x v="3"/>
    </i>
    <i i="4">
      <x v="4"/>
    </i>
  </colItems>
  <dataFields count="5">
    <dataField name="Count of Players" fld="0" subtotal="count" baseField="1" baseItem="0"/>
    <dataField name="Total Mins played" fld="5" baseField="1" baseItem="3"/>
    <dataField name="Average of Passes_Attempted" fld="7" subtotal="average" baseField="1" baseItem="0" numFmtId="1"/>
    <dataField name="Average of Mins" fld="5" subtotal="average" baseField="1" baseItem="0" numFmtId="1"/>
    <dataField name="Average of Perc_Passes_Completed" fld="8" subtotal="average" baseField="1" baseItem="0" numFmtId="2"/>
  </dataFields>
  <formats count="12">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fieldPosition="0">
        <references count="1">
          <reference field="4294967294" count="4">
            <x v="0"/>
            <x v="2"/>
            <x v="3"/>
            <x v="4"/>
          </reference>
        </references>
      </pivotArea>
    </format>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grandRow="1" outline="0" fieldPosition="0"/>
    </format>
    <format dxfId="22">
      <pivotArea dataOnly="0" labelOnly="1" outline="0" fieldPosition="0">
        <references count="1">
          <reference field="4294967294" count="4">
            <x v="0"/>
            <x v="2"/>
            <x v="3"/>
            <x v="4"/>
          </reference>
        </references>
      </pivotArea>
    </format>
  </formats>
  <chartFormats count="7">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2"/>
          </reference>
        </references>
      </pivotArea>
    </chartFormat>
    <chartFormat chart="23" format="6" series="1">
      <pivotArea type="data" outline="0" fieldPosition="0">
        <references count="1">
          <reference field="4294967294" count="1" selected="0">
            <x v="3"/>
          </reference>
        </references>
      </pivotArea>
    </chartFormat>
    <chartFormat chart="23" format="7" series="1">
      <pivotArea type="data" outline="0" fieldPosition="0">
        <references count="1">
          <reference field="4294967294" count="1" selected="0">
            <x v="4"/>
          </reference>
        </references>
      </pivotArea>
    </chartFormat>
    <chartFormat chart="23" format="8">
      <pivotArea type="data" outline="0" fieldPosition="0">
        <references count="2">
          <reference field="4294967294" count="1" selected="0">
            <x v="3"/>
          </reference>
          <reference field="1" count="1" selected="0">
            <x v="11"/>
          </reference>
        </references>
      </pivotArea>
    </chartFormat>
    <chartFormat chart="23" format="9" series="1">
      <pivotArea type="data" outline="0" fieldPosition="0">
        <references count="1">
          <reference field="4294967294" count="1" selected="0">
            <x v="1"/>
          </reference>
        </references>
      </pivotArea>
    </chartFormat>
    <chartFormat chart="23" format="10">
      <pivotArea type="data" outline="0" fieldPosition="0">
        <references count="2">
          <reference field="4294967294" count="1" selected="0">
            <x v="2"/>
          </reference>
          <reference field="1" count="1" selected="0">
            <x v="1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35ABDB-150D-46AF-B650-35D7E58F6DF1}" name="Club &amp; position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K3:Q26" firstHeaderRow="1" firstDataRow="2" firstDataCol="1"/>
  <pivotFields count="9">
    <pivotField dataField="1" showAll="0"/>
    <pivotField axis="axisRow" showAll="0">
      <items count="22">
        <item x="8"/>
        <item x="11"/>
        <item x="16"/>
        <item x="17"/>
        <item x="1"/>
        <item x="14"/>
        <item x="10"/>
        <item x="18"/>
        <item x="9"/>
        <item x="5"/>
        <item x="4"/>
        <item x="2"/>
        <item x="3"/>
        <item x="0"/>
        <item x="12"/>
        <item x="20"/>
        <item x="15"/>
        <item x="7"/>
        <item x="19"/>
        <item x="6"/>
        <item x="13"/>
        <item t="default"/>
      </items>
    </pivotField>
    <pivotField axis="axisCol" showAll="0">
      <items count="6">
        <item x="3"/>
        <item x="2"/>
        <item x="1"/>
        <item x="0"/>
        <item x="4"/>
        <item t="default"/>
      </items>
    </pivotField>
    <pivotField showAll="0"/>
    <pivotField showAll="0"/>
    <pivotField showAll="0"/>
    <pivotField showAll="0"/>
    <pivotField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6">
    <i>
      <x/>
    </i>
    <i>
      <x v="1"/>
    </i>
    <i>
      <x v="2"/>
    </i>
    <i>
      <x v="3"/>
    </i>
    <i>
      <x v="4"/>
    </i>
    <i t="grand">
      <x/>
    </i>
  </colItems>
  <dataFields count="1">
    <dataField name="Count of players" fld="0" subtotal="count" baseField="1" baseItem="3"/>
  </dataFields>
  <formats count="10">
    <format dxfId="43">
      <pivotArea type="all" dataOnly="0" outline="0" fieldPosition="0"/>
    </format>
    <format dxfId="42">
      <pivotArea outline="0" collapsedLevelsAreSubtotals="1" fieldPosition="0"/>
    </format>
    <format dxfId="41">
      <pivotArea type="origin" dataOnly="0" labelOnly="1" outline="0" fieldPosition="0"/>
    </format>
    <format dxfId="40">
      <pivotArea field="2" type="button" dataOnly="0" labelOnly="1" outline="0" axis="axisCol" fieldPosition="0"/>
    </format>
    <format dxfId="39">
      <pivotArea type="topRight" dataOnly="0" labelOnly="1" outline="0"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fieldPosition="0">
        <references count="1">
          <reference field="2" count="0"/>
        </references>
      </pivotArea>
    </format>
    <format dxfId="34">
      <pivotArea dataOnly="0" labelOnly="1" grandCol="1" outline="0" fieldPosition="0"/>
    </format>
  </formats>
  <chartFormats count="5">
    <chartFormat chart="11" format="5" series="1">
      <pivotArea type="data" outline="0" fieldPosition="0">
        <references count="2">
          <reference field="4294967294" count="1" selected="0">
            <x v="0"/>
          </reference>
          <reference field="2" count="1" selected="0">
            <x v="0"/>
          </reference>
        </references>
      </pivotArea>
    </chartFormat>
    <chartFormat chart="11" format="6" series="1">
      <pivotArea type="data" outline="0" fieldPosition="0">
        <references count="2">
          <reference field="4294967294" count="1" selected="0">
            <x v="0"/>
          </reference>
          <reference field="2" count="1" selected="0">
            <x v="1"/>
          </reference>
        </references>
      </pivotArea>
    </chartFormat>
    <chartFormat chart="11" format="7" series="1">
      <pivotArea type="data" outline="0" fieldPosition="0">
        <references count="2">
          <reference field="4294967294" count="1" selected="0">
            <x v="0"/>
          </reference>
          <reference field="2" count="1" selected="0">
            <x v="2"/>
          </reference>
        </references>
      </pivotArea>
    </chartFormat>
    <chartFormat chart="11" format="8" series="1">
      <pivotArea type="data" outline="0" fieldPosition="0">
        <references count="2">
          <reference field="4294967294" count="1" selected="0">
            <x v="0"/>
          </reference>
          <reference field="2" count="1" selected="0">
            <x v="3"/>
          </reference>
        </references>
      </pivotArea>
    </chartFormat>
    <chartFormat chart="11" format="9" series="1">
      <pivotArea type="data" outline="0" fieldPosition="0">
        <references count="2">
          <reference field="4294967294" count="1" selected="0">
            <x v="0"/>
          </reference>
          <reference field="2"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798F1870-2FFC-41F4-9FE1-7475C5676D5D}" sourceName="Position">
  <pivotTables>
    <pivotTable tabId="3" name="Club pivot"/>
    <pivotTable tabId="3" name="Club &amp; position pivot"/>
    <pivotTable tabId="3" name="Position wise pivot "/>
  </pivotTables>
  <data>
    <tabular pivotCacheId="347524592">
      <items count="5">
        <i x="3" s="1"/>
        <i x="2"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485C1D69-8502-495A-8555-6638553223AC}" sourceName="Club">
  <pivotTables>
    <pivotTable tabId="3" name="Club &amp; position pivot"/>
    <pivotTable tabId="3" name="Club pivot"/>
    <pivotTable tabId="3" name="Position wise pivot "/>
  </pivotTables>
  <data>
    <tabular pivotCacheId="347524592">
      <items count="21">
        <i x="8" s="1"/>
        <i x="11" s="1"/>
        <i x="16" s="1"/>
        <i x="17" s="1"/>
        <i x="1" s="1"/>
        <i x="14" s="1"/>
        <i x="10" s="1"/>
        <i x="18" s="1"/>
        <i x="9" s="1"/>
        <i x="5" s="1"/>
        <i x="4" s="1"/>
        <i x="2" s="1"/>
        <i x="3" s="1"/>
        <i x="0" s="1"/>
        <i x="12" s="1"/>
        <i x="20" s="1"/>
        <i x="15" s="1"/>
        <i x="7" s="1"/>
        <i x="19" s="1"/>
        <i x="6"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AD41D192-3FF5-4641-9908-4E454372C7B3}" cache="Slicer_Position" columnCount="5" style="SlicerStyleLight3" rowHeight="234950"/>
  <slicer name="Club 1" xr10:uid="{82640D4F-1396-41D5-96A9-2B4A43BA773A}" cache="Slicer_Club"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
  <sheetViews>
    <sheetView workbookViewId="0">
      <selection activeCell="C3" sqref="C3"/>
    </sheetView>
  </sheetViews>
  <sheetFormatPr defaultRowHeight="14.4" x14ac:dyDescent="0.3"/>
  <cols>
    <col min="2" max="2" width="118" customWidth="1"/>
  </cols>
  <sheetData>
    <row r="2" spans="1:3" x14ac:dyDescent="0.3">
      <c r="A2" t="s">
        <v>197</v>
      </c>
      <c r="B2" s="1" t="s">
        <v>15</v>
      </c>
      <c r="C2" s="1" t="s">
        <v>198</v>
      </c>
    </row>
    <row r="3" spans="1:3" x14ac:dyDescent="0.3">
      <c r="B3" t="s">
        <v>199</v>
      </c>
      <c r="C3" t="s">
        <v>2</v>
      </c>
    </row>
    <row r="4" spans="1:3" x14ac:dyDescent="0.3">
      <c r="B4" t="s">
        <v>200</v>
      </c>
      <c r="C4" t="s">
        <v>1</v>
      </c>
    </row>
    <row r="5" spans="1:3" x14ac:dyDescent="0.3">
      <c r="B5" t="s">
        <v>201</v>
      </c>
    </row>
    <row r="6" spans="1:3" x14ac:dyDescent="0.3">
      <c r="B6" t="s">
        <v>202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33"/>
  <sheetViews>
    <sheetView workbookViewId="0">
      <selection activeCell="N1" sqref="N1"/>
    </sheetView>
  </sheetViews>
  <sheetFormatPr defaultRowHeight="14.4" x14ac:dyDescent="0.3"/>
  <cols>
    <col min="1" max="1" width="25.5546875" customWidth="1"/>
    <col min="2" max="2" width="24.44140625" customWidth="1"/>
    <col min="3" max="3" width="14.109375" customWidth="1"/>
    <col min="4" max="5" width="14.21875" customWidth="1"/>
    <col min="6" max="6" width="7.6640625" customWidth="1"/>
    <col min="7" max="7" width="9.44140625" customWidth="1"/>
    <col min="8" max="8" width="23" customWidth="1"/>
    <col min="9" max="9" width="27.88671875" customWidth="1"/>
  </cols>
  <sheetData>
    <row r="1" spans="1:13" ht="16.2" x14ac:dyDescent="0.45">
      <c r="A1" s="29" t="s">
        <v>0</v>
      </c>
      <c r="B1" s="29" t="s">
        <v>1</v>
      </c>
      <c r="C1" s="29" t="s">
        <v>2</v>
      </c>
      <c r="D1" s="29" t="s">
        <v>3</v>
      </c>
      <c r="E1" s="29" t="s">
        <v>4</v>
      </c>
      <c r="F1" s="29" t="s">
        <v>5</v>
      </c>
      <c r="G1" s="29" t="s">
        <v>6</v>
      </c>
      <c r="H1" s="29" t="s">
        <v>7</v>
      </c>
      <c r="I1" s="29" t="s">
        <v>8</v>
      </c>
      <c r="J1" s="29" t="s">
        <v>229</v>
      </c>
      <c r="L1" s="31" t="s">
        <v>231</v>
      </c>
      <c r="M1" s="31"/>
    </row>
    <row r="2" spans="1:13" x14ac:dyDescent="0.3">
      <c r="A2" s="4" t="s">
        <v>9</v>
      </c>
      <c r="B2" s="4" t="s">
        <v>10</v>
      </c>
      <c r="C2" s="4" t="s">
        <v>11</v>
      </c>
      <c r="D2" s="4">
        <v>21</v>
      </c>
      <c r="E2" s="4">
        <v>36</v>
      </c>
      <c r="F2" s="4">
        <v>2890</v>
      </c>
      <c r="G2" s="4">
        <v>6</v>
      </c>
      <c r="H2" s="4">
        <v>1881</v>
      </c>
      <c r="I2" s="30">
        <v>0.82</v>
      </c>
      <c r="J2" s="4" t="str">
        <f>VLOOKUP($D2,$L$2:$M$6,2,TRUE)</f>
        <v>21-25</v>
      </c>
      <c r="L2" s="4">
        <v>16</v>
      </c>
      <c r="M2" s="4" t="s">
        <v>224</v>
      </c>
    </row>
    <row r="3" spans="1:13" x14ac:dyDescent="0.3">
      <c r="A3" s="4" t="s">
        <v>9</v>
      </c>
      <c r="B3" s="4" t="s">
        <v>10</v>
      </c>
      <c r="C3" s="4" t="s">
        <v>12</v>
      </c>
      <c r="D3" s="4">
        <v>28</v>
      </c>
      <c r="E3" s="4">
        <v>31</v>
      </c>
      <c r="F3" s="4">
        <v>2745</v>
      </c>
      <c r="G3" s="4">
        <v>0</v>
      </c>
      <c r="H3" s="4">
        <v>1007</v>
      </c>
      <c r="I3" s="30">
        <v>0.85</v>
      </c>
      <c r="J3" s="4" t="str">
        <f t="shared" ref="J3:J66" si="0">VLOOKUP($D3,$L$2:$M$6,2,TRUE)</f>
        <v>26-30</v>
      </c>
      <c r="L3" s="4">
        <v>21</v>
      </c>
      <c r="M3" s="4" t="s">
        <v>225</v>
      </c>
    </row>
    <row r="4" spans="1:13" x14ac:dyDescent="0.3">
      <c r="A4" s="4" t="s">
        <v>9</v>
      </c>
      <c r="B4" s="4" t="s">
        <v>10</v>
      </c>
      <c r="C4" s="4" t="s">
        <v>13</v>
      </c>
      <c r="D4" s="4">
        <v>24</v>
      </c>
      <c r="E4" s="4">
        <v>35</v>
      </c>
      <c r="F4" s="4">
        <v>2602</v>
      </c>
      <c r="G4" s="4">
        <v>6</v>
      </c>
      <c r="H4" s="4">
        <v>826</v>
      </c>
      <c r="I4" s="30">
        <v>0.77</v>
      </c>
      <c r="J4" s="4" t="str">
        <f t="shared" si="0"/>
        <v>21-25</v>
      </c>
      <c r="L4" s="4">
        <v>26</v>
      </c>
      <c r="M4" s="4" t="s">
        <v>226</v>
      </c>
    </row>
    <row r="5" spans="1:13" x14ac:dyDescent="0.3">
      <c r="A5" s="4" t="s">
        <v>9</v>
      </c>
      <c r="B5" s="4" t="s">
        <v>10</v>
      </c>
      <c r="C5" s="4" t="s">
        <v>14</v>
      </c>
      <c r="D5" s="4">
        <v>23</v>
      </c>
      <c r="E5" s="4">
        <v>27</v>
      </c>
      <c r="F5" s="4">
        <v>2286</v>
      </c>
      <c r="G5" s="4">
        <v>3</v>
      </c>
      <c r="H5" s="4">
        <v>1806</v>
      </c>
      <c r="I5" s="30">
        <v>0.79</v>
      </c>
      <c r="J5" s="4" t="str">
        <f t="shared" si="0"/>
        <v>21-25</v>
      </c>
      <c r="L5" s="4">
        <v>31</v>
      </c>
      <c r="M5" s="4" t="s">
        <v>227</v>
      </c>
    </row>
    <row r="6" spans="1:13" x14ac:dyDescent="0.3">
      <c r="A6" s="4" t="s">
        <v>9</v>
      </c>
      <c r="B6" s="4" t="s">
        <v>10</v>
      </c>
      <c r="C6" s="4" t="s">
        <v>14</v>
      </c>
      <c r="D6" s="4">
        <v>20</v>
      </c>
      <c r="E6" s="4">
        <v>32</v>
      </c>
      <c r="F6" s="4">
        <v>2373</v>
      </c>
      <c r="G6" s="4">
        <v>1</v>
      </c>
      <c r="H6" s="4">
        <v>1987</v>
      </c>
      <c r="I6" s="30">
        <v>0.85</v>
      </c>
      <c r="J6" s="4" t="str">
        <f t="shared" si="0"/>
        <v>16-20</v>
      </c>
      <c r="L6" s="4">
        <v>36</v>
      </c>
      <c r="M6" s="4" t="s">
        <v>228</v>
      </c>
    </row>
    <row r="7" spans="1:13" x14ac:dyDescent="0.3">
      <c r="A7" s="4" t="s">
        <v>9</v>
      </c>
      <c r="B7" s="4" t="s">
        <v>10</v>
      </c>
      <c r="C7" s="4" t="s">
        <v>14</v>
      </c>
      <c r="D7" s="4">
        <v>30</v>
      </c>
      <c r="E7" s="4">
        <v>26</v>
      </c>
      <c r="F7" s="4">
        <v>2188</v>
      </c>
      <c r="G7" s="4">
        <v>1</v>
      </c>
      <c r="H7" s="4">
        <v>2015</v>
      </c>
      <c r="I7" s="30">
        <v>0.88</v>
      </c>
      <c r="J7" s="4" t="str">
        <f t="shared" si="0"/>
        <v>26-30</v>
      </c>
    </row>
    <row r="8" spans="1:13" x14ac:dyDescent="0.3">
      <c r="A8" s="4" t="s">
        <v>9</v>
      </c>
      <c r="B8" s="4" t="s">
        <v>10</v>
      </c>
      <c r="C8" s="4" t="s">
        <v>11</v>
      </c>
      <c r="D8" s="4">
        <v>29</v>
      </c>
      <c r="E8" s="4">
        <v>30</v>
      </c>
      <c r="F8" s="4">
        <v>2146</v>
      </c>
      <c r="G8" s="4">
        <v>0</v>
      </c>
      <c r="H8" s="4">
        <v>1504</v>
      </c>
      <c r="I8" s="30">
        <v>0.87</v>
      </c>
      <c r="J8" s="4" t="str">
        <f t="shared" si="0"/>
        <v>26-30</v>
      </c>
    </row>
    <row r="9" spans="1:13" x14ac:dyDescent="0.3">
      <c r="A9" s="4" t="s">
        <v>9</v>
      </c>
      <c r="B9" s="4" t="s">
        <v>10</v>
      </c>
      <c r="C9" s="4" t="s">
        <v>11</v>
      </c>
      <c r="D9" s="4">
        <v>28</v>
      </c>
      <c r="E9" s="4">
        <v>28</v>
      </c>
      <c r="F9" s="4">
        <v>2010</v>
      </c>
      <c r="G9" s="4">
        <v>7</v>
      </c>
      <c r="H9" s="4">
        <v>1739</v>
      </c>
      <c r="I9" s="30">
        <v>0.9</v>
      </c>
      <c r="J9" s="4" t="str">
        <f t="shared" si="0"/>
        <v>26-30</v>
      </c>
    </row>
    <row r="10" spans="1:13" x14ac:dyDescent="0.3">
      <c r="A10" s="4" t="s">
        <v>9</v>
      </c>
      <c r="B10" s="4" t="s">
        <v>10</v>
      </c>
      <c r="C10" s="4" t="s">
        <v>14</v>
      </c>
      <c r="D10" s="4">
        <v>35</v>
      </c>
      <c r="E10" s="4">
        <v>23</v>
      </c>
      <c r="F10" s="4">
        <v>1935</v>
      </c>
      <c r="G10" s="4">
        <v>2</v>
      </c>
      <c r="H10" s="4">
        <v>1871</v>
      </c>
      <c r="I10" s="30">
        <v>0.94</v>
      </c>
      <c r="J10" s="4" t="str">
        <f t="shared" si="0"/>
        <v>31-35</v>
      </c>
    </row>
    <row r="11" spans="1:13" x14ac:dyDescent="0.3">
      <c r="A11" s="4" t="s">
        <v>9</v>
      </c>
      <c r="B11" s="4" t="s">
        <v>10</v>
      </c>
      <c r="C11" s="4" t="s">
        <v>14</v>
      </c>
      <c r="D11" s="4">
        <v>25</v>
      </c>
      <c r="E11" s="4">
        <v>24</v>
      </c>
      <c r="F11" s="4">
        <v>2029</v>
      </c>
      <c r="G11" s="4">
        <v>5</v>
      </c>
      <c r="H11" s="4">
        <v>1720</v>
      </c>
      <c r="I11" s="30">
        <v>0.92</v>
      </c>
      <c r="J11" s="4" t="str">
        <f t="shared" si="0"/>
        <v>21-25</v>
      </c>
    </row>
    <row r="12" spans="1:13" x14ac:dyDescent="0.3">
      <c r="A12" s="4" t="s">
        <v>9</v>
      </c>
      <c r="B12" s="4" t="s">
        <v>10</v>
      </c>
      <c r="C12" s="4" t="s">
        <v>11</v>
      </c>
      <c r="D12" s="4">
        <v>26</v>
      </c>
      <c r="E12" s="4">
        <v>27</v>
      </c>
      <c r="F12" s="4">
        <v>1815</v>
      </c>
      <c r="G12" s="4">
        <v>0</v>
      </c>
      <c r="H12" s="4">
        <v>1737</v>
      </c>
      <c r="I12" s="30">
        <v>0.91</v>
      </c>
      <c r="J12" s="4" t="str">
        <f t="shared" si="0"/>
        <v>26-30</v>
      </c>
    </row>
    <row r="13" spans="1:13" x14ac:dyDescent="0.3">
      <c r="A13" s="4" t="s">
        <v>9</v>
      </c>
      <c r="B13" s="4" t="s">
        <v>10</v>
      </c>
      <c r="C13" s="4" t="s">
        <v>14</v>
      </c>
      <c r="D13" s="4">
        <v>27</v>
      </c>
      <c r="E13" s="4">
        <v>19</v>
      </c>
      <c r="F13" s="4">
        <v>1710</v>
      </c>
      <c r="G13" s="4">
        <v>1</v>
      </c>
      <c r="H13" s="4">
        <v>1476</v>
      </c>
      <c r="I13" s="30">
        <v>0.91</v>
      </c>
      <c r="J13" s="4" t="str">
        <f t="shared" si="0"/>
        <v>26-30</v>
      </c>
    </row>
    <row r="14" spans="1:13" x14ac:dyDescent="0.3">
      <c r="A14" s="4" t="s">
        <v>9</v>
      </c>
      <c r="B14" s="4" t="s">
        <v>10</v>
      </c>
      <c r="C14" s="4" t="s">
        <v>13</v>
      </c>
      <c r="D14" s="4">
        <v>21</v>
      </c>
      <c r="E14" s="4">
        <v>27</v>
      </c>
      <c r="F14" s="4">
        <v>1738</v>
      </c>
      <c r="G14" s="4">
        <v>4</v>
      </c>
      <c r="H14" s="4">
        <v>690</v>
      </c>
      <c r="I14" s="30">
        <v>0.8</v>
      </c>
      <c r="J14" s="4" t="str">
        <f t="shared" si="0"/>
        <v>21-25</v>
      </c>
    </row>
    <row r="15" spans="1:13" x14ac:dyDescent="0.3">
      <c r="A15" s="4" t="s">
        <v>9</v>
      </c>
      <c r="B15" s="4" t="s">
        <v>10</v>
      </c>
      <c r="C15" s="4" t="s">
        <v>11</v>
      </c>
      <c r="D15" s="4">
        <v>21</v>
      </c>
      <c r="E15" s="4">
        <v>27</v>
      </c>
      <c r="F15" s="4">
        <v>1520</v>
      </c>
      <c r="G15" s="4">
        <v>4</v>
      </c>
      <c r="H15" s="4">
        <v>765</v>
      </c>
      <c r="I15" s="30">
        <v>0.86</v>
      </c>
      <c r="J15" s="4" t="str">
        <f t="shared" si="0"/>
        <v>21-25</v>
      </c>
    </row>
    <row r="16" spans="1:13" x14ac:dyDescent="0.3">
      <c r="A16" s="4" t="s">
        <v>9</v>
      </c>
      <c r="B16" s="4" t="s">
        <v>10</v>
      </c>
      <c r="C16" s="4" t="s">
        <v>14</v>
      </c>
      <c r="D16" s="4">
        <v>24</v>
      </c>
      <c r="E16" s="4">
        <v>17</v>
      </c>
      <c r="F16" s="4">
        <v>1371</v>
      </c>
      <c r="G16" s="4">
        <v>0</v>
      </c>
      <c r="H16" s="4">
        <v>1089</v>
      </c>
      <c r="I16" s="30">
        <v>0.93</v>
      </c>
      <c r="J16" s="4" t="str">
        <f t="shared" si="0"/>
        <v>21-25</v>
      </c>
    </row>
    <row r="17" spans="1:10" x14ac:dyDescent="0.3">
      <c r="A17" s="4" t="s">
        <v>9</v>
      </c>
      <c r="B17" s="4" t="s">
        <v>10</v>
      </c>
      <c r="C17" s="4" t="s">
        <v>13</v>
      </c>
      <c r="D17" s="4">
        <v>27</v>
      </c>
      <c r="E17" s="4">
        <v>23</v>
      </c>
      <c r="F17" s="4">
        <v>1172</v>
      </c>
      <c r="G17" s="4">
        <v>2</v>
      </c>
      <c r="H17" s="4">
        <v>734</v>
      </c>
      <c r="I17" s="30">
        <v>0.75</v>
      </c>
      <c r="J17" s="4" t="str">
        <f t="shared" si="0"/>
        <v>26-30</v>
      </c>
    </row>
    <row r="18" spans="1:10" x14ac:dyDescent="0.3">
      <c r="A18" s="4" t="s">
        <v>9</v>
      </c>
      <c r="B18" s="4" t="s">
        <v>10</v>
      </c>
      <c r="C18" s="4" t="s">
        <v>13</v>
      </c>
      <c r="D18" s="4">
        <v>22</v>
      </c>
      <c r="E18" s="4">
        <v>22</v>
      </c>
      <c r="F18" s="4">
        <v>1040</v>
      </c>
      <c r="G18" s="4">
        <v>6</v>
      </c>
      <c r="H18" s="4">
        <v>218</v>
      </c>
      <c r="I18" s="30">
        <v>0.68</v>
      </c>
      <c r="J18" s="4" t="str">
        <f t="shared" si="0"/>
        <v>21-25</v>
      </c>
    </row>
    <row r="19" spans="1:10" x14ac:dyDescent="0.3">
      <c r="A19" s="4" t="s">
        <v>9</v>
      </c>
      <c r="B19" s="4" t="s">
        <v>10</v>
      </c>
      <c r="C19" s="4" t="s">
        <v>14</v>
      </c>
      <c r="D19" s="4">
        <v>29</v>
      </c>
      <c r="E19" s="4">
        <v>13</v>
      </c>
      <c r="F19" s="4">
        <v>960</v>
      </c>
      <c r="G19" s="4">
        <v>2</v>
      </c>
      <c r="H19" s="4">
        <v>592</v>
      </c>
      <c r="I19" s="30">
        <v>0.82</v>
      </c>
      <c r="J19" s="4" t="str">
        <f t="shared" si="0"/>
        <v>26-30</v>
      </c>
    </row>
    <row r="20" spans="1:10" x14ac:dyDescent="0.3">
      <c r="A20" s="4" t="s">
        <v>9</v>
      </c>
      <c r="B20" s="4" t="s">
        <v>10</v>
      </c>
      <c r="C20" s="4" t="s">
        <v>13</v>
      </c>
      <c r="D20" s="4">
        <v>19</v>
      </c>
      <c r="E20" s="4">
        <v>23</v>
      </c>
      <c r="F20" s="4">
        <v>1059</v>
      </c>
      <c r="G20" s="4">
        <v>2</v>
      </c>
      <c r="H20" s="4">
        <v>659</v>
      </c>
      <c r="I20" s="30">
        <v>0.82</v>
      </c>
      <c r="J20" s="4" t="str">
        <f t="shared" si="0"/>
        <v>16-20</v>
      </c>
    </row>
    <row r="21" spans="1:10" x14ac:dyDescent="0.3">
      <c r="A21" s="4" t="s">
        <v>9</v>
      </c>
      <c r="B21" s="4" t="s">
        <v>10</v>
      </c>
      <c r="C21" s="4" t="s">
        <v>13</v>
      </c>
      <c r="D21" s="4">
        <v>33</v>
      </c>
      <c r="E21" s="4">
        <v>17</v>
      </c>
      <c r="F21" s="4">
        <v>748</v>
      </c>
      <c r="G21" s="4">
        <v>4</v>
      </c>
      <c r="H21" s="4">
        <v>217</v>
      </c>
      <c r="I21" s="30">
        <v>0.74</v>
      </c>
      <c r="J21" s="4" t="str">
        <f t="shared" si="0"/>
        <v>31-35</v>
      </c>
    </row>
    <row r="22" spans="1:10" x14ac:dyDescent="0.3">
      <c r="A22" s="4" t="s">
        <v>9</v>
      </c>
      <c r="B22" s="4" t="s">
        <v>10</v>
      </c>
      <c r="C22" s="4" t="s">
        <v>12</v>
      </c>
      <c r="D22" s="4">
        <v>25</v>
      </c>
      <c r="E22" s="4">
        <v>7</v>
      </c>
      <c r="F22" s="4">
        <v>585</v>
      </c>
      <c r="G22" s="4">
        <v>0</v>
      </c>
      <c r="H22" s="4">
        <v>243</v>
      </c>
      <c r="I22" s="30">
        <v>0.82</v>
      </c>
      <c r="J22" s="4" t="str">
        <f t="shared" si="0"/>
        <v>21-25</v>
      </c>
    </row>
    <row r="23" spans="1:10" x14ac:dyDescent="0.3">
      <c r="A23" s="4" t="s">
        <v>9</v>
      </c>
      <c r="B23" s="4" t="s">
        <v>10</v>
      </c>
      <c r="C23" s="4" t="s">
        <v>11</v>
      </c>
      <c r="D23" s="4">
        <v>19</v>
      </c>
      <c r="E23" s="4">
        <v>5</v>
      </c>
      <c r="F23" s="4">
        <v>261</v>
      </c>
      <c r="G23" s="4">
        <v>0</v>
      </c>
      <c r="H23" s="4">
        <v>215</v>
      </c>
      <c r="I23" s="30">
        <v>0.89</v>
      </c>
      <c r="J23" s="4" t="str">
        <f t="shared" si="0"/>
        <v>16-20</v>
      </c>
    </row>
    <row r="24" spans="1:10" x14ac:dyDescent="0.3">
      <c r="A24" s="4" t="s">
        <v>9</v>
      </c>
      <c r="B24" s="4" t="s">
        <v>10</v>
      </c>
      <c r="C24" s="4" t="s">
        <v>12</v>
      </c>
      <c r="D24" s="4">
        <v>38</v>
      </c>
      <c r="E24" s="4">
        <v>1</v>
      </c>
      <c r="F24" s="4">
        <v>90</v>
      </c>
      <c r="G24" s="4">
        <v>0</v>
      </c>
      <c r="H24" s="4">
        <v>26</v>
      </c>
      <c r="I24" s="30">
        <v>0.92</v>
      </c>
      <c r="J24" s="4" t="str">
        <f t="shared" si="0"/>
        <v>36-40</v>
      </c>
    </row>
    <row r="25" spans="1:10" x14ac:dyDescent="0.3">
      <c r="A25" s="4" t="s">
        <v>9</v>
      </c>
      <c r="B25" s="4" t="s">
        <v>10</v>
      </c>
      <c r="C25" s="4" t="s">
        <v>13</v>
      </c>
      <c r="D25" s="4">
        <v>24</v>
      </c>
      <c r="E25" s="4">
        <v>1</v>
      </c>
      <c r="F25" s="4">
        <v>60</v>
      </c>
      <c r="G25" s="4">
        <v>0</v>
      </c>
      <c r="H25" s="4">
        <v>16</v>
      </c>
      <c r="I25" s="30">
        <v>0.69</v>
      </c>
      <c r="J25" s="4" t="str">
        <f t="shared" si="0"/>
        <v>21-25</v>
      </c>
    </row>
    <row r="26" spans="1:10" x14ac:dyDescent="0.3">
      <c r="A26" s="4" t="s">
        <v>9</v>
      </c>
      <c r="B26" s="4" t="s">
        <v>10</v>
      </c>
      <c r="C26" s="4" t="s">
        <v>14</v>
      </c>
      <c r="D26" s="4">
        <v>25</v>
      </c>
      <c r="E26" s="4">
        <v>2</v>
      </c>
      <c r="F26" s="4">
        <v>90</v>
      </c>
      <c r="G26" s="4">
        <v>0</v>
      </c>
      <c r="H26" s="4">
        <v>63</v>
      </c>
      <c r="I26" s="30">
        <v>0.81</v>
      </c>
      <c r="J26" s="4" t="str">
        <f t="shared" si="0"/>
        <v>21-25</v>
      </c>
    </row>
    <row r="27" spans="1:10" x14ac:dyDescent="0.3">
      <c r="A27" s="4" t="s">
        <v>9</v>
      </c>
      <c r="B27" s="4" t="s">
        <v>10</v>
      </c>
      <c r="C27" s="4" t="s">
        <v>14</v>
      </c>
      <c r="D27" s="4">
        <v>22</v>
      </c>
      <c r="E27" s="4">
        <v>1</v>
      </c>
      <c r="F27" s="4">
        <v>45</v>
      </c>
      <c r="G27" s="4">
        <v>0</v>
      </c>
      <c r="H27" s="4">
        <v>29</v>
      </c>
      <c r="I27" s="30">
        <v>0.93</v>
      </c>
      <c r="J27" s="4" t="str">
        <f t="shared" si="0"/>
        <v>21-25</v>
      </c>
    </row>
    <row r="28" spans="1:10" x14ac:dyDescent="0.3">
      <c r="A28" s="4" t="s">
        <v>9</v>
      </c>
      <c r="B28" s="4" t="s">
        <v>10</v>
      </c>
      <c r="C28" s="4" t="s">
        <v>11</v>
      </c>
      <c r="D28" s="4">
        <v>26</v>
      </c>
      <c r="E28" s="4">
        <v>2</v>
      </c>
      <c r="F28" s="4">
        <v>42</v>
      </c>
      <c r="G28" s="4">
        <v>0</v>
      </c>
      <c r="H28" s="4">
        <v>26</v>
      </c>
      <c r="I28" s="30">
        <v>0.85</v>
      </c>
      <c r="J28" s="4" t="str">
        <f t="shared" si="0"/>
        <v>26-30</v>
      </c>
    </row>
    <row r="29" spans="1:10" x14ac:dyDescent="0.3">
      <c r="A29" s="4" t="s">
        <v>9</v>
      </c>
      <c r="B29" s="4" t="s">
        <v>17</v>
      </c>
      <c r="C29" s="4" t="s">
        <v>12</v>
      </c>
      <c r="D29" s="4">
        <v>26</v>
      </c>
      <c r="E29" s="4">
        <v>36</v>
      </c>
      <c r="F29" s="4">
        <v>3240</v>
      </c>
      <c r="G29" s="4">
        <v>0</v>
      </c>
      <c r="H29" s="4">
        <v>1090</v>
      </c>
      <c r="I29" s="30">
        <v>0.83</v>
      </c>
      <c r="J29" s="4" t="str">
        <f t="shared" si="0"/>
        <v>26-30</v>
      </c>
    </row>
    <row r="30" spans="1:10" x14ac:dyDescent="0.3">
      <c r="A30" s="4" t="s">
        <v>9</v>
      </c>
      <c r="B30" s="4" t="s">
        <v>17</v>
      </c>
      <c r="C30" s="4" t="s">
        <v>14</v>
      </c>
      <c r="D30" s="4">
        <v>23</v>
      </c>
      <c r="E30" s="4">
        <v>32</v>
      </c>
      <c r="F30" s="4">
        <v>2843</v>
      </c>
      <c r="G30" s="4">
        <v>1</v>
      </c>
      <c r="H30" s="4">
        <v>2671</v>
      </c>
      <c r="I30" s="30">
        <v>0.94</v>
      </c>
      <c r="J30" s="4" t="str">
        <f t="shared" si="0"/>
        <v>21-25</v>
      </c>
    </row>
    <row r="31" spans="1:10" x14ac:dyDescent="0.3">
      <c r="A31" s="4" t="s">
        <v>9</v>
      </c>
      <c r="B31" s="4" t="s">
        <v>17</v>
      </c>
      <c r="C31" s="4" t="s">
        <v>11</v>
      </c>
      <c r="D31" s="4">
        <v>24</v>
      </c>
      <c r="E31" s="4">
        <v>34</v>
      </c>
      <c r="F31" s="4">
        <v>2748</v>
      </c>
      <c r="G31" s="4">
        <v>2</v>
      </c>
      <c r="H31" s="4">
        <v>2728</v>
      </c>
      <c r="I31" s="30">
        <v>0.92</v>
      </c>
      <c r="J31" s="4" t="str">
        <f t="shared" si="0"/>
        <v>21-25</v>
      </c>
    </row>
    <row r="32" spans="1:10" x14ac:dyDescent="0.3">
      <c r="A32" s="4" t="s">
        <v>9</v>
      </c>
      <c r="B32" s="4" t="s">
        <v>17</v>
      </c>
      <c r="C32" s="4" t="s">
        <v>13</v>
      </c>
      <c r="D32" s="4">
        <v>25</v>
      </c>
      <c r="E32" s="4">
        <v>31</v>
      </c>
      <c r="F32" s="4">
        <v>2536</v>
      </c>
      <c r="G32" s="4">
        <v>10</v>
      </c>
      <c r="H32" s="4">
        <v>1127</v>
      </c>
      <c r="I32" s="30">
        <v>0.85</v>
      </c>
      <c r="J32" s="4" t="str">
        <f t="shared" si="0"/>
        <v>21-25</v>
      </c>
    </row>
    <row r="33" spans="1:10" x14ac:dyDescent="0.3">
      <c r="A33" s="4" t="s">
        <v>9</v>
      </c>
      <c r="B33" s="4" t="s">
        <v>17</v>
      </c>
      <c r="C33" s="4" t="s">
        <v>14</v>
      </c>
      <c r="D33" s="4">
        <v>26</v>
      </c>
      <c r="E33" s="4">
        <v>28</v>
      </c>
      <c r="F33" s="4">
        <v>2299</v>
      </c>
      <c r="G33" s="4">
        <v>2</v>
      </c>
      <c r="H33" s="4">
        <v>2094</v>
      </c>
      <c r="I33" s="30">
        <v>0.86</v>
      </c>
      <c r="J33" s="4" t="str">
        <f t="shared" si="0"/>
        <v>26-30</v>
      </c>
    </row>
    <row r="34" spans="1:10" x14ac:dyDescent="0.3">
      <c r="A34" s="4" t="s">
        <v>9</v>
      </c>
      <c r="B34" s="4" t="s">
        <v>17</v>
      </c>
      <c r="C34" s="4" t="s">
        <v>11</v>
      </c>
      <c r="D34" s="4">
        <v>25</v>
      </c>
      <c r="E34" s="4">
        <v>26</v>
      </c>
      <c r="F34" s="4">
        <v>2065</v>
      </c>
      <c r="G34" s="4">
        <v>2</v>
      </c>
      <c r="H34" s="4">
        <v>1427</v>
      </c>
      <c r="I34" s="30">
        <v>0.9</v>
      </c>
      <c r="J34" s="4" t="str">
        <f t="shared" si="0"/>
        <v>21-25</v>
      </c>
    </row>
    <row r="35" spans="1:10" x14ac:dyDescent="0.3">
      <c r="A35" s="4" t="s">
        <v>9</v>
      </c>
      <c r="B35" s="4" t="s">
        <v>17</v>
      </c>
      <c r="C35" s="4" t="s">
        <v>11</v>
      </c>
      <c r="D35" s="4">
        <v>29</v>
      </c>
      <c r="E35" s="4">
        <v>28</v>
      </c>
      <c r="F35" s="4">
        <v>2029</v>
      </c>
      <c r="G35" s="4">
        <v>13</v>
      </c>
      <c r="H35" s="4">
        <v>1707</v>
      </c>
      <c r="I35" s="30">
        <v>0.91</v>
      </c>
      <c r="J35" s="4" t="str">
        <f t="shared" si="0"/>
        <v>26-30</v>
      </c>
    </row>
    <row r="36" spans="1:10" x14ac:dyDescent="0.3">
      <c r="A36" s="4" t="s">
        <v>9</v>
      </c>
      <c r="B36" s="4" t="s">
        <v>17</v>
      </c>
      <c r="C36" s="4" t="s">
        <v>11</v>
      </c>
      <c r="D36" s="4">
        <v>29</v>
      </c>
      <c r="E36" s="4">
        <v>25</v>
      </c>
      <c r="F36" s="4">
        <v>1997</v>
      </c>
      <c r="G36" s="4">
        <v>6</v>
      </c>
      <c r="H36" s="4">
        <v>1406</v>
      </c>
      <c r="I36" s="30">
        <v>0.76</v>
      </c>
      <c r="J36" s="4" t="str">
        <f t="shared" si="0"/>
        <v>26-30</v>
      </c>
    </row>
    <row r="37" spans="1:10" x14ac:dyDescent="0.3">
      <c r="A37" s="4" t="s">
        <v>9</v>
      </c>
      <c r="B37" s="4" t="s">
        <v>17</v>
      </c>
      <c r="C37" s="4" t="s">
        <v>13</v>
      </c>
      <c r="D37" s="4">
        <v>29</v>
      </c>
      <c r="E37" s="4">
        <v>27</v>
      </c>
      <c r="F37" s="4">
        <v>1949</v>
      </c>
      <c r="G37" s="4">
        <v>9</v>
      </c>
      <c r="H37" s="4">
        <v>1086</v>
      </c>
      <c r="I37" s="30">
        <v>0.84</v>
      </c>
      <c r="J37" s="4" t="str">
        <f t="shared" si="0"/>
        <v>26-30</v>
      </c>
    </row>
    <row r="38" spans="1:10" x14ac:dyDescent="0.3">
      <c r="A38" s="4" t="s">
        <v>9</v>
      </c>
      <c r="B38" s="4" t="s">
        <v>17</v>
      </c>
      <c r="C38" s="4" t="s">
        <v>13</v>
      </c>
      <c r="D38" s="4">
        <v>23</v>
      </c>
      <c r="E38" s="4">
        <v>29</v>
      </c>
      <c r="F38" s="4">
        <v>2063</v>
      </c>
      <c r="G38" s="4">
        <v>9</v>
      </c>
      <c r="H38" s="4">
        <v>754</v>
      </c>
      <c r="I38" s="30">
        <v>0.85</v>
      </c>
      <c r="J38" s="4" t="str">
        <f t="shared" si="0"/>
        <v>21-25</v>
      </c>
    </row>
    <row r="39" spans="1:10" x14ac:dyDescent="0.3">
      <c r="A39" s="4" t="s">
        <v>9</v>
      </c>
      <c r="B39" s="4" t="s">
        <v>17</v>
      </c>
      <c r="C39" s="4" t="s">
        <v>14</v>
      </c>
      <c r="D39" s="4">
        <v>30</v>
      </c>
      <c r="E39" s="4">
        <v>24</v>
      </c>
      <c r="F39" s="4">
        <v>1946</v>
      </c>
      <c r="G39" s="4">
        <v>1</v>
      </c>
      <c r="H39" s="4">
        <v>1897</v>
      </c>
      <c r="I39" s="30">
        <v>0.89</v>
      </c>
      <c r="J39" s="4" t="str">
        <f t="shared" si="0"/>
        <v>26-30</v>
      </c>
    </row>
    <row r="40" spans="1:10" x14ac:dyDescent="0.3">
      <c r="A40" s="4" t="s">
        <v>9</v>
      </c>
      <c r="B40" s="4" t="s">
        <v>17</v>
      </c>
      <c r="C40" s="4" t="s">
        <v>14</v>
      </c>
      <c r="D40" s="4">
        <v>26</v>
      </c>
      <c r="E40" s="4">
        <v>22</v>
      </c>
      <c r="F40" s="4">
        <v>1933</v>
      </c>
      <c r="G40" s="4">
        <v>4</v>
      </c>
      <c r="H40" s="4">
        <v>1713</v>
      </c>
      <c r="I40" s="30">
        <v>0.94</v>
      </c>
      <c r="J40" s="4" t="str">
        <f t="shared" si="0"/>
        <v>26-30</v>
      </c>
    </row>
    <row r="41" spans="1:10" x14ac:dyDescent="0.3">
      <c r="A41" s="4" t="s">
        <v>9</v>
      </c>
      <c r="B41" s="4" t="s">
        <v>17</v>
      </c>
      <c r="C41" s="4" t="s">
        <v>13</v>
      </c>
      <c r="D41" s="4">
        <v>20</v>
      </c>
      <c r="E41" s="4">
        <v>28</v>
      </c>
      <c r="F41" s="4">
        <v>1616</v>
      </c>
      <c r="G41" s="4">
        <v>9</v>
      </c>
      <c r="H41" s="4">
        <v>838</v>
      </c>
      <c r="I41" s="30">
        <v>0.82</v>
      </c>
      <c r="J41" s="4" t="str">
        <f t="shared" si="0"/>
        <v>16-20</v>
      </c>
    </row>
    <row r="42" spans="1:10" x14ac:dyDescent="0.3">
      <c r="A42" s="4" t="s">
        <v>9</v>
      </c>
      <c r="B42" s="4" t="s">
        <v>17</v>
      </c>
      <c r="C42" s="4" t="s">
        <v>14</v>
      </c>
      <c r="D42" s="4">
        <v>23</v>
      </c>
      <c r="E42" s="4">
        <v>20</v>
      </c>
      <c r="F42" s="4">
        <v>1478</v>
      </c>
      <c r="G42" s="4">
        <v>0</v>
      </c>
      <c r="H42" s="4">
        <v>1475</v>
      </c>
      <c r="I42" s="30">
        <v>0.9</v>
      </c>
      <c r="J42" s="4" t="str">
        <f t="shared" si="0"/>
        <v>21-25</v>
      </c>
    </row>
    <row r="43" spans="1:10" x14ac:dyDescent="0.3">
      <c r="A43" s="4" t="s">
        <v>9</v>
      </c>
      <c r="B43" s="4" t="s">
        <v>17</v>
      </c>
      <c r="C43" s="4" t="s">
        <v>13</v>
      </c>
      <c r="D43" s="4">
        <v>20</v>
      </c>
      <c r="E43" s="4">
        <v>24</v>
      </c>
      <c r="F43" s="4">
        <v>1306</v>
      </c>
      <c r="G43" s="4">
        <v>7</v>
      </c>
      <c r="H43" s="4">
        <v>442</v>
      </c>
      <c r="I43" s="30">
        <v>0.81</v>
      </c>
      <c r="J43" s="4" t="str">
        <f t="shared" si="0"/>
        <v>16-20</v>
      </c>
    </row>
    <row r="44" spans="1:10" x14ac:dyDescent="0.3">
      <c r="A44" s="4" t="s">
        <v>9</v>
      </c>
      <c r="B44" s="4" t="s">
        <v>17</v>
      </c>
      <c r="C44" s="4" t="s">
        <v>14</v>
      </c>
      <c r="D44" s="4">
        <v>26</v>
      </c>
      <c r="E44" s="4">
        <v>16</v>
      </c>
      <c r="F44" s="4">
        <v>1344</v>
      </c>
      <c r="G44" s="4">
        <v>0</v>
      </c>
      <c r="H44" s="4">
        <v>1261</v>
      </c>
      <c r="I44" s="30">
        <v>0.92</v>
      </c>
      <c r="J44" s="4" t="str">
        <f t="shared" si="0"/>
        <v>26-30</v>
      </c>
    </row>
    <row r="45" spans="1:10" x14ac:dyDescent="0.3">
      <c r="A45" s="4" t="s">
        <v>9</v>
      </c>
      <c r="B45" s="4" t="s">
        <v>17</v>
      </c>
      <c r="C45" s="4" t="s">
        <v>11</v>
      </c>
      <c r="D45" s="4">
        <v>35</v>
      </c>
      <c r="E45" s="4">
        <v>21</v>
      </c>
      <c r="F45" s="4">
        <v>1188</v>
      </c>
      <c r="G45" s="4">
        <v>0</v>
      </c>
      <c r="H45" s="4">
        <v>1001</v>
      </c>
      <c r="I45" s="30">
        <v>0.88</v>
      </c>
      <c r="J45" s="4" t="str">
        <f t="shared" si="0"/>
        <v>31-35</v>
      </c>
    </row>
    <row r="46" spans="1:10" x14ac:dyDescent="0.3">
      <c r="A46" s="4" t="s">
        <v>9</v>
      </c>
      <c r="B46" s="4" t="s">
        <v>17</v>
      </c>
      <c r="C46" s="4" t="s">
        <v>14</v>
      </c>
      <c r="D46" s="4">
        <v>26</v>
      </c>
      <c r="E46" s="4">
        <v>13</v>
      </c>
      <c r="F46" s="4">
        <v>953</v>
      </c>
      <c r="G46" s="4">
        <v>2</v>
      </c>
      <c r="H46" s="4">
        <v>651</v>
      </c>
      <c r="I46" s="30">
        <v>0.82</v>
      </c>
      <c r="J46" s="4" t="str">
        <f t="shared" si="0"/>
        <v>26-30</v>
      </c>
    </row>
    <row r="47" spans="1:10" x14ac:dyDescent="0.3">
      <c r="A47" s="4" t="s">
        <v>9</v>
      </c>
      <c r="B47" s="4" t="s">
        <v>17</v>
      </c>
      <c r="C47" s="4" t="s">
        <v>14</v>
      </c>
      <c r="D47" s="4">
        <v>25</v>
      </c>
      <c r="E47" s="4">
        <v>10</v>
      </c>
      <c r="F47" s="4">
        <v>797</v>
      </c>
      <c r="G47" s="4">
        <v>1</v>
      </c>
      <c r="H47" s="4">
        <v>755</v>
      </c>
      <c r="I47" s="30">
        <v>0.93</v>
      </c>
      <c r="J47" s="4" t="str">
        <f t="shared" si="0"/>
        <v>21-25</v>
      </c>
    </row>
    <row r="48" spans="1:10" x14ac:dyDescent="0.3">
      <c r="A48" s="4" t="s">
        <v>9</v>
      </c>
      <c r="B48" s="4" t="s">
        <v>17</v>
      </c>
      <c r="C48" s="4" t="s">
        <v>13</v>
      </c>
      <c r="D48" s="4">
        <v>32</v>
      </c>
      <c r="E48" s="4">
        <v>12</v>
      </c>
      <c r="F48" s="4">
        <v>559</v>
      </c>
      <c r="G48" s="4">
        <v>4</v>
      </c>
      <c r="H48" s="4">
        <v>170</v>
      </c>
      <c r="I48" s="30">
        <v>0.84</v>
      </c>
      <c r="J48" s="4" t="str">
        <f t="shared" si="0"/>
        <v>31-35</v>
      </c>
    </row>
    <row r="49" spans="1:10" x14ac:dyDescent="0.3">
      <c r="A49" s="4" t="s">
        <v>9</v>
      </c>
      <c r="B49" s="4" t="s">
        <v>17</v>
      </c>
      <c r="C49" s="4" t="s">
        <v>14</v>
      </c>
      <c r="D49" s="4">
        <v>19</v>
      </c>
      <c r="E49" s="4">
        <v>6</v>
      </c>
      <c r="F49" s="4">
        <v>383</v>
      </c>
      <c r="G49" s="4">
        <v>0</v>
      </c>
      <c r="H49" s="4">
        <v>344</v>
      </c>
      <c r="I49" s="30">
        <v>0.94</v>
      </c>
      <c r="J49" s="4" t="str">
        <f t="shared" si="0"/>
        <v>16-20</v>
      </c>
    </row>
    <row r="50" spans="1:10" x14ac:dyDescent="0.3">
      <c r="A50" s="4" t="s">
        <v>9</v>
      </c>
      <c r="B50" s="4" t="s">
        <v>17</v>
      </c>
      <c r="C50" s="4" t="s">
        <v>12</v>
      </c>
      <c r="D50" s="4">
        <v>34</v>
      </c>
      <c r="E50" s="4">
        <v>1</v>
      </c>
      <c r="F50" s="4">
        <v>90</v>
      </c>
      <c r="G50" s="4">
        <v>0</v>
      </c>
      <c r="H50" s="4">
        <v>16</v>
      </c>
      <c r="I50" s="30">
        <v>0.94</v>
      </c>
      <c r="J50" s="4" t="str">
        <f t="shared" si="0"/>
        <v>31-35</v>
      </c>
    </row>
    <row r="51" spans="1:10" x14ac:dyDescent="0.3">
      <c r="A51" s="4" t="s">
        <v>9</v>
      </c>
      <c r="B51" s="4" t="s">
        <v>17</v>
      </c>
      <c r="C51" s="4" t="s">
        <v>12</v>
      </c>
      <c r="D51" s="4">
        <v>25</v>
      </c>
      <c r="E51" s="4">
        <v>1</v>
      </c>
      <c r="F51" s="4">
        <v>90</v>
      </c>
      <c r="G51" s="4">
        <v>0</v>
      </c>
      <c r="H51" s="4">
        <v>28</v>
      </c>
      <c r="I51" s="30">
        <v>0.82</v>
      </c>
      <c r="J51" s="4" t="str">
        <f t="shared" si="0"/>
        <v>21-25</v>
      </c>
    </row>
    <row r="52" spans="1:10" x14ac:dyDescent="0.3">
      <c r="A52" s="4" t="s">
        <v>9</v>
      </c>
      <c r="B52" s="4" t="s">
        <v>17</v>
      </c>
      <c r="C52" s="4" t="s">
        <v>13</v>
      </c>
      <c r="D52" s="4">
        <v>17</v>
      </c>
      <c r="E52" s="4">
        <v>1</v>
      </c>
      <c r="F52" s="4">
        <v>40</v>
      </c>
      <c r="G52" s="4">
        <v>0</v>
      </c>
      <c r="H52" s="4">
        <v>7</v>
      </c>
      <c r="I52" s="30">
        <v>0.71</v>
      </c>
      <c r="J52" s="4" t="str">
        <f t="shared" si="0"/>
        <v>16-20</v>
      </c>
    </row>
    <row r="53" spans="1:10" x14ac:dyDescent="0.3">
      <c r="A53" s="4" t="s">
        <v>9</v>
      </c>
      <c r="B53" s="4" t="s">
        <v>18</v>
      </c>
      <c r="C53" s="4" t="s">
        <v>11</v>
      </c>
      <c r="D53" s="4">
        <v>25</v>
      </c>
      <c r="E53" s="4">
        <v>37</v>
      </c>
      <c r="F53" s="4">
        <v>3099</v>
      </c>
      <c r="G53" s="4">
        <v>18</v>
      </c>
      <c r="H53" s="4">
        <v>2283</v>
      </c>
      <c r="I53" s="30">
        <v>0.75</v>
      </c>
      <c r="J53" s="4" t="str">
        <f t="shared" si="0"/>
        <v>21-25</v>
      </c>
    </row>
    <row r="54" spans="1:10" x14ac:dyDescent="0.3">
      <c r="A54" s="4" t="s">
        <v>9</v>
      </c>
      <c r="B54" s="4" t="s">
        <v>18</v>
      </c>
      <c r="C54" s="4" t="s">
        <v>14</v>
      </c>
      <c r="D54" s="4">
        <v>22</v>
      </c>
      <c r="E54" s="4">
        <v>34</v>
      </c>
      <c r="F54" s="4">
        <v>3060</v>
      </c>
      <c r="G54" s="4">
        <v>2</v>
      </c>
      <c r="H54" s="4">
        <v>2065</v>
      </c>
      <c r="I54" s="30">
        <v>0.86</v>
      </c>
      <c r="J54" s="4" t="str">
        <f t="shared" si="0"/>
        <v>21-25</v>
      </c>
    </row>
    <row r="55" spans="1:10" x14ac:dyDescent="0.3">
      <c r="A55" s="4" t="s">
        <v>9</v>
      </c>
      <c r="B55" s="4" t="s">
        <v>18</v>
      </c>
      <c r="C55" s="4" t="s">
        <v>14</v>
      </c>
      <c r="D55" s="4">
        <v>27</v>
      </c>
      <c r="E55" s="4">
        <v>34</v>
      </c>
      <c r="F55" s="4">
        <v>3047</v>
      </c>
      <c r="G55" s="4">
        <v>2</v>
      </c>
      <c r="H55" s="4">
        <v>2139</v>
      </c>
      <c r="I55" s="30">
        <v>0.89</v>
      </c>
      <c r="J55" s="4" t="str">
        <f t="shared" si="0"/>
        <v>26-30</v>
      </c>
    </row>
    <row r="56" spans="1:10" x14ac:dyDescent="0.3">
      <c r="A56" s="4" t="s">
        <v>9</v>
      </c>
      <c r="B56" s="4" t="s">
        <v>18</v>
      </c>
      <c r="C56" s="4" t="s">
        <v>13</v>
      </c>
      <c r="D56" s="4">
        <v>22</v>
      </c>
      <c r="E56" s="4">
        <v>37</v>
      </c>
      <c r="F56" s="4">
        <v>2920</v>
      </c>
      <c r="G56" s="4">
        <v>11</v>
      </c>
      <c r="H56" s="4">
        <v>1234</v>
      </c>
      <c r="I56" s="30">
        <v>0.81</v>
      </c>
      <c r="J56" s="4" t="str">
        <f t="shared" si="0"/>
        <v>21-25</v>
      </c>
    </row>
    <row r="57" spans="1:10" x14ac:dyDescent="0.3">
      <c r="A57" s="4" t="s">
        <v>9</v>
      </c>
      <c r="B57" s="4" t="s">
        <v>18</v>
      </c>
      <c r="C57" s="4" t="s">
        <v>14</v>
      </c>
      <c r="D57" s="4">
        <v>25</v>
      </c>
      <c r="E57" s="4">
        <v>32</v>
      </c>
      <c r="F57" s="4">
        <v>2654</v>
      </c>
      <c r="G57" s="4">
        <v>1</v>
      </c>
      <c r="H57" s="4">
        <v>2015</v>
      </c>
      <c r="I57" s="30">
        <v>0.82</v>
      </c>
      <c r="J57" s="4" t="str">
        <f t="shared" si="0"/>
        <v>21-25</v>
      </c>
    </row>
    <row r="58" spans="1:10" x14ac:dyDescent="0.3">
      <c r="A58" s="4" t="s">
        <v>9</v>
      </c>
      <c r="B58" s="4" t="s">
        <v>18</v>
      </c>
      <c r="C58" s="4" t="s">
        <v>14</v>
      </c>
      <c r="D58" s="4">
        <v>26</v>
      </c>
      <c r="E58" s="4">
        <v>29</v>
      </c>
      <c r="F58" s="4">
        <v>2585</v>
      </c>
      <c r="G58" s="4">
        <v>1</v>
      </c>
      <c r="H58" s="4">
        <v>1800</v>
      </c>
      <c r="I58" s="30">
        <v>0.91</v>
      </c>
      <c r="J58" s="4" t="str">
        <f t="shared" si="0"/>
        <v>26-30</v>
      </c>
    </row>
    <row r="59" spans="1:10" x14ac:dyDescent="0.3">
      <c r="A59" s="4" t="s">
        <v>9</v>
      </c>
      <c r="B59" s="4" t="s">
        <v>18</v>
      </c>
      <c r="C59" s="4" t="s">
        <v>11</v>
      </c>
      <c r="D59" s="4">
        <v>27</v>
      </c>
      <c r="E59" s="4">
        <v>30</v>
      </c>
      <c r="F59" s="4">
        <v>2390</v>
      </c>
      <c r="G59" s="4">
        <v>1</v>
      </c>
      <c r="H59" s="4">
        <v>1763</v>
      </c>
      <c r="I59" s="30">
        <v>0.88</v>
      </c>
      <c r="J59" s="4" t="str">
        <f t="shared" si="0"/>
        <v>26-30</v>
      </c>
    </row>
    <row r="60" spans="1:10" x14ac:dyDescent="0.3">
      <c r="A60" s="4" t="s">
        <v>9</v>
      </c>
      <c r="B60" s="4" t="s">
        <v>18</v>
      </c>
      <c r="C60" s="4" t="s">
        <v>12</v>
      </c>
      <c r="D60" s="4">
        <v>29</v>
      </c>
      <c r="E60" s="4">
        <v>26</v>
      </c>
      <c r="F60" s="4">
        <v>2295</v>
      </c>
      <c r="G60" s="4">
        <v>0</v>
      </c>
      <c r="H60" s="4">
        <v>594</v>
      </c>
      <c r="I60" s="30">
        <v>0.77</v>
      </c>
      <c r="J60" s="4" t="str">
        <f t="shared" si="0"/>
        <v>26-30</v>
      </c>
    </row>
    <row r="61" spans="1:10" x14ac:dyDescent="0.3">
      <c r="A61" s="4" t="s">
        <v>9</v>
      </c>
      <c r="B61" s="4" t="s">
        <v>18</v>
      </c>
      <c r="C61" s="4" t="s">
        <v>11</v>
      </c>
      <c r="D61" s="4">
        <v>23</v>
      </c>
      <c r="E61" s="4">
        <v>32</v>
      </c>
      <c r="F61" s="4">
        <v>2129</v>
      </c>
      <c r="G61" s="4">
        <v>4</v>
      </c>
      <c r="H61" s="4">
        <v>1270</v>
      </c>
      <c r="I61" s="30">
        <v>0.87</v>
      </c>
      <c r="J61" s="4" t="str">
        <f t="shared" si="0"/>
        <v>21-25</v>
      </c>
    </row>
    <row r="62" spans="1:10" x14ac:dyDescent="0.3">
      <c r="A62" s="4" t="s">
        <v>9</v>
      </c>
      <c r="B62" s="4" t="s">
        <v>18</v>
      </c>
      <c r="C62" s="4" t="s">
        <v>11</v>
      </c>
      <c r="D62" s="4">
        <v>27</v>
      </c>
      <c r="E62" s="4">
        <v>26</v>
      </c>
      <c r="F62" s="4">
        <v>1897</v>
      </c>
      <c r="G62" s="4">
        <v>3</v>
      </c>
      <c r="H62" s="4">
        <v>1343</v>
      </c>
      <c r="I62" s="30">
        <v>0.83</v>
      </c>
      <c r="J62" s="4" t="str">
        <f t="shared" si="0"/>
        <v>26-30</v>
      </c>
    </row>
    <row r="63" spans="1:10" x14ac:dyDescent="0.3">
      <c r="A63" s="4" t="s">
        <v>9</v>
      </c>
      <c r="B63" s="4" t="s">
        <v>18</v>
      </c>
      <c r="C63" s="4" t="s">
        <v>13</v>
      </c>
      <c r="D63" s="4">
        <v>18</v>
      </c>
      <c r="E63" s="4">
        <v>31</v>
      </c>
      <c r="F63" s="4">
        <v>1822</v>
      </c>
      <c r="G63" s="4">
        <v>7</v>
      </c>
      <c r="H63" s="4">
        <v>732</v>
      </c>
      <c r="I63" s="30">
        <v>0.83</v>
      </c>
      <c r="J63" s="4" t="str">
        <f t="shared" si="0"/>
        <v>16-20</v>
      </c>
    </row>
    <row r="64" spans="1:10" x14ac:dyDescent="0.3">
      <c r="A64" s="4" t="s">
        <v>9</v>
      </c>
      <c r="B64" s="4" t="s">
        <v>18</v>
      </c>
      <c r="C64" s="4" t="s">
        <v>13</v>
      </c>
      <c r="D64" s="4">
        <v>24</v>
      </c>
      <c r="E64" s="4">
        <v>22</v>
      </c>
      <c r="F64" s="4">
        <v>1480</v>
      </c>
      <c r="G64" s="4">
        <v>4</v>
      </c>
      <c r="H64" s="4">
        <v>488</v>
      </c>
      <c r="I64" s="30">
        <v>0.83</v>
      </c>
      <c r="J64" s="4" t="str">
        <f t="shared" si="0"/>
        <v>21-25</v>
      </c>
    </row>
    <row r="65" spans="1:10" x14ac:dyDescent="0.3">
      <c r="A65" s="4" t="s">
        <v>9</v>
      </c>
      <c r="B65" s="4" t="s">
        <v>18</v>
      </c>
      <c r="C65" s="4" t="s">
        <v>13</v>
      </c>
      <c r="D65" s="4">
        <v>33</v>
      </c>
      <c r="E65" s="4">
        <v>26</v>
      </c>
      <c r="F65" s="4">
        <v>1375</v>
      </c>
      <c r="G65" s="4">
        <v>10</v>
      </c>
      <c r="H65" s="4">
        <v>343</v>
      </c>
      <c r="I65" s="30">
        <v>0.79</v>
      </c>
      <c r="J65" s="4" t="str">
        <f t="shared" si="0"/>
        <v>31-35</v>
      </c>
    </row>
    <row r="66" spans="1:10" x14ac:dyDescent="0.3">
      <c r="A66" s="4" t="s">
        <v>9</v>
      </c>
      <c r="B66" s="4" t="s">
        <v>18</v>
      </c>
      <c r="C66" s="4" t="s">
        <v>12</v>
      </c>
      <c r="D66" s="4">
        <v>23</v>
      </c>
      <c r="E66" s="4">
        <v>13</v>
      </c>
      <c r="F66" s="4">
        <v>1125</v>
      </c>
      <c r="G66" s="4">
        <v>0</v>
      </c>
      <c r="H66" s="4">
        <v>314</v>
      </c>
      <c r="I66" s="30">
        <v>0.75</v>
      </c>
      <c r="J66" s="4" t="str">
        <f t="shared" si="0"/>
        <v>21-25</v>
      </c>
    </row>
    <row r="67" spans="1:10" x14ac:dyDescent="0.3">
      <c r="A67" s="4" t="s">
        <v>9</v>
      </c>
      <c r="B67" s="4" t="s">
        <v>18</v>
      </c>
      <c r="C67" s="4" t="s">
        <v>11</v>
      </c>
      <c r="D67" s="4">
        <v>31</v>
      </c>
      <c r="E67" s="4">
        <v>20</v>
      </c>
      <c r="F67" s="4">
        <v>1106</v>
      </c>
      <c r="G67" s="4">
        <v>0</v>
      </c>
      <c r="H67" s="4">
        <v>975</v>
      </c>
      <c r="I67" s="30">
        <v>0.91</v>
      </c>
      <c r="J67" s="4" t="str">
        <f t="shared" ref="J67:J130" si="1">VLOOKUP($D67,$L$2:$M$6,2,TRUE)</f>
        <v>31-35</v>
      </c>
    </row>
    <row r="68" spans="1:10" x14ac:dyDescent="0.3">
      <c r="A68" s="4" t="s">
        <v>9</v>
      </c>
      <c r="B68" s="4" t="s">
        <v>18</v>
      </c>
      <c r="C68" s="4" t="s">
        <v>13</v>
      </c>
      <c r="D68" s="4">
        <v>22</v>
      </c>
      <c r="E68" s="4">
        <v>15</v>
      </c>
      <c r="F68" s="4">
        <v>910</v>
      </c>
      <c r="G68" s="4">
        <v>3</v>
      </c>
      <c r="H68" s="4">
        <v>304</v>
      </c>
      <c r="I68" s="30">
        <v>0.78</v>
      </c>
      <c r="J68" s="4" t="str">
        <f t="shared" si="1"/>
        <v>21-25</v>
      </c>
    </row>
    <row r="69" spans="1:10" x14ac:dyDescent="0.3">
      <c r="A69" s="4" t="s">
        <v>9</v>
      </c>
      <c r="B69" s="4" t="s">
        <v>18</v>
      </c>
      <c r="C69" s="4" t="s">
        <v>14</v>
      </c>
      <c r="D69" s="4">
        <v>26</v>
      </c>
      <c r="E69" s="4">
        <v>12</v>
      </c>
      <c r="F69" s="4">
        <v>916</v>
      </c>
      <c r="G69" s="4">
        <v>0</v>
      </c>
      <c r="H69" s="4">
        <v>547</v>
      </c>
      <c r="I69" s="30">
        <v>0.9</v>
      </c>
      <c r="J69" s="4" t="str">
        <f t="shared" si="1"/>
        <v>26-30</v>
      </c>
    </row>
    <row r="70" spans="1:10" x14ac:dyDescent="0.3">
      <c r="A70" s="4" t="s">
        <v>9</v>
      </c>
      <c r="B70" s="4" t="s">
        <v>18</v>
      </c>
      <c r="C70" s="4" t="s">
        <v>14</v>
      </c>
      <c r="D70" s="4">
        <v>27</v>
      </c>
      <c r="E70" s="4">
        <v>9</v>
      </c>
      <c r="F70" s="4">
        <v>690</v>
      </c>
      <c r="G70" s="4">
        <v>0</v>
      </c>
      <c r="H70" s="4">
        <v>570</v>
      </c>
      <c r="I70" s="30">
        <v>0.81</v>
      </c>
      <c r="J70" s="4" t="str">
        <f t="shared" si="1"/>
        <v>26-30</v>
      </c>
    </row>
    <row r="71" spans="1:10" x14ac:dyDescent="0.3">
      <c r="A71" s="4" t="s">
        <v>9</v>
      </c>
      <c r="B71" s="4" t="s">
        <v>18</v>
      </c>
      <c r="C71" s="4" t="s">
        <v>13</v>
      </c>
      <c r="D71" s="4">
        <v>32</v>
      </c>
      <c r="E71" s="4">
        <v>9</v>
      </c>
      <c r="F71" s="4">
        <v>509</v>
      </c>
      <c r="G71" s="4">
        <v>1</v>
      </c>
      <c r="H71" s="4">
        <v>294</v>
      </c>
      <c r="I71" s="30">
        <v>0.84</v>
      </c>
      <c r="J71" s="4" t="str">
        <f t="shared" si="1"/>
        <v>31-35</v>
      </c>
    </row>
    <row r="72" spans="1:10" x14ac:dyDescent="0.3">
      <c r="A72" s="4" t="s">
        <v>9</v>
      </c>
      <c r="B72" s="4" t="s">
        <v>18</v>
      </c>
      <c r="C72" s="4" t="s">
        <v>11</v>
      </c>
      <c r="D72" s="4">
        <v>23</v>
      </c>
      <c r="E72" s="4">
        <v>19</v>
      </c>
      <c r="F72" s="4">
        <v>524</v>
      </c>
      <c r="G72" s="4">
        <v>1</v>
      </c>
      <c r="H72" s="4">
        <v>279</v>
      </c>
      <c r="I72" s="30">
        <v>0.84</v>
      </c>
      <c r="J72" s="4" t="str">
        <f t="shared" si="1"/>
        <v>21-25</v>
      </c>
    </row>
    <row r="73" spans="1:10" x14ac:dyDescent="0.3">
      <c r="A73" s="4" t="s">
        <v>9</v>
      </c>
      <c r="B73" s="4" t="s">
        <v>18</v>
      </c>
      <c r="C73" s="4" t="s">
        <v>14</v>
      </c>
      <c r="D73" s="4">
        <v>22</v>
      </c>
      <c r="E73" s="4">
        <v>9</v>
      </c>
      <c r="F73" s="4">
        <v>404</v>
      </c>
      <c r="G73" s="4">
        <v>0</v>
      </c>
      <c r="H73" s="4">
        <v>263</v>
      </c>
      <c r="I73" s="30">
        <v>0.9</v>
      </c>
      <c r="J73" s="4" t="str">
        <f t="shared" si="1"/>
        <v>21-25</v>
      </c>
    </row>
    <row r="74" spans="1:10" x14ac:dyDescent="0.3">
      <c r="A74" s="4" t="s">
        <v>9</v>
      </c>
      <c r="B74" s="4" t="s">
        <v>18</v>
      </c>
      <c r="C74" s="4" t="s">
        <v>14</v>
      </c>
      <c r="D74" s="4">
        <v>19</v>
      </c>
      <c r="E74" s="4">
        <v>4</v>
      </c>
      <c r="F74" s="4">
        <v>188</v>
      </c>
      <c r="G74" s="4">
        <v>0</v>
      </c>
      <c r="H74" s="4">
        <v>140</v>
      </c>
      <c r="I74" s="30">
        <v>0.86</v>
      </c>
      <c r="J74" s="4" t="str">
        <f t="shared" si="1"/>
        <v>16-20</v>
      </c>
    </row>
    <row r="75" spans="1:10" x14ac:dyDescent="0.3">
      <c r="A75" s="4" t="s">
        <v>9</v>
      </c>
      <c r="B75" s="4" t="s">
        <v>18</v>
      </c>
      <c r="C75" s="4" t="s">
        <v>13</v>
      </c>
      <c r="D75" s="4">
        <v>18</v>
      </c>
      <c r="E75" s="4">
        <v>3</v>
      </c>
      <c r="F75" s="4">
        <v>166</v>
      </c>
      <c r="G75" s="4">
        <v>0</v>
      </c>
      <c r="H75" s="4">
        <v>64</v>
      </c>
      <c r="I75" s="30">
        <v>0.84</v>
      </c>
      <c r="J75" s="4" t="str">
        <f t="shared" si="1"/>
        <v>16-20</v>
      </c>
    </row>
    <row r="76" spans="1:10" x14ac:dyDescent="0.3">
      <c r="A76" s="4" t="s">
        <v>9</v>
      </c>
      <c r="B76" s="4" t="s">
        <v>18</v>
      </c>
      <c r="C76" s="4" t="s">
        <v>13</v>
      </c>
      <c r="D76" s="4">
        <v>18</v>
      </c>
      <c r="E76" s="4">
        <v>2</v>
      </c>
      <c r="F76" s="4">
        <v>155</v>
      </c>
      <c r="G76" s="4">
        <v>1</v>
      </c>
      <c r="H76" s="4">
        <v>53</v>
      </c>
      <c r="I76" s="30">
        <v>0.81</v>
      </c>
      <c r="J76" s="4" t="str">
        <f t="shared" si="1"/>
        <v>16-20</v>
      </c>
    </row>
    <row r="77" spans="1:10" x14ac:dyDescent="0.3">
      <c r="A77" s="4" t="s">
        <v>9</v>
      </c>
      <c r="B77" s="4" t="s">
        <v>18</v>
      </c>
      <c r="C77" s="4" t="s">
        <v>14</v>
      </c>
      <c r="D77" s="4">
        <v>22</v>
      </c>
      <c r="E77" s="4">
        <v>1</v>
      </c>
      <c r="F77" s="4">
        <v>80</v>
      </c>
      <c r="G77" s="4">
        <v>0</v>
      </c>
      <c r="H77" s="4">
        <v>75</v>
      </c>
      <c r="I77" s="30">
        <v>0.87</v>
      </c>
      <c r="J77" s="4" t="str">
        <f t="shared" si="1"/>
        <v>21-25</v>
      </c>
    </row>
    <row r="78" spans="1:10" x14ac:dyDescent="0.3">
      <c r="A78" s="4" t="s">
        <v>9</v>
      </c>
      <c r="B78" s="4" t="s">
        <v>18</v>
      </c>
      <c r="C78" s="4" t="s">
        <v>13</v>
      </c>
      <c r="D78" s="4">
        <v>16</v>
      </c>
      <c r="E78" s="4">
        <v>2</v>
      </c>
      <c r="F78" s="4">
        <v>11</v>
      </c>
      <c r="G78" s="4">
        <v>0</v>
      </c>
      <c r="H78" s="4">
        <v>8</v>
      </c>
      <c r="I78" s="30">
        <v>0.75</v>
      </c>
      <c r="J78" s="4" t="str">
        <f t="shared" si="1"/>
        <v>16-20</v>
      </c>
    </row>
    <row r="79" spans="1:10" x14ac:dyDescent="0.3">
      <c r="A79" s="4" t="s">
        <v>9</v>
      </c>
      <c r="B79" s="4" t="s">
        <v>18</v>
      </c>
      <c r="C79" s="4" t="s">
        <v>13</v>
      </c>
      <c r="D79" s="4">
        <v>31</v>
      </c>
      <c r="E79" s="4">
        <v>1</v>
      </c>
      <c r="F79" s="4">
        <v>10</v>
      </c>
      <c r="G79" s="4">
        <v>0</v>
      </c>
      <c r="H79" s="4">
        <v>1</v>
      </c>
      <c r="I79" s="30">
        <v>1</v>
      </c>
      <c r="J79" s="4" t="str">
        <f t="shared" si="1"/>
        <v>31-35</v>
      </c>
    </row>
    <row r="80" spans="1:10" x14ac:dyDescent="0.3">
      <c r="A80" s="4" t="s">
        <v>9</v>
      </c>
      <c r="B80" s="4" t="s">
        <v>18</v>
      </c>
      <c r="C80" s="4" t="s">
        <v>11</v>
      </c>
      <c r="D80" s="4">
        <v>17</v>
      </c>
      <c r="E80" s="4">
        <v>1</v>
      </c>
      <c r="F80" s="4">
        <v>9</v>
      </c>
      <c r="G80" s="4">
        <v>0</v>
      </c>
      <c r="H80" s="4">
        <v>3</v>
      </c>
      <c r="I80" s="30">
        <v>1</v>
      </c>
      <c r="J80" s="4" t="str">
        <f t="shared" si="1"/>
        <v>16-20</v>
      </c>
    </row>
    <row r="81" spans="1:10" x14ac:dyDescent="0.3">
      <c r="A81" s="4" t="s">
        <v>9</v>
      </c>
      <c r="B81" s="4" t="s">
        <v>18</v>
      </c>
      <c r="C81" s="4" t="s">
        <v>14</v>
      </c>
      <c r="D81" s="4">
        <v>17</v>
      </c>
      <c r="E81" s="4">
        <v>1</v>
      </c>
      <c r="F81" s="4">
        <v>1</v>
      </c>
      <c r="G81" s="4">
        <v>0</v>
      </c>
      <c r="H81" s="4">
        <v>1</v>
      </c>
      <c r="I81" s="4" t="s">
        <v>19</v>
      </c>
      <c r="J81" s="4" t="str">
        <f t="shared" si="1"/>
        <v>16-20</v>
      </c>
    </row>
    <row r="82" spans="1:10" x14ac:dyDescent="0.3">
      <c r="A82" s="4" t="s">
        <v>9</v>
      </c>
      <c r="B82" s="4" t="s">
        <v>20</v>
      </c>
      <c r="C82" s="4" t="s">
        <v>14</v>
      </c>
      <c r="D82" s="4">
        <v>26</v>
      </c>
      <c r="E82" s="4">
        <v>38</v>
      </c>
      <c r="F82" s="4">
        <v>3383</v>
      </c>
      <c r="G82" s="4">
        <v>1</v>
      </c>
      <c r="H82" s="4">
        <v>3214</v>
      </c>
      <c r="I82" s="30">
        <v>0.8</v>
      </c>
      <c r="J82" s="4" t="str">
        <f t="shared" si="1"/>
        <v>26-30</v>
      </c>
    </row>
    <row r="83" spans="1:10" x14ac:dyDescent="0.3">
      <c r="A83" s="4" t="s">
        <v>9</v>
      </c>
      <c r="B83" s="4" t="s">
        <v>20</v>
      </c>
      <c r="C83" s="4" t="s">
        <v>13</v>
      </c>
      <c r="D83" s="4">
        <v>28</v>
      </c>
      <c r="E83" s="4">
        <v>37</v>
      </c>
      <c r="F83" s="4">
        <v>3078</v>
      </c>
      <c r="G83" s="4">
        <v>22</v>
      </c>
      <c r="H83" s="4">
        <v>1288</v>
      </c>
      <c r="I83" s="30">
        <v>0.83</v>
      </c>
      <c r="J83" s="4" t="str">
        <f t="shared" si="1"/>
        <v>26-30</v>
      </c>
    </row>
    <row r="84" spans="1:10" x14ac:dyDescent="0.3">
      <c r="A84" s="4" t="s">
        <v>9</v>
      </c>
      <c r="B84" s="4" t="s">
        <v>20</v>
      </c>
      <c r="C84" s="4" t="s">
        <v>14</v>
      </c>
      <c r="D84" s="4">
        <v>21</v>
      </c>
      <c r="E84" s="4">
        <v>36</v>
      </c>
      <c r="F84" s="4">
        <v>3031</v>
      </c>
      <c r="G84" s="4">
        <v>2</v>
      </c>
      <c r="H84" s="4">
        <v>2941</v>
      </c>
      <c r="I84" s="30">
        <v>0.75</v>
      </c>
      <c r="J84" s="4" t="str">
        <f t="shared" si="1"/>
        <v>21-25</v>
      </c>
    </row>
    <row r="85" spans="1:10" x14ac:dyDescent="0.3">
      <c r="A85" s="4" t="s">
        <v>9</v>
      </c>
      <c r="B85" s="4" t="s">
        <v>20</v>
      </c>
      <c r="C85" s="4" t="s">
        <v>11</v>
      </c>
      <c r="D85" s="4">
        <v>29</v>
      </c>
      <c r="E85" s="4">
        <v>38</v>
      </c>
      <c r="F85" s="4">
        <v>2941</v>
      </c>
      <c r="G85" s="4">
        <v>2</v>
      </c>
      <c r="H85" s="4">
        <v>1747</v>
      </c>
      <c r="I85" s="30">
        <v>0.93</v>
      </c>
      <c r="J85" s="4" t="str">
        <f t="shared" si="1"/>
        <v>26-30</v>
      </c>
    </row>
    <row r="86" spans="1:10" x14ac:dyDescent="0.3">
      <c r="A86" s="4" t="s">
        <v>9</v>
      </c>
      <c r="B86" s="4" t="s">
        <v>20</v>
      </c>
      <c r="C86" s="4" t="s">
        <v>12</v>
      </c>
      <c r="D86" s="4">
        <v>27</v>
      </c>
      <c r="E86" s="4">
        <v>33</v>
      </c>
      <c r="F86" s="4">
        <v>2970</v>
      </c>
      <c r="G86" s="4">
        <v>1</v>
      </c>
      <c r="H86" s="4">
        <v>1137</v>
      </c>
      <c r="I86" s="30">
        <v>0.85</v>
      </c>
      <c r="J86" s="4" t="str">
        <f t="shared" si="1"/>
        <v>26-30</v>
      </c>
    </row>
    <row r="87" spans="1:10" x14ac:dyDescent="0.3">
      <c r="A87" s="4" t="s">
        <v>9</v>
      </c>
      <c r="B87" s="4" t="s">
        <v>20</v>
      </c>
      <c r="C87" s="4" t="s">
        <v>13</v>
      </c>
      <c r="D87" s="4">
        <v>28</v>
      </c>
      <c r="E87" s="4">
        <v>36</v>
      </c>
      <c r="F87" s="4">
        <v>2838</v>
      </c>
      <c r="G87" s="4">
        <v>9</v>
      </c>
      <c r="H87" s="4">
        <v>1308</v>
      </c>
      <c r="I87" s="30">
        <v>0.8</v>
      </c>
      <c r="J87" s="4" t="str">
        <f t="shared" si="1"/>
        <v>26-30</v>
      </c>
    </row>
    <row r="88" spans="1:10" x14ac:dyDescent="0.3">
      <c r="A88" s="4" t="s">
        <v>9</v>
      </c>
      <c r="B88" s="4" t="s">
        <v>20</v>
      </c>
      <c r="C88" s="4" t="s">
        <v>13</v>
      </c>
      <c r="D88" s="4">
        <v>28</v>
      </c>
      <c r="E88" s="4">
        <v>35</v>
      </c>
      <c r="F88" s="4">
        <v>2810</v>
      </c>
      <c r="G88" s="4">
        <v>11</v>
      </c>
      <c r="H88" s="4">
        <v>1064</v>
      </c>
      <c r="I88" s="30">
        <v>0.75</v>
      </c>
      <c r="J88" s="4" t="str">
        <f t="shared" si="1"/>
        <v>26-30</v>
      </c>
    </row>
    <row r="89" spans="1:10" x14ac:dyDescent="0.3">
      <c r="A89" s="4" t="s">
        <v>9</v>
      </c>
      <c r="B89" s="4" t="s">
        <v>20</v>
      </c>
      <c r="C89" s="4" t="s">
        <v>14</v>
      </c>
      <c r="D89" s="4">
        <v>26</v>
      </c>
      <c r="E89" s="4">
        <v>30</v>
      </c>
      <c r="F89" s="4">
        <v>2567</v>
      </c>
      <c r="G89" s="4">
        <v>0</v>
      </c>
      <c r="H89" s="4">
        <v>2049</v>
      </c>
      <c r="I89" s="30">
        <v>0.91</v>
      </c>
      <c r="J89" s="4" t="str">
        <f t="shared" si="1"/>
        <v>26-30</v>
      </c>
    </row>
    <row r="90" spans="1:10" x14ac:dyDescent="0.3">
      <c r="A90" s="4" t="s">
        <v>9</v>
      </c>
      <c r="B90" s="4" t="s">
        <v>20</v>
      </c>
      <c r="C90" s="4" t="s">
        <v>11</v>
      </c>
      <c r="D90" s="4">
        <v>29</v>
      </c>
      <c r="E90" s="4">
        <v>24</v>
      </c>
      <c r="F90" s="4">
        <v>1854</v>
      </c>
      <c r="G90" s="4">
        <v>1</v>
      </c>
      <c r="H90" s="4">
        <v>1674</v>
      </c>
      <c r="I90" s="30">
        <v>0.9</v>
      </c>
      <c r="J90" s="4" t="str">
        <f t="shared" si="1"/>
        <v>26-30</v>
      </c>
    </row>
    <row r="91" spans="1:10" x14ac:dyDescent="0.3">
      <c r="A91" s="4" t="s">
        <v>9</v>
      </c>
      <c r="B91" s="4" t="s">
        <v>20</v>
      </c>
      <c r="C91" s="4" t="s">
        <v>11</v>
      </c>
      <c r="D91" s="4">
        <v>30</v>
      </c>
      <c r="E91" s="4">
        <v>21</v>
      </c>
      <c r="F91" s="4">
        <v>1704</v>
      </c>
      <c r="G91" s="4">
        <v>1</v>
      </c>
      <c r="H91" s="4">
        <v>1812</v>
      </c>
      <c r="I91" s="30">
        <v>0.87</v>
      </c>
      <c r="J91" s="4" t="str">
        <f t="shared" si="1"/>
        <v>26-30</v>
      </c>
    </row>
    <row r="92" spans="1:10" x14ac:dyDescent="0.3">
      <c r="A92" s="4" t="s">
        <v>9</v>
      </c>
      <c r="B92" s="4" t="s">
        <v>20</v>
      </c>
      <c r="C92" s="4" t="s">
        <v>14</v>
      </c>
      <c r="D92" s="4">
        <v>23</v>
      </c>
      <c r="E92" s="4">
        <v>17</v>
      </c>
      <c r="F92" s="4">
        <v>1456</v>
      </c>
      <c r="G92" s="4">
        <v>1</v>
      </c>
      <c r="H92" s="4">
        <v>1058</v>
      </c>
      <c r="I92" s="30">
        <v>0.87</v>
      </c>
      <c r="J92" s="4" t="str">
        <f t="shared" si="1"/>
        <v>21-25</v>
      </c>
    </row>
    <row r="93" spans="1:10" x14ac:dyDescent="0.3">
      <c r="A93" s="4" t="s">
        <v>9</v>
      </c>
      <c r="B93" s="4" t="s">
        <v>20</v>
      </c>
      <c r="C93" s="4" t="s">
        <v>11</v>
      </c>
      <c r="D93" s="4">
        <v>19</v>
      </c>
      <c r="E93" s="4">
        <v>24</v>
      </c>
      <c r="F93" s="4">
        <v>1179</v>
      </c>
      <c r="G93" s="4">
        <v>1</v>
      </c>
      <c r="H93" s="4">
        <v>976</v>
      </c>
      <c r="I93" s="30">
        <v>0.91</v>
      </c>
      <c r="J93" s="4" t="str">
        <f t="shared" si="1"/>
        <v>16-20</v>
      </c>
    </row>
    <row r="94" spans="1:10" x14ac:dyDescent="0.3">
      <c r="A94" s="4" t="s">
        <v>9</v>
      </c>
      <c r="B94" s="4" t="s">
        <v>20</v>
      </c>
      <c r="C94" s="4" t="s">
        <v>13</v>
      </c>
      <c r="D94" s="4">
        <v>23</v>
      </c>
      <c r="E94" s="4">
        <v>19</v>
      </c>
      <c r="F94" s="4">
        <v>1112</v>
      </c>
      <c r="G94" s="4">
        <v>9</v>
      </c>
      <c r="H94" s="4">
        <v>451</v>
      </c>
      <c r="I94" s="30">
        <v>0.73</v>
      </c>
      <c r="J94" s="4" t="str">
        <f t="shared" si="1"/>
        <v>21-25</v>
      </c>
    </row>
    <row r="95" spans="1:10" x14ac:dyDescent="0.3">
      <c r="A95" s="4" t="s">
        <v>9</v>
      </c>
      <c r="B95" s="4" t="s">
        <v>20</v>
      </c>
      <c r="C95" s="4" t="s">
        <v>11</v>
      </c>
      <c r="D95" s="4">
        <v>34</v>
      </c>
      <c r="E95" s="4">
        <v>26</v>
      </c>
      <c r="F95" s="4">
        <v>1070</v>
      </c>
      <c r="G95" s="4">
        <v>0</v>
      </c>
      <c r="H95" s="4">
        <v>913</v>
      </c>
      <c r="I95" s="30">
        <v>0.85</v>
      </c>
      <c r="J95" s="4" t="str">
        <f t="shared" si="1"/>
        <v>31-35</v>
      </c>
    </row>
    <row r="96" spans="1:10" x14ac:dyDescent="0.3">
      <c r="A96" s="4" t="s">
        <v>9</v>
      </c>
      <c r="B96" s="4" t="s">
        <v>20</v>
      </c>
      <c r="C96" s="4" t="s">
        <v>14</v>
      </c>
      <c r="D96" s="4">
        <v>20</v>
      </c>
      <c r="E96" s="4">
        <v>9</v>
      </c>
      <c r="F96" s="4">
        <v>801</v>
      </c>
      <c r="G96" s="4">
        <v>0</v>
      </c>
      <c r="H96" s="4">
        <v>554</v>
      </c>
      <c r="I96" s="30">
        <v>0.91</v>
      </c>
      <c r="J96" s="4" t="str">
        <f t="shared" si="1"/>
        <v>16-20</v>
      </c>
    </row>
    <row r="97" spans="1:10" x14ac:dyDescent="0.3">
      <c r="A97" s="4" t="s">
        <v>9</v>
      </c>
      <c r="B97" s="4" t="s">
        <v>20</v>
      </c>
      <c r="C97" s="4" t="s">
        <v>14</v>
      </c>
      <c r="D97" s="4">
        <v>28</v>
      </c>
      <c r="E97" s="4">
        <v>10</v>
      </c>
      <c r="F97" s="4">
        <v>691</v>
      </c>
      <c r="G97" s="4">
        <v>1</v>
      </c>
      <c r="H97" s="4">
        <v>527</v>
      </c>
      <c r="I97" s="30">
        <v>0.88</v>
      </c>
      <c r="J97" s="4" t="str">
        <f t="shared" si="1"/>
        <v>26-30</v>
      </c>
    </row>
    <row r="98" spans="1:10" x14ac:dyDescent="0.3">
      <c r="A98" s="4" t="s">
        <v>9</v>
      </c>
      <c r="B98" s="4" t="s">
        <v>20</v>
      </c>
      <c r="C98" s="4" t="s">
        <v>14</v>
      </c>
      <c r="D98" s="4">
        <v>19</v>
      </c>
      <c r="E98" s="4">
        <v>9</v>
      </c>
      <c r="F98" s="4">
        <v>661</v>
      </c>
      <c r="G98" s="4">
        <v>0</v>
      </c>
      <c r="H98" s="4">
        <v>451</v>
      </c>
      <c r="I98" s="30">
        <v>0.92</v>
      </c>
      <c r="J98" s="4" t="str">
        <f t="shared" si="1"/>
        <v>16-20</v>
      </c>
    </row>
    <row r="99" spans="1:10" x14ac:dyDescent="0.3">
      <c r="A99" s="4" t="s">
        <v>9</v>
      </c>
      <c r="B99" s="4" t="s">
        <v>20</v>
      </c>
      <c r="C99" s="4" t="s">
        <v>11</v>
      </c>
      <c r="D99" s="4">
        <v>25</v>
      </c>
      <c r="E99" s="4">
        <v>10</v>
      </c>
      <c r="F99" s="4">
        <v>520</v>
      </c>
      <c r="G99" s="4">
        <v>0</v>
      </c>
      <c r="H99" s="4">
        <v>356</v>
      </c>
      <c r="I99" s="30">
        <v>0.87</v>
      </c>
      <c r="J99" s="4" t="str">
        <f t="shared" si="1"/>
        <v>21-25</v>
      </c>
    </row>
    <row r="100" spans="1:10" x14ac:dyDescent="0.3">
      <c r="A100" s="4" t="s">
        <v>9</v>
      </c>
      <c r="B100" s="4" t="s">
        <v>20</v>
      </c>
      <c r="C100" s="4" t="s">
        <v>14</v>
      </c>
      <c r="D100" s="4">
        <v>23</v>
      </c>
      <c r="E100" s="4">
        <v>7</v>
      </c>
      <c r="F100" s="4">
        <v>590</v>
      </c>
      <c r="G100" s="4">
        <v>0</v>
      </c>
      <c r="H100" s="4">
        <v>532</v>
      </c>
      <c r="I100" s="30">
        <v>0.9</v>
      </c>
      <c r="J100" s="4" t="str">
        <f t="shared" si="1"/>
        <v>21-25</v>
      </c>
    </row>
    <row r="101" spans="1:10" x14ac:dyDescent="0.3">
      <c r="A101" s="4" t="s">
        <v>9</v>
      </c>
      <c r="B101" s="4" t="s">
        <v>20</v>
      </c>
      <c r="C101" s="4" t="s">
        <v>11</v>
      </c>
      <c r="D101" s="4">
        <v>28</v>
      </c>
      <c r="E101" s="4">
        <v>14</v>
      </c>
      <c r="F101" s="4">
        <v>556</v>
      </c>
      <c r="G101" s="4">
        <v>0</v>
      </c>
      <c r="H101" s="4">
        <v>426</v>
      </c>
      <c r="I101" s="30">
        <v>0.84</v>
      </c>
      <c r="J101" s="4" t="str">
        <f t="shared" si="1"/>
        <v>26-30</v>
      </c>
    </row>
    <row r="102" spans="1:10" x14ac:dyDescent="0.3">
      <c r="A102" s="4" t="s">
        <v>9</v>
      </c>
      <c r="B102" s="4" t="s">
        <v>20</v>
      </c>
      <c r="C102" s="4" t="s">
        <v>14</v>
      </c>
      <c r="D102" s="4">
        <v>29</v>
      </c>
      <c r="E102" s="4">
        <v>5</v>
      </c>
      <c r="F102" s="4">
        <v>370</v>
      </c>
      <c r="G102" s="4">
        <v>1</v>
      </c>
      <c r="H102" s="4">
        <v>329</v>
      </c>
      <c r="I102" s="30">
        <v>0.9</v>
      </c>
      <c r="J102" s="4" t="str">
        <f t="shared" si="1"/>
        <v>26-30</v>
      </c>
    </row>
    <row r="103" spans="1:10" x14ac:dyDescent="0.3">
      <c r="A103" s="4" t="s">
        <v>9</v>
      </c>
      <c r="B103" s="4" t="s">
        <v>20</v>
      </c>
      <c r="C103" s="4" t="s">
        <v>12</v>
      </c>
      <c r="D103" s="4">
        <v>33</v>
      </c>
      <c r="E103" s="4">
        <v>3</v>
      </c>
      <c r="F103" s="4">
        <v>270</v>
      </c>
      <c r="G103" s="4">
        <v>0</v>
      </c>
      <c r="H103" s="4">
        <v>99</v>
      </c>
      <c r="I103" s="30">
        <v>0.77</v>
      </c>
      <c r="J103" s="4" t="str">
        <f t="shared" si="1"/>
        <v>31-35</v>
      </c>
    </row>
    <row r="104" spans="1:10" x14ac:dyDescent="0.3">
      <c r="A104" s="4" t="s">
        <v>9</v>
      </c>
      <c r="B104" s="4" t="s">
        <v>20</v>
      </c>
      <c r="C104" s="4" t="s">
        <v>14</v>
      </c>
      <c r="D104" s="4">
        <v>19</v>
      </c>
      <c r="E104" s="4">
        <v>6</v>
      </c>
      <c r="F104" s="4">
        <v>249</v>
      </c>
      <c r="G104" s="4">
        <v>0</v>
      </c>
      <c r="H104" s="4">
        <v>213</v>
      </c>
      <c r="I104" s="30">
        <v>0.73</v>
      </c>
      <c r="J104" s="4" t="str">
        <f t="shared" si="1"/>
        <v>16-20</v>
      </c>
    </row>
    <row r="105" spans="1:10" x14ac:dyDescent="0.3">
      <c r="A105" s="4" t="s">
        <v>9</v>
      </c>
      <c r="B105" s="4" t="s">
        <v>20</v>
      </c>
      <c r="C105" s="4" t="s">
        <v>11</v>
      </c>
      <c r="D105" s="4">
        <v>25</v>
      </c>
      <c r="E105" s="4">
        <v>9</v>
      </c>
      <c r="F105" s="4">
        <v>293</v>
      </c>
      <c r="G105" s="4">
        <v>1</v>
      </c>
      <c r="H105" s="4">
        <v>139</v>
      </c>
      <c r="I105" s="30">
        <v>0.8</v>
      </c>
      <c r="J105" s="4" t="str">
        <f t="shared" si="1"/>
        <v>21-25</v>
      </c>
    </row>
    <row r="106" spans="1:10" x14ac:dyDescent="0.3">
      <c r="A106" s="4" t="s">
        <v>9</v>
      </c>
      <c r="B106" s="4" t="s">
        <v>20</v>
      </c>
      <c r="C106" s="4" t="s">
        <v>13</v>
      </c>
      <c r="D106" s="4">
        <v>26</v>
      </c>
      <c r="E106" s="4">
        <v>13</v>
      </c>
      <c r="F106" s="4">
        <v>253</v>
      </c>
      <c r="G106" s="4">
        <v>1</v>
      </c>
      <c r="H106" s="4">
        <v>138</v>
      </c>
      <c r="I106" s="30">
        <v>0.75</v>
      </c>
      <c r="J106" s="4" t="str">
        <f t="shared" si="1"/>
        <v>26-30</v>
      </c>
    </row>
    <row r="107" spans="1:10" x14ac:dyDescent="0.3">
      <c r="A107" s="4" t="s">
        <v>9</v>
      </c>
      <c r="B107" s="4" t="s">
        <v>20</v>
      </c>
      <c r="C107" s="4" t="s">
        <v>13</v>
      </c>
      <c r="D107" s="4">
        <v>25</v>
      </c>
      <c r="E107" s="4">
        <v>9</v>
      </c>
      <c r="F107" s="4">
        <v>186</v>
      </c>
      <c r="G107" s="4">
        <v>0</v>
      </c>
      <c r="H107" s="4">
        <v>60</v>
      </c>
      <c r="I107" s="30">
        <v>0.77</v>
      </c>
      <c r="J107" s="4" t="str">
        <f t="shared" si="1"/>
        <v>21-25</v>
      </c>
    </row>
    <row r="108" spans="1:10" x14ac:dyDescent="0.3">
      <c r="A108" s="4" t="s">
        <v>9</v>
      </c>
      <c r="B108" s="4" t="s">
        <v>20</v>
      </c>
      <c r="C108" s="4" t="s">
        <v>12</v>
      </c>
      <c r="D108" s="4">
        <v>21</v>
      </c>
      <c r="E108" s="4">
        <v>2</v>
      </c>
      <c r="F108" s="4">
        <v>180</v>
      </c>
      <c r="G108" s="4">
        <v>0</v>
      </c>
      <c r="H108" s="4">
        <v>62</v>
      </c>
      <c r="I108" s="30">
        <v>0.82</v>
      </c>
      <c r="J108" s="4" t="str">
        <f t="shared" si="1"/>
        <v>21-25</v>
      </c>
    </row>
    <row r="109" spans="1:10" x14ac:dyDescent="0.3">
      <c r="A109" s="4" t="s">
        <v>9</v>
      </c>
      <c r="B109" s="4" t="s">
        <v>20</v>
      </c>
      <c r="C109" s="4" t="s">
        <v>14</v>
      </c>
      <c r="D109" s="4">
        <v>24</v>
      </c>
      <c r="E109" s="4">
        <v>2</v>
      </c>
      <c r="F109" s="4">
        <v>7</v>
      </c>
      <c r="G109" s="4">
        <v>0</v>
      </c>
      <c r="H109" s="4">
        <v>8</v>
      </c>
      <c r="I109" s="30">
        <v>0.75</v>
      </c>
      <c r="J109" s="4" t="str">
        <f t="shared" si="1"/>
        <v>21-25</v>
      </c>
    </row>
    <row r="110" spans="1:10" x14ac:dyDescent="0.3">
      <c r="A110" s="4" t="s">
        <v>9</v>
      </c>
      <c r="B110" s="4" t="s">
        <v>22</v>
      </c>
      <c r="C110" s="4" t="s">
        <v>12</v>
      </c>
      <c r="D110" s="4">
        <v>33</v>
      </c>
      <c r="E110" s="4">
        <v>38</v>
      </c>
      <c r="F110" s="4">
        <v>3420</v>
      </c>
      <c r="G110" s="4">
        <v>0</v>
      </c>
      <c r="H110" s="4">
        <v>1218</v>
      </c>
      <c r="I110" s="30">
        <v>0.73</v>
      </c>
      <c r="J110" s="4" t="str">
        <f t="shared" si="1"/>
        <v>31-35</v>
      </c>
    </row>
    <row r="111" spans="1:10" x14ac:dyDescent="0.3">
      <c r="A111" s="4" t="s">
        <v>9</v>
      </c>
      <c r="B111" s="4" t="s">
        <v>22</v>
      </c>
      <c r="C111" s="4" t="s">
        <v>11</v>
      </c>
      <c r="D111" s="4">
        <v>23</v>
      </c>
      <c r="E111" s="4">
        <v>38</v>
      </c>
      <c r="F111" s="4">
        <v>3357</v>
      </c>
      <c r="G111" s="4">
        <v>6</v>
      </c>
      <c r="H111" s="4">
        <v>2559</v>
      </c>
      <c r="I111" s="30">
        <v>0.79</v>
      </c>
      <c r="J111" s="4" t="str">
        <f t="shared" si="1"/>
        <v>21-25</v>
      </c>
    </row>
    <row r="112" spans="1:10" x14ac:dyDescent="0.3">
      <c r="A112" s="4" t="s">
        <v>9</v>
      </c>
      <c r="B112" s="4" t="s">
        <v>22</v>
      </c>
      <c r="C112" s="4" t="s">
        <v>13</v>
      </c>
      <c r="D112" s="4">
        <v>33</v>
      </c>
      <c r="E112" s="4">
        <v>34</v>
      </c>
      <c r="F112" s="4">
        <v>2840</v>
      </c>
      <c r="G112" s="4">
        <v>15</v>
      </c>
      <c r="H112" s="4">
        <v>452</v>
      </c>
      <c r="I112" s="30">
        <v>0.66</v>
      </c>
      <c r="J112" s="4" t="str">
        <f t="shared" si="1"/>
        <v>31-35</v>
      </c>
    </row>
    <row r="113" spans="1:10" x14ac:dyDescent="0.3">
      <c r="A113" s="4" t="s">
        <v>9</v>
      </c>
      <c r="B113" s="4" t="s">
        <v>22</v>
      </c>
      <c r="C113" s="4" t="s">
        <v>14</v>
      </c>
      <c r="D113" s="4">
        <v>32</v>
      </c>
      <c r="E113" s="4">
        <v>28</v>
      </c>
      <c r="F113" s="4">
        <v>2473</v>
      </c>
      <c r="G113" s="4">
        <v>2</v>
      </c>
      <c r="H113" s="4">
        <v>1764</v>
      </c>
      <c r="I113" s="30">
        <v>0.88</v>
      </c>
      <c r="J113" s="4" t="str">
        <f t="shared" si="1"/>
        <v>31-35</v>
      </c>
    </row>
    <row r="114" spans="1:10" x14ac:dyDescent="0.3">
      <c r="A114" s="4" t="s">
        <v>9</v>
      </c>
      <c r="B114" s="4" t="s">
        <v>22</v>
      </c>
      <c r="C114" s="4" t="s">
        <v>14</v>
      </c>
      <c r="D114" s="4">
        <v>24</v>
      </c>
      <c r="E114" s="4">
        <v>27</v>
      </c>
      <c r="F114" s="4">
        <v>2345</v>
      </c>
      <c r="G114" s="4">
        <v>2</v>
      </c>
      <c r="H114" s="4">
        <v>1512</v>
      </c>
      <c r="I114" s="30">
        <v>0.84</v>
      </c>
      <c r="J114" s="4" t="str">
        <f t="shared" si="1"/>
        <v>21-25</v>
      </c>
    </row>
    <row r="115" spans="1:10" x14ac:dyDescent="0.3">
      <c r="A115" s="4" t="s">
        <v>9</v>
      </c>
      <c r="B115" s="4" t="s">
        <v>22</v>
      </c>
      <c r="C115" s="4" t="s">
        <v>14</v>
      </c>
      <c r="D115" s="4">
        <v>19</v>
      </c>
      <c r="E115" s="4">
        <v>28</v>
      </c>
      <c r="F115" s="4">
        <v>2262</v>
      </c>
      <c r="G115" s="4">
        <v>0</v>
      </c>
      <c r="H115" s="4">
        <v>1672</v>
      </c>
      <c r="I115" s="30">
        <v>0.88</v>
      </c>
      <c r="J115" s="4" t="str">
        <f t="shared" si="1"/>
        <v>16-20</v>
      </c>
    </row>
    <row r="116" spans="1:10" x14ac:dyDescent="0.3">
      <c r="A116" s="4" t="s">
        <v>9</v>
      </c>
      <c r="B116" s="4" t="s">
        <v>22</v>
      </c>
      <c r="C116" s="4" t="s">
        <v>11</v>
      </c>
      <c r="D116" s="4">
        <v>23</v>
      </c>
      <c r="E116" s="4">
        <v>26</v>
      </c>
      <c r="F116" s="4">
        <v>2176</v>
      </c>
      <c r="G116" s="4">
        <v>1</v>
      </c>
      <c r="H116" s="4">
        <v>1363</v>
      </c>
      <c r="I116" s="30">
        <v>0.88</v>
      </c>
      <c r="J116" s="4" t="str">
        <f t="shared" si="1"/>
        <v>21-25</v>
      </c>
    </row>
    <row r="117" spans="1:10" x14ac:dyDescent="0.3">
      <c r="A117" s="4" t="s">
        <v>9</v>
      </c>
      <c r="B117" s="4" t="s">
        <v>22</v>
      </c>
      <c r="C117" s="4" t="s">
        <v>11</v>
      </c>
      <c r="D117" s="4">
        <v>23</v>
      </c>
      <c r="E117" s="4">
        <v>31</v>
      </c>
      <c r="F117" s="4">
        <v>2099</v>
      </c>
      <c r="G117" s="4">
        <v>8</v>
      </c>
      <c r="H117" s="4">
        <v>1116</v>
      </c>
      <c r="I117" s="30">
        <v>0.77</v>
      </c>
      <c r="J117" s="4" t="str">
        <f t="shared" si="1"/>
        <v>21-25</v>
      </c>
    </row>
    <row r="118" spans="1:10" x14ac:dyDescent="0.3">
      <c r="A118" s="4" t="s">
        <v>9</v>
      </c>
      <c r="B118" s="4" t="s">
        <v>22</v>
      </c>
      <c r="C118" s="4" t="s">
        <v>14</v>
      </c>
      <c r="D118" s="4">
        <v>22</v>
      </c>
      <c r="E118" s="4">
        <v>23</v>
      </c>
      <c r="F118" s="4">
        <v>2070</v>
      </c>
      <c r="G118" s="4">
        <v>2</v>
      </c>
      <c r="H118" s="4">
        <v>1248</v>
      </c>
      <c r="I118" s="30">
        <v>0.79</v>
      </c>
      <c r="J118" s="4" t="str">
        <f t="shared" si="1"/>
        <v>21-25</v>
      </c>
    </row>
    <row r="119" spans="1:10" x14ac:dyDescent="0.3">
      <c r="A119" s="4" t="s">
        <v>9</v>
      </c>
      <c r="B119" s="4" t="s">
        <v>22</v>
      </c>
      <c r="C119" s="4" t="s">
        <v>13</v>
      </c>
      <c r="D119" s="4">
        <v>22</v>
      </c>
      <c r="E119" s="4">
        <v>25</v>
      </c>
      <c r="F119" s="4">
        <v>1945</v>
      </c>
      <c r="G119" s="4">
        <v>9</v>
      </c>
      <c r="H119" s="4">
        <v>626</v>
      </c>
      <c r="I119" s="30">
        <v>0.75</v>
      </c>
      <c r="J119" s="4" t="str">
        <f t="shared" si="1"/>
        <v>21-25</v>
      </c>
    </row>
    <row r="120" spans="1:10" x14ac:dyDescent="0.3">
      <c r="A120" s="4" t="s">
        <v>9</v>
      </c>
      <c r="B120" s="4" t="s">
        <v>22</v>
      </c>
      <c r="C120" s="4" t="s">
        <v>14</v>
      </c>
      <c r="D120" s="4">
        <v>24</v>
      </c>
      <c r="E120" s="4">
        <v>23</v>
      </c>
      <c r="F120" s="4">
        <v>1819</v>
      </c>
      <c r="G120" s="4">
        <v>1</v>
      </c>
      <c r="H120" s="4">
        <v>1351</v>
      </c>
      <c r="I120" s="30">
        <v>0.89</v>
      </c>
      <c r="J120" s="4" t="str">
        <f t="shared" si="1"/>
        <v>21-25</v>
      </c>
    </row>
    <row r="121" spans="1:10" x14ac:dyDescent="0.3">
      <c r="A121" s="4" t="s">
        <v>9</v>
      </c>
      <c r="B121" s="4" t="s">
        <v>22</v>
      </c>
      <c r="C121" s="4" t="s">
        <v>14</v>
      </c>
      <c r="D121" s="4">
        <v>30</v>
      </c>
      <c r="E121" s="4">
        <v>31</v>
      </c>
      <c r="F121" s="4">
        <v>1746</v>
      </c>
      <c r="G121" s="4">
        <v>1</v>
      </c>
      <c r="H121" s="4">
        <v>923</v>
      </c>
      <c r="I121" s="30">
        <v>0.69</v>
      </c>
      <c r="J121" s="4" t="str">
        <f t="shared" si="1"/>
        <v>26-30</v>
      </c>
    </row>
    <row r="122" spans="1:10" x14ac:dyDescent="0.3">
      <c r="A122" s="4" t="s">
        <v>9</v>
      </c>
      <c r="B122" s="4" t="s">
        <v>22</v>
      </c>
      <c r="C122" s="4" t="s">
        <v>13</v>
      </c>
      <c r="D122" s="4">
        <v>23</v>
      </c>
      <c r="E122" s="4">
        <v>25</v>
      </c>
      <c r="F122" s="4">
        <v>1459</v>
      </c>
      <c r="G122" s="4">
        <v>12</v>
      </c>
      <c r="H122" s="4">
        <v>501</v>
      </c>
      <c r="I122" s="30">
        <v>0.8</v>
      </c>
      <c r="J122" s="4" t="str">
        <f t="shared" si="1"/>
        <v>21-25</v>
      </c>
    </row>
    <row r="123" spans="1:10" x14ac:dyDescent="0.3">
      <c r="A123" s="4" t="s">
        <v>9</v>
      </c>
      <c r="B123" s="4" t="s">
        <v>22</v>
      </c>
      <c r="C123" s="4" t="s">
        <v>11</v>
      </c>
      <c r="D123" s="4">
        <v>28</v>
      </c>
      <c r="E123" s="4">
        <v>23</v>
      </c>
      <c r="F123" s="4">
        <v>1459</v>
      </c>
      <c r="G123" s="4">
        <v>0</v>
      </c>
      <c r="H123" s="4">
        <v>965</v>
      </c>
      <c r="I123" s="30">
        <v>0.91</v>
      </c>
      <c r="J123" s="4" t="str">
        <f t="shared" si="1"/>
        <v>26-30</v>
      </c>
    </row>
    <row r="124" spans="1:10" x14ac:dyDescent="0.3">
      <c r="A124" s="4" t="s">
        <v>9</v>
      </c>
      <c r="B124" s="4" t="s">
        <v>22</v>
      </c>
      <c r="C124" s="4" t="s">
        <v>11</v>
      </c>
      <c r="D124" s="4">
        <v>27</v>
      </c>
      <c r="E124" s="4">
        <v>25</v>
      </c>
      <c r="F124" s="4">
        <v>1331</v>
      </c>
      <c r="G124" s="4">
        <v>2</v>
      </c>
      <c r="H124" s="4">
        <v>499</v>
      </c>
      <c r="I124" s="30">
        <v>0.77</v>
      </c>
      <c r="J124" s="4" t="str">
        <f t="shared" si="1"/>
        <v>26-30</v>
      </c>
    </row>
    <row r="125" spans="1:10" x14ac:dyDescent="0.3">
      <c r="A125" s="4" t="s">
        <v>9</v>
      </c>
      <c r="B125" s="4" t="s">
        <v>22</v>
      </c>
      <c r="C125" s="4" t="s">
        <v>14</v>
      </c>
      <c r="D125" s="4">
        <v>19</v>
      </c>
      <c r="E125" s="4">
        <v>14</v>
      </c>
      <c r="F125" s="4">
        <v>969</v>
      </c>
      <c r="G125" s="4">
        <v>1</v>
      </c>
      <c r="H125" s="4">
        <v>484</v>
      </c>
      <c r="I125" s="30">
        <v>0.74</v>
      </c>
      <c r="J125" s="4" t="str">
        <f t="shared" si="1"/>
        <v>16-20</v>
      </c>
    </row>
    <row r="126" spans="1:10" x14ac:dyDescent="0.3">
      <c r="A126" s="4" t="s">
        <v>9</v>
      </c>
      <c r="B126" s="4" t="s">
        <v>22</v>
      </c>
      <c r="C126" s="4" t="s">
        <v>14</v>
      </c>
      <c r="D126" s="4">
        <v>26</v>
      </c>
      <c r="E126" s="4">
        <v>15</v>
      </c>
      <c r="F126" s="4">
        <v>959</v>
      </c>
      <c r="G126" s="4">
        <v>0</v>
      </c>
      <c r="H126" s="4">
        <v>525</v>
      </c>
      <c r="I126" s="30">
        <v>0.78</v>
      </c>
      <c r="J126" s="4" t="str">
        <f t="shared" si="1"/>
        <v>26-30</v>
      </c>
    </row>
    <row r="127" spans="1:10" x14ac:dyDescent="0.3">
      <c r="A127" s="4" t="s">
        <v>9</v>
      </c>
      <c r="B127" s="4" t="s">
        <v>22</v>
      </c>
      <c r="C127" s="4" t="s">
        <v>11</v>
      </c>
      <c r="D127" s="4">
        <v>26</v>
      </c>
      <c r="E127" s="4">
        <v>15</v>
      </c>
      <c r="F127" s="4">
        <v>718</v>
      </c>
      <c r="G127" s="4">
        <v>1</v>
      </c>
      <c r="H127" s="4">
        <v>313</v>
      </c>
      <c r="I127" s="30">
        <v>0.79</v>
      </c>
      <c r="J127" s="4" t="str">
        <f t="shared" si="1"/>
        <v>26-30</v>
      </c>
    </row>
    <row r="128" spans="1:10" x14ac:dyDescent="0.3">
      <c r="A128" s="4" t="s">
        <v>9</v>
      </c>
      <c r="B128" s="4" t="s">
        <v>22</v>
      </c>
      <c r="C128" s="4" t="s">
        <v>14</v>
      </c>
      <c r="D128" s="4">
        <v>25</v>
      </c>
      <c r="E128" s="4">
        <v>12</v>
      </c>
      <c r="F128" s="4">
        <v>722</v>
      </c>
      <c r="G128" s="4">
        <v>1</v>
      </c>
      <c r="H128" s="4">
        <v>466</v>
      </c>
      <c r="I128" s="30">
        <v>0.86</v>
      </c>
      <c r="J128" s="4" t="str">
        <f t="shared" si="1"/>
        <v>21-25</v>
      </c>
    </row>
    <row r="129" spans="1:10" x14ac:dyDescent="0.3">
      <c r="A129" s="4" t="s">
        <v>9</v>
      </c>
      <c r="B129" s="4" t="s">
        <v>22</v>
      </c>
      <c r="C129" s="4" t="s">
        <v>14</v>
      </c>
      <c r="D129" s="4">
        <v>34</v>
      </c>
      <c r="E129" s="4">
        <v>9</v>
      </c>
      <c r="F129" s="4">
        <v>702</v>
      </c>
      <c r="G129" s="4">
        <v>0</v>
      </c>
      <c r="H129" s="4">
        <v>589</v>
      </c>
      <c r="I129" s="30">
        <v>0.81</v>
      </c>
      <c r="J129" s="4" t="str">
        <f t="shared" si="1"/>
        <v>31-35</v>
      </c>
    </row>
    <row r="130" spans="1:10" x14ac:dyDescent="0.3">
      <c r="A130" s="4" t="s">
        <v>9</v>
      </c>
      <c r="B130" s="4" t="s">
        <v>22</v>
      </c>
      <c r="C130" s="4" t="s">
        <v>11</v>
      </c>
      <c r="D130" s="4">
        <v>22</v>
      </c>
      <c r="E130" s="4">
        <v>10</v>
      </c>
      <c r="F130" s="4">
        <v>316</v>
      </c>
      <c r="G130" s="4">
        <v>0</v>
      </c>
      <c r="H130" s="4">
        <v>235</v>
      </c>
      <c r="I130" s="30">
        <v>0.81</v>
      </c>
      <c r="J130" s="4" t="str">
        <f t="shared" si="1"/>
        <v>21-25</v>
      </c>
    </row>
    <row r="131" spans="1:10" x14ac:dyDescent="0.3">
      <c r="A131" s="4" t="s">
        <v>9</v>
      </c>
      <c r="B131" s="4" t="s">
        <v>22</v>
      </c>
      <c r="C131" s="4" t="s">
        <v>11</v>
      </c>
      <c r="D131" s="4">
        <v>23</v>
      </c>
      <c r="E131" s="4">
        <v>9</v>
      </c>
      <c r="F131" s="4">
        <v>281</v>
      </c>
      <c r="G131" s="4">
        <v>0</v>
      </c>
      <c r="H131" s="4">
        <v>129</v>
      </c>
      <c r="I131" s="30">
        <v>0.71</v>
      </c>
      <c r="J131" s="4" t="str">
        <f t="shared" ref="J131:J194" si="2">VLOOKUP($D131,$L$2:$M$6,2,TRUE)</f>
        <v>21-25</v>
      </c>
    </row>
    <row r="132" spans="1:10" x14ac:dyDescent="0.3">
      <c r="A132" s="4" t="s">
        <v>9</v>
      </c>
      <c r="B132" s="4" t="s">
        <v>22</v>
      </c>
      <c r="C132" s="4" t="s">
        <v>11</v>
      </c>
      <c r="D132" s="4">
        <v>18</v>
      </c>
      <c r="E132" s="4">
        <v>2</v>
      </c>
      <c r="F132" s="4">
        <v>85</v>
      </c>
      <c r="G132" s="4">
        <v>0</v>
      </c>
      <c r="H132" s="4">
        <v>26</v>
      </c>
      <c r="I132" s="30">
        <v>0.73</v>
      </c>
      <c r="J132" s="4" t="str">
        <f t="shared" si="2"/>
        <v>16-20</v>
      </c>
    </row>
    <row r="133" spans="1:10" x14ac:dyDescent="0.3">
      <c r="A133" s="4" t="s">
        <v>9</v>
      </c>
      <c r="B133" s="4" t="s">
        <v>22</v>
      </c>
      <c r="C133" s="4" t="s">
        <v>13</v>
      </c>
      <c r="D133" s="4">
        <v>32</v>
      </c>
      <c r="E133" s="4">
        <v>1</v>
      </c>
      <c r="F133" s="4">
        <v>20</v>
      </c>
      <c r="G133" s="4">
        <v>0</v>
      </c>
      <c r="H133" s="4">
        <v>11</v>
      </c>
      <c r="I133" s="30">
        <v>0.73</v>
      </c>
      <c r="J133" s="4" t="str">
        <f t="shared" si="2"/>
        <v>31-35</v>
      </c>
    </row>
    <row r="134" spans="1:10" x14ac:dyDescent="0.3">
      <c r="A134" s="4" t="s">
        <v>9</v>
      </c>
      <c r="B134" s="4" t="s">
        <v>22</v>
      </c>
      <c r="C134" s="4" t="s">
        <v>13</v>
      </c>
      <c r="D134" s="4">
        <v>24</v>
      </c>
      <c r="E134" s="4">
        <v>1</v>
      </c>
      <c r="F134" s="4">
        <v>19</v>
      </c>
      <c r="G134" s="4">
        <v>0</v>
      </c>
      <c r="H134" s="4">
        <v>11</v>
      </c>
      <c r="I134" s="30">
        <v>0.64</v>
      </c>
      <c r="J134" s="4" t="str">
        <f t="shared" si="2"/>
        <v>21-25</v>
      </c>
    </row>
    <row r="135" spans="1:10" x14ac:dyDescent="0.3">
      <c r="A135" s="4" t="s">
        <v>9</v>
      </c>
      <c r="B135" s="4" t="s">
        <v>22</v>
      </c>
      <c r="C135" s="4" t="s">
        <v>14</v>
      </c>
      <c r="D135" s="4">
        <v>36</v>
      </c>
      <c r="E135" s="4">
        <v>3</v>
      </c>
      <c r="F135" s="4">
        <v>18</v>
      </c>
      <c r="G135" s="4">
        <v>0</v>
      </c>
      <c r="H135" s="4">
        <v>5</v>
      </c>
      <c r="I135" s="30">
        <v>1</v>
      </c>
      <c r="J135" s="4" t="str">
        <f t="shared" si="2"/>
        <v>36-40</v>
      </c>
    </row>
    <row r="136" spans="1:10" x14ac:dyDescent="0.3">
      <c r="A136" s="4" t="s">
        <v>9</v>
      </c>
      <c r="B136" s="4" t="s">
        <v>22</v>
      </c>
      <c r="C136" s="4" t="s">
        <v>11</v>
      </c>
      <c r="D136" s="4">
        <v>20</v>
      </c>
      <c r="E136" s="4">
        <v>1</v>
      </c>
      <c r="F136" s="4">
        <v>10</v>
      </c>
      <c r="G136" s="4">
        <v>0</v>
      </c>
      <c r="H136" s="4">
        <v>9</v>
      </c>
      <c r="I136" s="30">
        <v>0.78</v>
      </c>
      <c r="J136" s="4" t="str">
        <f t="shared" si="2"/>
        <v>16-20</v>
      </c>
    </row>
    <row r="137" spans="1:10" x14ac:dyDescent="0.3">
      <c r="A137" s="4" t="s">
        <v>9</v>
      </c>
      <c r="B137" s="4" t="s">
        <v>23</v>
      </c>
      <c r="C137" s="4" t="s">
        <v>11</v>
      </c>
      <c r="D137" s="4">
        <v>25</v>
      </c>
      <c r="E137" s="4">
        <v>38</v>
      </c>
      <c r="F137" s="4">
        <v>3419</v>
      </c>
      <c r="G137" s="4">
        <v>10</v>
      </c>
      <c r="H137" s="4">
        <v>1539</v>
      </c>
      <c r="I137" s="30">
        <v>0.77</v>
      </c>
      <c r="J137" s="4" t="str">
        <f t="shared" si="2"/>
        <v>21-25</v>
      </c>
    </row>
    <row r="138" spans="1:10" x14ac:dyDescent="0.3">
      <c r="A138" s="4" t="s">
        <v>9</v>
      </c>
      <c r="B138" s="4" t="s">
        <v>23</v>
      </c>
      <c r="C138" s="4" t="s">
        <v>14</v>
      </c>
      <c r="D138" s="4">
        <v>30</v>
      </c>
      <c r="E138" s="4">
        <v>36</v>
      </c>
      <c r="F138" s="4">
        <v>3170</v>
      </c>
      <c r="G138" s="4">
        <v>0</v>
      </c>
      <c r="H138" s="4">
        <v>2060</v>
      </c>
      <c r="I138" s="30">
        <v>0.75</v>
      </c>
      <c r="J138" s="4" t="str">
        <f t="shared" si="2"/>
        <v>26-30</v>
      </c>
    </row>
    <row r="139" spans="1:10" x14ac:dyDescent="0.3">
      <c r="A139" s="4" t="s">
        <v>9</v>
      </c>
      <c r="B139" s="4" t="s">
        <v>23</v>
      </c>
      <c r="C139" s="4" t="s">
        <v>12</v>
      </c>
      <c r="D139" s="4">
        <v>35</v>
      </c>
      <c r="E139" s="4">
        <v>35</v>
      </c>
      <c r="F139" s="4">
        <v>3150</v>
      </c>
      <c r="G139" s="4">
        <v>0</v>
      </c>
      <c r="H139" s="4">
        <v>1002</v>
      </c>
      <c r="I139" s="30">
        <v>0.61</v>
      </c>
      <c r="J139" s="4" t="str">
        <f t="shared" si="2"/>
        <v>31-35</v>
      </c>
    </row>
    <row r="140" spans="1:10" x14ac:dyDescent="0.3">
      <c r="A140" s="4" t="s">
        <v>9</v>
      </c>
      <c r="B140" s="4" t="s">
        <v>23</v>
      </c>
      <c r="C140" s="4" t="s">
        <v>14</v>
      </c>
      <c r="D140" s="4">
        <v>27</v>
      </c>
      <c r="E140" s="4">
        <v>34</v>
      </c>
      <c r="F140" s="4">
        <v>3054</v>
      </c>
      <c r="G140" s="4">
        <v>0</v>
      </c>
      <c r="H140" s="4">
        <v>1692</v>
      </c>
      <c r="I140" s="30">
        <v>0.71</v>
      </c>
      <c r="J140" s="4" t="str">
        <f t="shared" si="2"/>
        <v>26-30</v>
      </c>
    </row>
    <row r="141" spans="1:10" x14ac:dyDescent="0.3">
      <c r="A141" s="4" t="s">
        <v>9</v>
      </c>
      <c r="B141" s="4" t="s">
        <v>23</v>
      </c>
      <c r="C141" s="4" t="s">
        <v>11</v>
      </c>
      <c r="D141" s="4">
        <v>21</v>
      </c>
      <c r="E141" s="4">
        <v>32</v>
      </c>
      <c r="F141" s="4">
        <v>2879</v>
      </c>
      <c r="G141" s="4">
        <v>2</v>
      </c>
      <c r="H141" s="4">
        <v>1506</v>
      </c>
      <c r="I141" s="30">
        <v>0.86</v>
      </c>
      <c r="J141" s="4" t="str">
        <f t="shared" si="2"/>
        <v>21-25</v>
      </c>
    </row>
    <row r="142" spans="1:10" x14ac:dyDescent="0.3">
      <c r="A142" s="4" t="s">
        <v>9</v>
      </c>
      <c r="B142" s="4" t="s">
        <v>23</v>
      </c>
      <c r="C142" s="4" t="s">
        <v>13</v>
      </c>
      <c r="D142" s="4">
        <v>24</v>
      </c>
      <c r="E142" s="4">
        <v>33</v>
      </c>
      <c r="F142" s="4">
        <v>2572</v>
      </c>
      <c r="G142" s="4">
        <v>5</v>
      </c>
      <c r="H142" s="4">
        <v>1102</v>
      </c>
      <c r="I142" s="30">
        <v>0.77</v>
      </c>
      <c r="J142" s="4" t="str">
        <f t="shared" si="2"/>
        <v>21-25</v>
      </c>
    </row>
    <row r="143" spans="1:10" x14ac:dyDescent="0.3">
      <c r="A143" s="4" t="s">
        <v>9</v>
      </c>
      <c r="B143" s="4" t="s">
        <v>23</v>
      </c>
      <c r="C143" s="4" t="s">
        <v>13</v>
      </c>
      <c r="D143" s="4">
        <v>23</v>
      </c>
      <c r="E143" s="4">
        <v>38</v>
      </c>
      <c r="F143" s="4">
        <v>2562</v>
      </c>
      <c r="G143" s="4">
        <v>8</v>
      </c>
      <c r="H143" s="4">
        <v>734</v>
      </c>
      <c r="I143" s="30">
        <v>0.68</v>
      </c>
      <c r="J143" s="4" t="str">
        <f t="shared" si="2"/>
        <v>21-25</v>
      </c>
    </row>
    <row r="144" spans="1:10" x14ac:dyDescent="0.3">
      <c r="A144" s="4" t="s">
        <v>9</v>
      </c>
      <c r="B144" s="4" t="s">
        <v>23</v>
      </c>
      <c r="C144" s="4" t="s">
        <v>14</v>
      </c>
      <c r="D144" s="4">
        <v>32</v>
      </c>
      <c r="E144" s="4">
        <v>28</v>
      </c>
      <c r="F144" s="4">
        <v>2492</v>
      </c>
      <c r="G144" s="4">
        <v>3</v>
      </c>
      <c r="H144" s="4">
        <v>960</v>
      </c>
      <c r="I144" s="30">
        <v>0.84</v>
      </c>
      <c r="J144" s="4" t="str">
        <f t="shared" si="2"/>
        <v>31-35</v>
      </c>
    </row>
    <row r="145" spans="1:10" x14ac:dyDescent="0.3">
      <c r="A145" s="4" t="s">
        <v>9</v>
      </c>
      <c r="B145" s="4" t="s">
        <v>23</v>
      </c>
      <c r="C145" s="4" t="s">
        <v>13</v>
      </c>
      <c r="D145" s="4">
        <v>30</v>
      </c>
      <c r="E145" s="4">
        <v>26</v>
      </c>
      <c r="F145" s="4">
        <v>1974</v>
      </c>
      <c r="G145" s="4">
        <v>10</v>
      </c>
      <c r="H145" s="4">
        <v>490</v>
      </c>
      <c r="I145" s="30">
        <v>0.67</v>
      </c>
      <c r="J145" s="4" t="str">
        <f t="shared" si="2"/>
        <v>26-30</v>
      </c>
    </row>
    <row r="146" spans="1:10" x14ac:dyDescent="0.3">
      <c r="A146" s="4" t="s">
        <v>9</v>
      </c>
      <c r="B146" s="4" t="s">
        <v>23</v>
      </c>
      <c r="C146" s="4" t="s">
        <v>14</v>
      </c>
      <c r="D146" s="4">
        <v>30</v>
      </c>
      <c r="E146" s="4">
        <v>22</v>
      </c>
      <c r="F146" s="4">
        <v>1925</v>
      </c>
      <c r="G146" s="4">
        <v>3</v>
      </c>
      <c r="H146" s="4">
        <v>718</v>
      </c>
      <c r="I146" s="30">
        <v>0.83</v>
      </c>
      <c r="J146" s="4" t="str">
        <f t="shared" si="2"/>
        <v>26-30</v>
      </c>
    </row>
    <row r="147" spans="1:10" x14ac:dyDescent="0.3">
      <c r="A147" s="4" t="s">
        <v>9</v>
      </c>
      <c r="B147" s="4" t="s">
        <v>23</v>
      </c>
      <c r="C147" s="4" t="s">
        <v>11</v>
      </c>
      <c r="D147" s="4">
        <v>27</v>
      </c>
      <c r="E147" s="4">
        <v>16</v>
      </c>
      <c r="F147" s="4">
        <v>1421</v>
      </c>
      <c r="G147" s="4">
        <v>9</v>
      </c>
      <c r="H147" s="4">
        <v>669</v>
      </c>
      <c r="I147" s="30">
        <v>0.81</v>
      </c>
      <c r="J147" s="4" t="str">
        <f t="shared" si="2"/>
        <v>26-30</v>
      </c>
    </row>
    <row r="148" spans="1:10" x14ac:dyDescent="0.3">
      <c r="A148" s="4" t="s">
        <v>9</v>
      </c>
      <c r="B148" s="4" t="s">
        <v>23</v>
      </c>
      <c r="C148" s="4" t="s">
        <v>14</v>
      </c>
      <c r="D148" s="4">
        <v>23</v>
      </c>
      <c r="E148" s="4">
        <v>18</v>
      </c>
      <c r="F148" s="4">
        <v>1381</v>
      </c>
      <c r="G148" s="4">
        <v>2</v>
      </c>
      <c r="H148" s="4">
        <v>563</v>
      </c>
      <c r="I148" s="30">
        <v>0.84</v>
      </c>
      <c r="J148" s="4" t="str">
        <f t="shared" si="2"/>
        <v>21-25</v>
      </c>
    </row>
    <row r="149" spans="1:10" x14ac:dyDescent="0.3">
      <c r="A149" s="4" t="s">
        <v>9</v>
      </c>
      <c r="B149" s="4" t="s">
        <v>23</v>
      </c>
      <c r="C149" s="4" t="s">
        <v>13</v>
      </c>
      <c r="D149" s="4">
        <v>24</v>
      </c>
      <c r="E149" s="4">
        <v>30</v>
      </c>
      <c r="F149" s="4">
        <v>1391</v>
      </c>
      <c r="G149" s="4">
        <v>1</v>
      </c>
      <c r="H149" s="4">
        <v>527</v>
      </c>
      <c r="I149" s="30">
        <v>0.78</v>
      </c>
      <c r="J149" s="4" t="str">
        <f t="shared" si="2"/>
        <v>21-25</v>
      </c>
    </row>
    <row r="150" spans="1:10" x14ac:dyDescent="0.3">
      <c r="A150" s="4" t="s">
        <v>9</v>
      </c>
      <c r="B150" s="4" t="s">
        <v>23</v>
      </c>
      <c r="C150" s="4" t="s">
        <v>14</v>
      </c>
      <c r="D150" s="4">
        <v>28</v>
      </c>
      <c r="E150" s="4">
        <v>14</v>
      </c>
      <c r="F150" s="4">
        <v>1198</v>
      </c>
      <c r="G150" s="4">
        <v>1</v>
      </c>
      <c r="H150" s="4">
        <v>465</v>
      </c>
      <c r="I150" s="30">
        <v>0.77</v>
      </c>
      <c r="J150" s="4" t="str">
        <f t="shared" si="2"/>
        <v>26-30</v>
      </c>
    </row>
    <row r="151" spans="1:10" x14ac:dyDescent="0.3">
      <c r="A151" s="4" t="s">
        <v>9</v>
      </c>
      <c r="B151" s="4" t="s">
        <v>23</v>
      </c>
      <c r="C151" s="4" t="s">
        <v>14</v>
      </c>
      <c r="D151" s="4">
        <v>26</v>
      </c>
      <c r="E151" s="4">
        <v>12</v>
      </c>
      <c r="F151" s="4">
        <v>1006</v>
      </c>
      <c r="G151" s="4">
        <v>0</v>
      </c>
      <c r="H151" s="4">
        <v>552</v>
      </c>
      <c r="I151" s="30">
        <v>0.8</v>
      </c>
      <c r="J151" s="4" t="str">
        <f t="shared" si="2"/>
        <v>26-30</v>
      </c>
    </row>
    <row r="152" spans="1:10" x14ac:dyDescent="0.3">
      <c r="A152" s="4" t="s">
        <v>9</v>
      </c>
      <c r="B152" s="4" t="s">
        <v>23</v>
      </c>
      <c r="C152" s="4" t="s">
        <v>13</v>
      </c>
      <c r="D152" s="4">
        <v>26</v>
      </c>
      <c r="E152" s="4">
        <v>16</v>
      </c>
      <c r="F152" s="4">
        <v>937</v>
      </c>
      <c r="G152" s="4">
        <v>3</v>
      </c>
      <c r="H152" s="4">
        <v>252</v>
      </c>
      <c r="I152" s="30">
        <v>0.68</v>
      </c>
      <c r="J152" s="4" t="str">
        <f t="shared" si="2"/>
        <v>26-30</v>
      </c>
    </row>
    <row r="153" spans="1:10" x14ac:dyDescent="0.3">
      <c r="A153" s="4" t="s">
        <v>9</v>
      </c>
      <c r="B153" s="4" t="s">
        <v>23</v>
      </c>
      <c r="C153" s="4" t="s">
        <v>11</v>
      </c>
      <c r="D153" s="4">
        <v>33</v>
      </c>
      <c r="E153" s="4">
        <v>21</v>
      </c>
      <c r="F153" s="4">
        <v>712</v>
      </c>
      <c r="G153" s="4">
        <v>0</v>
      </c>
      <c r="H153" s="4">
        <v>429</v>
      </c>
      <c r="I153" s="30">
        <v>0.87</v>
      </c>
      <c r="J153" s="4" t="str">
        <f t="shared" si="2"/>
        <v>31-35</v>
      </c>
    </row>
    <row r="154" spans="1:10" x14ac:dyDescent="0.3">
      <c r="A154" s="4" t="s">
        <v>9</v>
      </c>
      <c r="B154" s="4" t="s">
        <v>23</v>
      </c>
      <c r="C154" s="4" t="s">
        <v>14</v>
      </c>
      <c r="D154" s="4">
        <v>27</v>
      </c>
      <c r="E154" s="4">
        <v>14</v>
      </c>
      <c r="F154" s="4">
        <v>569</v>
      </c>
      <c r="G154" s="4">
        <v>1</v>
      </c>
      <c r="H154" s="4">
        <v>279</v>
      </c>
      <c r="I154" s="30">
        <v>0.73</v>
      </c>
      <c r="J154" s="4" t="str">
        <f t="shared" si="2"/>
        <v>26-30</v>
      </c>
    </row>
    <row r="155" spans="1:10" x14ac:dyDescent="0.3">
      <c r="A155" s="4" t="s">
        <v>9</v>
      </c>
      <c r="B155" s="4" t="s">
        <v>23</v>
      </c>
      <c r="C155" s="4" t="s">
        <v>11</v>
      </c>
      <c r="D155" s="4">
        <v>27</v>
      </c>
      <c r="E155" s="4">
        <v>17</v>
      </c>
      <c r="F155" s="4">
        <v>566</v>
      </c>
      <c r="G155" s="4">
        <v>1</v>
      </c>
      <c r="H155" s="4">
        <v>368</v>
      </c>
      <c r="I155" s="30">
        <v>0.89</v>
      </c>
      <c r="J155" s="4" t="str">
        <f t="shared" si="2"/>
        <v>26-30</v>
      </c>
    </row>
    <row r="156" spans="1:10" x14ac:dyDescent="0.3">
      <c r="A156" s="4" t="s">
        <v>9</v>
      </c>
      <c r="B156" s="4" t="s">
        <v>23</v>
      </c>
      <c r="C156" s="4" t="s">
        <v>14</v>
      </c>
      <c r="D156" s="4">
        <v>20</v>
      </c>
      <c r="E156" s="4">
        <v>14</v>
      </c>
      <c r="F156" s="4">
        <v>523</v>
      </c>
      <c r="G156" s="4">
        <v>1</v>
      </c>
      <c r="H156" s="4">
        <v>219</v>
      </c>
      <c r="I156" s="30">
        <v>0.7</v>
      </c>
      <c r="J156" s="4" t="str">
        <f t="shared" si="2"/>
        <v>16-20</v>
      </c>
    </row>
    <row r="157" spans="1:10" x14ac:dyDescent="0.3">
      <c r="A157" s="4" t="s">
        <v>9</v>
      </c>
      <c r="B157" s="4" t="s">
        <v>23</v>
      </c>
      <c r="C157" s="4" t="s">
        <v>12</v>
      </c>
      <c r="D157" s="4">
        <v>33</v>
      </c>
      <c r="E157" s="4">
        <v>3</v>
      </c>
      <c r="F157" s="4">
        <v>270</v>
      </c>
      <c r="G157" s="4">
        <v>0</v>
      </c>
      <c r="H157" s="4">
        <v>66</v>
      </c>
      <c r="I157" s="30">
        <v>0.55000000000000004</v>
      </c>
      <c r="J157" s="4" t="str">
        <f t="shared" si="2"/>
        <v>31-35</v>
      </c>
    </row>
    <row r="158" spans="1:10" x14ac:dyDescent="0.3">
      <c r="A158" s="4" t="s">
        <v>9</v>
      </c>
      <c r="B158" s="4" t="s">
        <v>23</v>
      </c>
      <c r="C158" s="4" t="s">
        <v>13</v>
      </c>
      <c r="D158" s="4">
        <v>30</v>
      </c>
      <c r="E158" s="4">
        <v>15</v>
      </c>
      <c r="F158" s="4">
        <v>375</v>
      </c>
      <c r="G158" s="4">
        <v>0</v>
      </c>
      <c r="H158" s="4">
        <v>157</v>
      </c>
      <c r="I158" s="30">
        <v>0.79</v>
      </c>
      <c r="J158" s="4" t="str">
        <f t="shared" si="2"/>
        <v>26-30</v>
      </c>
    </row>
    <row r="159" spans="1:10" x14ac:dyDescent="0.3">
      <c r="A159" s="4" t="s">
        <v>9</v>
      </c>
      <c r="B159" s="4" t="s">
        <v>23</v>
      </c>
      <c r="C159" s="4" t="s">
        <v>13</v>
      </c>
      <c r="D159" s="4">
        <v>32</v>
      </c>
      <c r="E159" s="4">
        <v>3</v>
      </c>
      <c r="F159" s="4">
        <v>5</v>
      </c>
      <c r="G159" s="4">
        <v>0</v>
      </c>
      <c r="H159" s="4">
        <v>3</v>
      </c>
      <c r="I159" s="30">
        <v>1</v>
      </c>
      <c r="J159" s="4" t="str">
        <f t="shared" si="2"/>
        <v>31-35</v>
      </c>
    </row>
    <row r="160" spans="1:10" x14ac:dyDescent="0.3">
      <c r="A160" s="4" t="s">
        <v>9</v>
      </c>
      <c r="B160" s="4" t="s">
        <v>23</v>
      </c>
      <c r="C160" s="4" t="s">
        <v>13</v>
      </c>
      <c r="D160" s="4">
        <v>27</v>
      </c>
      <c r="E160" s="4">
        <v>2</v>
      </c>
      <c r="F160" s="4">
        <v>3</v>
      </c>
      <c r="G160" s="4">
        <v>0</v>
      </c>
      <c r="H160" s="4">
        <v>6</v>
      </c>
      <c r="I160" s="30">
        <v>0.67</v>
      </c>
      <c r="J160" s="4" t="str">
        <f t="shared" si="2"/>
        <v>26-30</v>
      </c>
    </row>
    <row r="161" spans="1:10" x14ac:dyDescent="0.3">
      <c r="A161" s="4" t="s">
        <v>9</v>
      </c>
      <c r="B161" s="4" t="s">
        <v>25</v>
      </c>
      <c r="C161" s="4" t="s">
        <v>11</v>
      </c>
      <c r="D161" s="4">
        <v>24</v>
      </c>
      <c r="E161" s="4">
        <v>38</v>
      </c>
      <c r="F161" s="4">
        <v>3420</v>
      </c>
      <c r="G161" s="4">
        <v>2</v>
      </c>
      <c r="H161" s="4">
        <v>2687</v>
      </c>
      <c r="I161" s="30">
        <v>0.89</v>
      </c>
      <c r="J161" s="4" t="str">
        <f t="shared" si="2"/>
        <v>21-25</v>
      </c>
    </row>
    <row r="162" spans="1:10" x14ac:dyDescent="0.3">
      <c r="A162" s="4" t="s">
        <v>9</v>
      </c>
      <c r="B162" s="4" t="s">
        <v>25</v>
      </c>
      <c r="C162" s="4" t="s">
        <v>12</v>
      </c>
      <c r="D162" s="4">
        <v>33</v>
      </c>
      <c r="E162" s="4">
        <v>38</v>
      </c>
      <c r="F162" s="4">
        <v>3420</v>
      </c>
      <c r="G162" s="4">
        <v>0</v>
      </c>
      <c r="H162" s="4">
        <v>1067</v>
      </c>
      <c r="I162" s="30">
        <v>0.72</v>
      </c>
      <c r="J162" s="4" t="str">
        <f t="shared" si="2"/>
        <v>31-35</v>
      </c>
    </row>
    <row r="163" spans="1:10" x14ac:dyDescent="0.3">
      <c r="A163" s="4" t="s">
        <v>9</v>
      </c>
      <c r="B163" s="4" t="s">
        <v>25</v>
      </c>
      <c r="C163" s="4" t="s">
        <v>13</v>
      </c>
      <c r="D163" s="4">
        <v>28</v>
      </c>
      <c r="E163" s="4">
        <v>37</v>
      </c>
      <c r="F163" s="4">
        <v>3114</v>
      </c>
      <c r="G163" s="4">
        <v>17</v>
      </c>
      <c r="H163" s="4">
        <v>1199</v>
      </c>
      <c r="I163" s="30">
        <v>0.77</v>
      </c>
      <c r="J163" s="4" t="str">
        <f t="shared" si="2"/>
        <v>26-30</v>
      </c>
    </row>
    <row r="164" spans="1:10" x14ac:dyDescent="0.3">
      <c r="A164" s="4" t="s">
        <v>9</v>
      </c>
      <c r="B164" s="4" t="s">
        <v>25</v>
      </c>
      <c r="C164" s="4" t="s">
        <v>13</v>
      </c>
      <c r="D164" s="4">
        <v>27</v>
      </c>
      <c r="E164" s="4">
        <v>35</v>
      </c>
      <c r="F164" s="4">
        <v>3082</v>
      </c>
      <c r="G164" s="4">
        <v>23</v>
      </c>
      <c r="H164" s="4">
        <v>937</v>
      </c>
      <c r="I164" s="30">
        <v>0.7</v>
      </c>
      <c r="J164" s="4" t="str">
        <f t="shared" si="2"/>
        <v>26-30</v>
      </c>
    </row>
    <row r="165" spans="1:10" x14ac:dyDescent="0.3">
      <c r="A165" s="4" t="s">
        <v>9</v>
      </c>
      <c r="B165" s="4" t="s">
        <v>25</v>
      </c>
      <c r="C165" s="4" t="s">
        <v>14</v>
      </c>
      <c r="D165" s="4">
        <v>26</v>
      </c>
      <c r="E165" s="4">
        <v>28</v>
      </c>
      <c r="F165" s="4">
        <v>2520</v>
      </c>
      <c r="G165" s="4">
        <v>0</v>
      </c>
      <c r="H165" s="4">
        <v>1654</v>
      </c>
      <c r="I165" s="30">
        <v>0.85</v>
      </c>
      <c r="J165" s="4" t="str">
        <f t="shared" si="2"/>
        <v>26-30</v>
      </c>
    </row>
    <row r="166" spans="1:10" x14ac:dyDescent="0.3">
      <c r="A166" s="4" t="s">
        <v>9</v>
      </c>
      <c r="B166" s="4" t="s">
        <v>25</v>
      </c>
      <c r="C166" s="4" t="s">
        <v>11</v>
      </c>
      <c r="D166" s="4">
        <v>23</v>
      </c>
      <c r="E166" s="4">
        <v>33</v>
      </c>
      <c r="F166" s="4">
        <v>2091</v>
      </c>
      <c r="G166" s="4">
        <v>3</v>
      </c>
      <c r="H166" s="4">
        <v>1165</v>
      </c>
      <c r="I166" s="30">
        <v>0.85</v>
      </c>
      <c r="J166" s="4" t="str">
        <f t="shared" si="2"/>
        <v>21-25</v>
      </c>
    </row>
    <row r="167" spans="1:10" x14ac:dyDescent="0.3">
      <c r="A167" s="4" t="s">
        <v>9</v>
      </c>
      <c r="B167" s="4" t="s">
        <v>25</v>
      </c>
      <c r="C167" s="4" t="s">
        <v>14</v>
      </c>
      <c r="D167" s="4">
        <v>23</v>
      </c>
      <c r="E167" s="4">
        <v>27</v>
      </c>
      <c r="F167" s="4">
        <v>2244</v>
      </c>
      <c r="G167" s="4">
        <v>0</v>
      </c>
      <c r="H167" s="4">
        <v>1393</v>
      </c>
      <c r="I167" s="30">
        <v>0.77</v>
      </c>
      <c r="J167" s="4" t="str">
        <f t="shared" si="2"/>
        <v>21-25</v>
      </c>
    </row>
    <row r="168" spans="1:10" x14ac:dyDescent="0.3">
      <c r="A168" s="4" t="s">
        <v>9</v>
      </c>
      <c r="B168" s="4" t="s">
        <v>25</v>
      </c>
      <c r="C168" s="4" t="s">
        <v>14</v>
      </c>
      <c r="D168" s="4">
        <v>31</v>
      </c>
      <c r="E168" s="4">
        <v>25</v>
      </c>
      <c r="F168" s="4">
        <v>2240</v>
      </c>
      <c r="G168" s="4">
        <v>1</v>
      </c>
      <c r="H168" s="4">
        <v>1366</v>
      </c>
      <c r="I168" s="30">
        <v>0.84</v>
      </c>
      <c r="J168" s="4" t="str">
        <f t="shared" si="2"/>
        <v>31-35</v>
      </c>
    </row>
    <row r="169" spans="1:10" x14ac:dyDescent="0.3">
      <c r="A169" s="4" t="s">
        <v>9</v>
      </c>
      <c r="B169" s="4" t="s">
        <v>25</v>
      </c>
      <c r="C169" s="4" t="s">
        <v>14</v>
      </c>
      <c r="D169" s="4">
        <v>27</v>
      </c>
      <c r="E169" s="4">
        <v>19</v>
      </c>
      <c r="F169" s="4">
        <v>1605</v>
      </c>
      <c r="G169" s="4">
        <v>2</v>
      </c>
      <c r="H169" s="4">
        <v>954</v>
      </c>
      <c r="I169" s="30">
        <v>0.81</v>
      </c>
      <c r="J169" s="4" t="str">
        <f t="shared" si="2"/>
        <v>26-30</v>
      </c>
    </row>
    <row r="170" spans="1:10" x14ac:dyDescent="0.3">
      <c r="A170" s="4" t="s">
        <v>9</v>
      </c>
      <c r="B170" s="4" t="s">
        <v>25</v>
      </c>
      <c r="C170" s="4" t="s">
        <v>14</v>
      </c>
      <c r="D170" s="4">
        <v>24</v>
      </c>
      <c r="E170" s="4">
        <v>18</v>
      </c>
      <c r="F170" s="4">
        <v>1486</v>
      </c>
      <c r="G170" s="4">
        <v>0</v>
      </c>
      <c r="H170" s="4">
        <v>977</v>
      </c>
      <c r="I170" s="30">
        <v>0.87</v>
      </c>
      <c r="J170" s="4" t="str">
        <f t="shared" si="2"/>
        <v>21-25</v>
      </c>
    </row>
    <row r="171" spans="1:10" x14ac:dyDescent="0.3">
      <c r="A171" s="4" t="s">
        <v>9</v>
      </c>
      <c r="B171" s="4" t="s">
        <v>25</v>
      </c>
      <c r="C171" s="4" t="s">
        <v>11</v>
      </c>
      <c r="D171" s="4">
        <v>30</v>
      </c>
      <c r="E171" s="4">
        <v>25</v>
      </c>
      <c r="F171" s="4">
        <v>1585</v>
      </c>
      <c r="G171" s="4">
        <v>0</v>
      </c>
      <c r="H171" s="4">
        <v>792</v>
      </c>
      <c r="I171" s="30">
        <v>0.84</v>
      </c>
      <c r="J171" s="4" t="str">
        <f t="shared" si="2"/>
        <v>26-30</v>
      </c>
    </row>
    <row r="172" spans="1:10" x14ac:dyDescent="0.3">
      <c r="A172" s="4" t="s">
        <v>9</v>
      </c>
      <c r="B172" s="4" t="s">
        <v>25</v>
      </c>
      <c r="C172" s="4" t="s">
        <v>13</v>
      </c>
      <c r="D172" s="4">
        <v>27</v>
      </c>
      <c r="E172" s="4">
        <v>30</v>
      </c>
      <c r="F172" s="4">
        <v>1411</v>
      </c>
      <c r="G172" s="4">
        <v>3</v>
      </c>
      <c r="H172" s="4">
        <v>600</v>
      </c>
      <c r="I172" s="30">
        <v>0.75</v>
      </c>
      <c r="J172" s="4" t="str">
        <f t="shared" si="2"/>
        <v>26-30</v>
      </c>
    </row>
    <row r="173" spans="1:10" x14ac:dyDescent="0.3">
      <c r="A173" s="4" t="s">
        <v>9</v>
      </c>
      <c r="B173" s="4" t="s">
        <v>25</v>
      </c>
      <c r="C173" s="4" t="s">
        <v>14</v>
      </c>
      <c r="D173" s="4">
        <v>27</v>
      </c>
      <c r="E173" s="4">
        <v>20</v>
      </c>
      <c r="F173" s="4">
        <v>1346</v>
      </c>
      <c r="G173" s="4">
        <v>0</v>
      </c>
      <c r="H173" s="4">
        <v>783</v>
      </c>
      <c r="I173" s="30">
        <v>0.78</v>
      </c>
      <c r="J173" s="4" t="str">
        <f t="shared" si="2"/>
        <v>26-30</v>
      </c>
    </row>
    <row r="174" spans="1:10" x14ac:dyDescent="0.3">
      <c r="A174" s="4" t="s">
        <v>9</v>
      </c>
      <c r="B174" s="4" t="s">
        <v>25</v>
      </c>
      <c r="C174" s="4" t="s">
        <v>14</v>
      </c>
      <c r="D174" s="4">
        <v>28</v>
      </c>
      <c r="E174" s="4">
        <v>17</v>
      </c>
      <c r="F174" s="4">
        <v>1240</v>
      </c>
      <c r="G174" s="4">
        <v>0</v>
      </c>
      <c r="H174" s="4">
        <v>826</v>
      </c>
      <c r="I174" s="30">
        <v>0.81</v>
      </c>
      <c r="J174" s="4" t="str">
        <f t="shared" si="2"/>
        <v>26-30</v>
      </c>
    </row>
    <row r="175" spans="1:10" x14ac:dyDescent="0.3">
      <c r="A175" s="4" t="s">
        <v>9</v>
      </c>
      <c r="B175" s="4" t="s">
        <v>25</v>
      </c>
      <c r="C175" s="4" t="s">
        <v>13</v>
      </c>
      <c r="D175" s="4">
        <v>22</v>
      </c>
      <c r="E175" s="4">
        <v>21</v>
      </c>
      <c r="F175" s="4">
        <v>1208</v>
      </c>
      <c r="G175" s="4">
        <v>1</v>
      </c>
      <c r="H175" s="4">
        <v>428</v>
      </c>
      <c r="I175" s="30">
        <v>0.81</v>
      </c>
      <c r="J175" s="4" t="str">
        <f t="shared" si="2"/>
        <v>21-25</v>
      </c>
    </row>
    <row r="176" spans="1:10" x14ac:dyDescent="0.3">
      <c r="A176" s="4" t="s">
        <v>9</v>
      </c>
      <c r="B176" s="4" t="s">
        <v>25</v>
      </c>
      <c r="C176" s="4" t="s">
        <v>11</v>
      </c>
      <c r="D176" s="4">
        <v>24</v>
      </c>
      <c r="E176" s="4">
        <v>18</v>
      </c>
      <c r="F176" s="4">
        <v>945</v>
      </c>
      <c r="G176" s="4">
        <v>1</v>
      </c>
      <c r="H176" s="4">
        <v>589</v>
      </c>
      <c r="I176" s="30">
        <v>0.79</v>
      </c>
      <c r="J176" s="4" t="str">
        <f t="shared" si="2"/>
        <v>21-25</v>
      </c>
    </row>
    <row r="177" spans="1:10" x14ac:dyDescent="0.3">
      <c r="A177" s="4" t="s">
        <v>9</v>
      </c>
      <c r="B177" s="4" t="s">
        <v>25</v>
      </c>
      <c r="C177" s="4" t="s">
        <v>13</v>
      </c>
      <c r="D177" s="4">
        <v>31</v>
      </c>
      <c r="E177" s="4">
        <v>20</v>
      </c>
      <c r="F177" s="4">
        <v>920</v>
      </c>
      <c r="G177" s="4">
        <v>11</v>
      </c>
      <c r="H177" s="4">
        <v>408</v>
      </c>
      <c r="I177" s="30">
        <v>0.7</v>
      </c>
      <c r="J177" s="4" t="str">
        <f t="shared" si="2"/>
        <v>31-35</v>
      </c>
    </row>
    <row r="178" spans="1:10" x14ac:dyDescent="0.3">
      <c r="A178" s="4" t="s">
        <v>9</v>
      </c>
      <c r="B178" s="4" t="s">
        <v>25</v>
      </c>
      <c r="C178" s="4" t="s">
        <v>11</v>
      </c>
      <c r="D178" s="4">
        <v>24</v>
      </c>
      <c r="E178" s="4">
        <v>15</v>
      </c>
      <c r="F178" s="4">
        <v>861</v>
      </c>
      <c r="G178" s="4">
        <v>0</v>
      </c>
      <c r="H178" s="4">
        <v>658</v>
      </c>
      <c r="I178" s="30">
        <v>0.84</v>
      </c>
      <c r="J178" s="4" t="str">
        <f t="shared" si="2"/>
        <v>21-25</v>
      </c>
    </row>
    <row r="179" spans="1:10" x14ac:dyDescent="0.3">
      <c r="A179" s="4" t="s">
        <v>9</v>
      </c>
      <c r="B179" s="4" t="s">
        <v>25</v>
      </c>
      <c r="C179" s="4" t="s">
        <v>14</v>
      </c>
      <c r="D179" s="4">
        <v>22</v>
      </c>
      <c r="E179" s="4">
        <v>12</v>
      </c>
      <c r="F179" s="4">
        <v>733</v>
      </c>
      <c r="G179" s="4">
        <v>0</v>
      </c>
      <c r="H179" s="4">
        <v>411</v>
      </c>
      <c r="I179" s="30">
        <v>0.89</v>
      </c>
      <c r="J179" s="4" t="str">
        <f t="shared" si="2"/>
        <v>21-25</v>
      </c>
    </row>
    <row r="180" spans="1:10" x14ac:dyDescent="0.3">
      <c r="A180" s="4" t="s">
        <v>9</v>
      </c>
      <c r="B180" s="4" t="s">
        <v>25</v>
      </c>
      <c r="C180" s="4" t="s">
        <v>11</v>
      </c>
      <c r="D180" s="4">
        <v>24</v>
      </c>
      <c r="E180" s="4">
        <v>15</v>
      </c>
      <c r="F180" s="4">
        <v>620</v>
      </c>
      <c r="G180" s="4">
        <v>0</v>
      </c>
      <c r="H180" s="4">
        <v>337</v>
      </c>
      <c r="I180" s="30">
        <v>0.8</v>
      </c>
      <c r="J180" s="4" t="str">
        <f t="shared" si="2"/>
        <v>21-25</v>
      </c>
    </row>
    <row r="181" spans="1:10" x14ac:dyDescent="0.3">
      <c r="A181" s="4" t="s">
        <v>9</v>
      </c>
      <c r="B181" s="4" t="s">
        <v>25</v>
      </c>
      <c r="C181" s="4" t="s">
        <v>14</v>
      </c>
      <c r="D181" s="4">
        <v>21</v>
      </c>
      <c r="E181" s="4">
        <v>6</v>
      </c>
      <c r="F181" s="4">
        <v>487</v>
      </c>
      <c r="G181" s="4">
        <v>0</v>
      </c>
      <c r="H181" s="4">
        <v>229</v>
      </c>
      <c r="I181" s="30">
        <v>0.84</v>
      </c>
      <c r="J181" s="4" t="str">
        <f t="shared" si="2"/>
        <v>21-25</v>
      </c>
    </row>
    <row r="182" spans="1:10" x14ac:dyDescent="0.3">
      <c r="A182" s="4" t="s">
        <v>9</v>
      </c>
      <c r="B182" s="4" t="s">
        <v>25</v>
      </c>
      <c r="C182" s="4" t="s">
        <v>13</v>
      </c>
      <c r="D182" s="4">
        <v>28</v>
      </c>
      <c r="E182" s="4">
        <v>23</v>
      </c>
      <c r="F182" s="4">
        <v>717</v>
      </c>
      <c r="G182" s="4">
        <v>1</v>
      </c>
      <c r="H182" s="4">
        <v>368</v>
      </c>
      <c r="I182" s="30">
        <v>0.79</v>
      </c>
      <c r="J182" s="4" t="str">
        <f t="shared" si="2"/>
        <v>26-30</v>
      </c>
    </row>
    <row r="183" spans="1:10" x14ac:dyDescent="0.3">
      <c r="A183" s="4" t="s">
        <v>9</v>
      </c>
      <c r="B183" s="4" t="s">
        <v>25</v>
      </c>
      <c r="C183" s="4" t="s">
        <v>13</v>
      </c>
      <c r="D183" s="4">
        <v>25</v>
      </c>
      <c r="E183" s="4">
        <v>9</v>
      </c>
      <c r="F183" s="4">
        <v>308</v>
      </c>
      <c r="G183" s="4">
        <v>1</v>
      </c>
      <c r="H183" s="4">
        <v>44</v>
      </c>
      <c r="I183" s="30">
        <v>0.56999999999999995</v>
      </c>
      <c r="J183" s="4" t="str">
        <f t="shared" si="2"/>
        <v>21-25</v>
      </c>
    </row>
    <row r="184" spans="1:10" x14ac:dyDescent="0.3">
      <c r="A184" s="4" t="s">
        <v>9</v>
      </c>
      <c r="B184" s="4" t="s">
        <v>25</v>
      </c>
      <c r="C184" s="4" t="s">
        <v>13</v>
      </c>
      <c r="D184" s="4">
        <v>16</v>
      </c>
      <c r="E184" s="4">
        <v>1</v>
      </c>
      <c r="F184" s="4">
        <v>1</v>
      </c>
      <c r="G184" s="4">
        <v>0</v>
      </c>
      <c r="H184" s="4">
        <v>0</v>
      </c>
      <c r="I184" s="30">
        <v>-0.01</v>
      </c>
      <c r="J184" s="4" t="str">
        <f t="shared" si="2"/>
        <v>16-20</v>
      </c>
    </row>
    <row r="185" spans="1:10" x14ac:dyDescent="0.3">
      <c r="A185" s="4" t="s">
        <v>9</v>
      </c>
      <c r="B185" s="4" t="s">
        <v>26</v>
      </c>
      <c r="C185" s="4" t="s">
        <v>12</v>
      </c>
      <c r="D185" s="4">
        <v>28</v>
      </c>
      <c r="E185" s="4">
        <v>35</v>
      </c>
      <c r="F185" s="4">
        <v>3131</v>
      </c>
      <c r="G185" s="4">
        <v>0</v>
      </c>
      <c r="H185" s="4">
        <v>1156</v>
      </c>
      <c r="I185" s="30">
        <v>0.8</v>
      </c>
      <c r="J185" s="4" t="str">
        <f t="shared" si="2"/>
        <v>26-30</v>
      </c>
    </row>
    <row r="186" spans="1:10" x14ac:dyDescent="0.3">
      <c r="A186" s="4" t="s">
        <v>9</v>
      </c>
      <c r="B186" s="4" t="s">
        <v>26</v>
      </c>
      <c r="C186" s="4" t="s">
        <v>13</v>
      </c>
      <c r="D186" s="4">
        <v>18</v>
      </c>
      <c r="E186" s="4">
        <v>32</v>
      </c>
      <c r="F186" s="4">
        <v>2553</v>
      </c>
      <c r="G186" s="4">
        <v>5</v>
      </c>
      <c r="H186" s="4">
        <v>1155</v>
      </c>
      <c r="I186" s="30">
        <v>0.75</v>
      </c>
      <c r="J186" s="4" t="str">
        <f t="shared" si="2"/>
        <v>16-20</v>
      </c>
    </row>
    <row r="187" spans="1:10" x14ac:dyDescent="0.3">
      <c r="A187" s="4" t="s">
        <v>9</v>
      </c>
      <c r="B187" s="4" t="s">
        <v>26</v>
      </c>
      <c r="C187" s="4" t="s">
        <v>11</v>
      </c>
      <c r="D187" s="4">
        <v>27</v>
      </c>
      <c r="E187" s="4">
        <v>31</v>
      </c>
      <c r="F187" s="4">
        <v>2522</v>
      </c>
      <c r="G187" s="4">
        <v>1</v>
      </c>
      <c r="H187" s="4">
        <v>2164</v>
      </c>
      <c r="I187" s="30">
        <v>0.9</v>
      </c>
      <c r="J187" s="4" t="str">
        <f t="shared" si="2"/>
        <v>26-30</v>
      </c>
    </row>
    <row r="188" spans="1:10" x14ac:dyDescent="0.3">
      <c r="A188" s="4" t="s">
        <v>9</v>
      </c>
      <c r="B188" s="4" t="s">
        <v>26</v>
      </c>
      <c r="C188" s="4" t="s">
        <v>14</v>
      </c>
      <c r="D188" s="4">
        <v>24</v>
      </c>
      <c r="E188" s="4">
        <v>30</v>
      </c>
      <c r="F188" s="4">
        <v>2558</v>
      </c>
      <c r="G188" s="4">
        <v>0</v>
      </c>
      <c r="H188" s="4">
        <v>1768</v>
      </c>
      <c r="I188" s="30">
        <v>0.89</v>
      </c>
      <c r="J188" s="4" t="str">
        <f t="shared" si="2"/>
        <v>21-25</v>
      </c>
    </row>
    <row r="189" spans="1:10" x14ac:dyDescent="0.3">
      <c r="A189" s="4" t="s">
        <v>9</v>
      </c>
      <c r="B189" s="4" t="s">
        <v>26</v>
      </c>
      <c r="C189" s="4" t="s">
        <v>13</v>
      </c>
      <c r="D189" s="4">
        <v>31</v>
      </c>
      <c r="E189" s="4">
        <v>29</v>
      </c>
      <c r="F189" s="4">
        <v>2332</v>
      </c>
      <c r="G189" s="4">
        <v>10</v>
      </c>
      <c r="H189" s="4">
        <v>691</v>
      </c>
      <c r="I189" s="30">
        <v>0.75</v>
      </c>
      <c r="J189" s="4" t="str">
        <f t="shared" si="2"/>
        <v>31-35</v>
      </c>
    </row>
    <row r="190" spans="1:10" x14ac:dyDescent="0.3">
      <c r="A190" s="4" t="s">
        <v>9</v>
      </c>
      <c r="B190" s="4" t="s">
        <v>26</v>
      </c>
      <c r="C190" s="4" t="s">
        <v>14</v>
      </c>
      <c r="D190" s="4">
        <v>23</v>
      </c>
      <c r="E190" s="4">
        <v>27</v>
      </c>
      <c r="F190" s="4">
        <v>2299</v>
      </c>
      <c r="G190" s="4">
        <v>1</v>
      </c>
      <c r="H190" s="4">
        <v>1490</v>
      </c>
      <c r="I190" s="30">
        <v>0.76</v>
      </c>
      <c r="J190" s="4" t="str">
        <f t="shared" si="2"/>
        <v>21-25</v>
      </c>
    </row>
    <row r="191" spans="1:10" x14ac:dyDescent="0.3">
      <c r="A191" s="4" t="s">
        <v>9</v>
      </c>
      <c r="B191" s="4" t="s">
        <v>26</v>
      </c>
      <c r="C191" s="4" t="s">
        <v>14</v>
      </c>
      <c r="D191" s="4">
        <v>25</v>
      </c>
      <c r="E191" s="4">
        <v>25</v>
      </c>
      <c r="F191" s="4">
        <v>2089</v>
      </c>
      <c r="G191" s="4">
        <v>1</v>
      </c>
      <c r="H191" s="4">
        <v>1302</v>
      </c>
      <c r="I191" s="30">
        <v>0.83</v>
      </c>
      <c r="J191" s="4" t="str">
        <f t="shared" si="2"/>
        <v>21-25</v>
      </c>
    </row>
    <row r="192" spans="1:10" x14ac:dyDescent="0.3">
      <c r="A192" s="4" t="s">
        <v>9</v>
      </c>
      <c r="B192" s="4" t="s">
        <v>26</v>
      </c>
      <c r="C192" s="4" t="s">
        <v>14</v>
      </c>
      <c r="D192" s="4">
        <v>22</v>
      </c>
      <c r="E192" s="4">
        <v>23</v>
      </c>
      <c r="F192" s="4">
        <v>1996</v>
      </c>
      <c r="G192" s="4">
        <v>2</v>
      </c>
      <c r="H192" s="4">
        <v>1492</v>
      </c>
      <c r="I192" s="30">
        <v>0.86</v>
      </c>
      <c r="J192" s="4" t="str">
        <f t="shared" si="2"/>
        <v>21-25</v>
      </c>
    </row>
    <row r="193" spans="1:10" x14ac:dyDescent="0.3">
      <c r="A193" s="4" t="s">
        <v>9</v>
      </c>
      <c r="B193" s="4" t="s">
        <v>26</v>
      </c>
      <c r="C193" s="4" t="s">
        <v>13</v>
      </c>
      <c r="D193" s="4">
        <v>29</v>
      </c>
      <c r="E193" s="4">
        <v>31</v>
      </c>
      <c r="F193" s="4">
        <v>1923</v>
      </c>
      <c r="G193" s="4">
        <v>13</v>
      </c>
      <c r="H193" s="4">
        <v>524</v>
      </c>
      <c r="I193" s="30">
        <v>0.78</v>
      </c>
      <c r="J193" s="4" t="str">
        <f t="shared" si="2"/>
        <v>26-30</v>
      </c>
    </row>
    <row r="194" spans="1:10" x14ac:dyDescent="0.3">
      <c r="A194" s="4" t="s">
        <v>9</v>
      </c>
      <c r="B194" s="4" t="s">
        <v>26</v>
      </c>
      <c r="C194" s="4" t="s">
        <v>11</v>
      </c>
      <c r="D194" s="4">
        <v>27</v>
      </c>
      <c r="E194" s="4">
        <v>24</v>
      </c>
      <c r="F194" s="4">
        <v>1534</v>
      </c>
      <c r="G194" s="4">
        <v>0</v>
      </c>
      <c r="H194" s="4">
        <v>1112</v>
      </c>
      <c r="I194" s="30">
        <v>0.87</v>
      </c>
      <c r="J194" s="4" t="str">
        <f t="shared" si="2"/>
        <v>26-30</v>
      </c>
    </row>
    <row r="195" spans="1:10" x14ac:dyDescent="0.3">
      <c r="A195" s="4" t="s">
        <v>9</v>
      </c>
      <c r="B195" s="4" t="s">
        <v>26</v>
      </c>
      <c r="C195" s="4" t="s">
        <v>11</v>
      </c>
      <c r="D195" s="4">
        <v>20</v>
      </c>
      <c r="E195" s="4">
        <v>20</v>
      </c>
      <c r="F195" s="4">
        <v>1440</v>
      </c>
      <c r="G195" s="4">
        <v>2</v>
      </c>
      <c r="H195" s="4">
        <v>724</v>
      </c>
      <c r="I195" s="30">
        <v>0.88</v>
      </c>
      <c r="J195" s="4" t="str">
        <f t="shared" ref="J195:J258" si="3">VLOOKUP($D195,$L$2:$M$6,2,TRUE)</f>
        <v>16-20</v>
      </c>
    </row>
    <row r="196" spans="1:10" x14ac:dyDescent="0.3">
      <c r="A196" s="4" t="s">
        <v>9</v>
      </c>
      <c r="B196" s="4" t="s">
        <v>26</v>
      </c>
      <c r="C196" s="4" t="s">
        <v>11</v>
      </c>
      <c r="D196" s="4">
        <v>23</v>
      </c>
      <c r="E196" s="4">
        <v>25</v>
      </c>
      <c r="F196" s="4">
        <v>1615</v>
      </c>
      <c r="G196" s="4">
        <v>0</v>
      </c>
      <c r="H196" s="4">
        <v>1286</v>
      </c>
      <c r="I196" s="30">
        <v>0.87</v>
      </c>
      <c r="J196" s="4" t="str">
        <f t="shared" si="3"/>
        <v>21-25</v>
      </c>
    </row>
    <row r="197" spans="1:10" x14ac:dyDescent="0.3">
      <c r="A197" s="4" t="s">
        <v>9</v>
      </c>
      <c r="B197" s="4" t="s">
        <v>26</v>
      </c>
      <c r="C197" s="4" t="s">
        <v>11</v>
      </c>
      <c r="D197" s="4">
        <v>28</v>
      </c>
      <c r="E197" s="4">
        <v>23</v>
      </c>
      <c r="F197" s="4">
        <v>1544</v>
      </c>
      <c r="G197" s="4">
        <v>1</v>
      </c>
      <c r="H197" s="4">
        <v>1003</v>
      </c>
      <c r="I197" s="30">
        <v>0.93</v>
      </c>
      <c r="J197" s="4" t="str">
        <f t="shared" si="3"/>
        <v>26-30</v>
      </c>
    </row>
    <row r="198" spans="1:10" x14ac:dyDescent="0.3">
      <c r="A198" s="4" t="s">
        <v>9</v>
      </c>
      <c r="B198" s="4" t="s">
        <v>26</v>
      </c>
      <c r="C198" s="4" t="s">
        <v>14</v>
      </c>
      <c r="D198" s="4">
        <v>33</v>
      </c>
      <c r="E198" s="4">
        <v>20</v>
      </c>
      <c r="F198" s="4">
        <v>1396</v>
      </c>
      <c r="G198" s="4">
        <v>1</v>
      </c>
      <c r="H198" s="4">
        <v>965</v>
      </c>
      <c r="I198" s="30">
        <v>0.84</v>
      </c>
      <c r="J198" s="4" t="str">
        <f t="shared" si="3"/>
        <v>31-35</v>
      </c>
    </row>
    <row r="199" spans="1:10" x14ac:dyDescent="0.3">
      <c r="A199" s="4" t="s">
        <v>9</v>
      </c>
      <c r="B199" s="4" t="s">
        <v>26</v>
      </c>
      <c r="C199" s="4" t="s">
        <v>13</v>
      </c>
      <c r="D199" s="4">
        <v>25</v>
      </c>
      <c r="E199" s="4">
        <v>29</v>
      </c>
      <c r="F199" s="4">
        <v>1616</v>
      </c>
      <c r="G199" s="4">
        <v>10</v>
      </c>
      <c r="H199" s="4">
        <v>674</v>
      </c>
      <c r="I199" s="30">
        <v>0.76</v>
      </c>
      <c r="J199" s="4" t="str">
        <f t="shared" si="3"/>
        <v>21-25</v>
      </c>
    </row>
    <row r="200" spans="1:10" x14ac:dyDescent="0.3">
      <c r="A200" s="4" t="s">
        <v>9</v>
      </c>
      <c r="B200" s="4" t="s">
        <v>26</v>
      </c>
      <c r="C200" s="4" t="s">
        <v>13</v>
      </c>
      <c r="D200" s="4">
        <v>31</v>
      </c>
      <c r="E200" s="4">
        <v>25</v>
      </c>
      <c r="F200" s="4">
        <v>1406</v>
      </c>
      <c r="G200" s="4">
        <v>1</v>
      </c>
      <c r="H200" s="4">
        <v>787</v>
      </c>
      <c r="I200" s="30">
        <v>0.79</v>
      </c>
      <c r="J200" s="4" t="str">
        <f t="shared" si="3"/>
        <v>31-35</v>
      </c>
    </row>
    <row r="201" spans="1:10" x14ac:dyDescent="0.3">
      <c r="A201" s="4" t="s">
        <v>9</v>
      </c>
      <c r="B201" s="4" t="s">
        <v>26</v>
      </c>
      <c r="C201" s="4" t="s">
        <v>14</v>
      </c>
      <c r="D201" s="4">
        <v>26</v>
      </c>
      <c r="E201" s="4">
        <v>10</v>
      </c>
      <c r="F201" s="4">
        <v>900</v>
      </c>
      <c r="G201" s="4">
        <v>0</v>
      </c>
      <c r="H201" s="4">
        <v>592</v>
      </c>
      <c r="I201" s="30">
        <v>0.91</v>
      </c>
      <c r="J201" s="4" t="str">
        <f t="shared" si="3"/>
        <v>26-30</v>
      </c>
    </row>
    <row r="202" spans="1:10" x14ac:dyDescent="0.3">
      <c r="A202" s="4" t="s">
        <v>9</v>
      </c>
      <c r="B202" s="4" t="s">
        <v>26</v>
      </c>
      <c r="C202" s="4" t="s">
        <v>11</v>
      </c>
      <c r="D202" s="4">
        <v>21</v>
      </c>
      <c r="E202" s="4">
        <v>14</v>
      </c>
      <c r="F202" s="4">
        <v>866</v>
      </c>
      <c r="G202" s="4">
        <v>1</v>
      </c>
      <c r="H202" s="4">
        <v>521</v>
      </c>
      <c r="I202" s="30">
        <v>0.86</v>
      </c>
      <c r="J202" s="4" t="str">
        <f t="shared" si="3"/>
        <v>21-25</v>
      </c>
    </row>
    <row r="203" spans="1:10" x14ac:dyDescent="0.3">
      <c r="A203" s="4" t="s">
        <v>9</v>
      </c>
      <c r="B203" s="4" t="s">
        <v>26</v>
      </c>
      <c r="C203" s="4" t="s">
        <v>14</v>
      </c>
      <c r="D203" s="4">
        <v>25</v>
      </c>
      <c r="E203" s="4">
        <v>10</v>
      </c>
      <c r="F203" s="4">
        <v>753</v>
      </c>
      <c r="G203" s="4">
        <v>0</v>
      </c>
      <c r="H203" s="4">
        <v>575</v>
      </c>
      <c r="I203" s="30">
        <v>0.8</v>
      </c>
      <c r="J203" s="4" t="str">
        <f t="shared" si="3"/>
        <v>21-25</v>
      </c>
    </row>
    <row r="204" spans="1:10" x14ac:dyDescent="0.3">
      <c r="A204" s="4" t="s">
        <v>9</v>
      </c>
      <c r="B204" s="4" t="s">
        <v>26</v>
      </c>
      <c r="C204" s="4" t="s">
        <v>14</v>
      </c>
      <c r="D204" s="4">
        <v>28</v>
      </c>
      <c r="E204" s="4">
        <v>10</v>
      </c>
      <c r="F204" s="4">
        <v>746</v>
      </c>
      <c r="G204" s="4">
        <v>0</v>
      </c>
      <c r="H204" s="4">
        <v>463</v>
      </c>
      <c r="I204" s="30">
        <v>0.76</v>
      </c>
      <c r="J204" s="4" t="str">
        <f t="shared" si="3"/>
        <v>26-30</v>
      </c>
    </row>
    <row r="205" spans="1:10" x14ac:dyDescent="0.3">
      <c r="A205" s="4" t="s">
        <v>9</v>
      </c>
      <c r="B205" s="4" t="s">
        <v>26</v>
      </c>
      <c r="C205" s="4" t="s">
        <v>13</v>
      </c>
      <c r="D205" s="4">
        <v>19</v>
      </c>
      <c r="E205" s="4">
        <v>14</v>
      </c>
      <c r="F205" s="4">
        <v>589</v>
      </c>
      <c r="G205" s="4">
        <v>2</v>
      </c>
      <c r="H205" s="4">
        <v>159</v>
      </c>
      <c r="I205" s="30">
        <v>0.79</v>
      </c>
      <c r="J205" s="4" t="str">
        <f t="shared" si="3"/>
        <v>16-20</v>
      </c>
    </row>
    <row r="206" spans="1:10" x14ac:dyDescent="0.3">
      <c r="A206" s="4" t="s">
        <v>9</v>
      </c>
      <c r="B206" s="4" t="s">
        <v>26</v>
      </c>
      <c r="C206" s="4" t="s">
        <v>14</v>
      </c>
      <c r="D206" s="4">
        <v>22</v>
      </c>
      <c r="E206" s="4">
        <v>11</v>
      </c>
      <c r="F206" s="4">
        <v>490</v>
      </c>
      <c r="G206" s="4">
        <v>0</v>
      </c>
      <c r="H206" s="4">
        <v>288</v>
      </c>
      <c r="I206" s="30">
        <v>0.79</v>
      </c>
      <c r="J206" s="4" t="str">
        <f t="shared" si="3"/>
        <v>21-25</v>
      </c>
    </row>
    <row r="207" spans="1:10" x14ac:dyDescent="0.3">
      <c r="A207" s="4" t="s">
        <v>9</v>
      </c>
      <c r="B207" s="4" t="s">
        <v>26</v>
      </c>
      <c r="C207" s="4" t="s">
        <v>13</v>
      </c>
      <c r="D207" s="4">
        <v>21</v>
      </c>
      <c r="E207" s="4">
        <v>17</v>
      </c>
      <c r="F207" s="4">
        <v>423</v>
      </c>
      <c r="G207" s="4">
        <v>2</v>
      </c>
      <c r="H207" s="4">
        <v>89</v>
      </c>
      <c r="I207" s="30">
        <v>0.82</v>
      </c>
      <c r="J207" s="4" t="str">
        <f t="shared" si="3"/>
        <v>21-25</v>
      </c>
    </row>
    <row r="208" spans="1:10" x14ac:dyDescent="0.3">
      <c r="A208" s="4" t="s">
        <v>9</v>
      </c>
      <c r="B208" s="4" t="s">
        <v>26</v>
      </c>
      <c r="C208" s="4" t="s">
        <v>12</v>
      </c>
      <c r="D208" s="4">
        <v>28</v>
      </c>
      <c r="E208" s="4">
        <v>3</v>
      </c>
      <c r="F208" s="4">
        <v>270</v>
      </c>
      <c r="G208" s="4">
        <v>0</v>
      </c>
      <c r="H208" s="4">
        <v>67</v>
      </c>
      <c r="I208" s="30">
        <v>0.93</v>
      </c>
      <c r="J208" s="4" t="str">
        <f t="shared" si="3"/>
        <v>26-30</v>
      </c>
    </row>
    <row r="209" spans="1:10" x14ac:dyDescent="0.3">
      <c r="A209" s="4" t="s">
        <v>9</v>
      </c>
      <c r="B209" s="4" t="s">
        <v>26</v>
      </c>
      <c r="C209" s="4" t="s">
        <v>11</v>
      </c>
      <c r="D209" s="4">
        <v>20</v>
      </c>
      <c r="E209" s="4">
        <v>7</v>
      </c>
      <c r="F209" s="4">
        <v>238</v>
      </c>
      <c r="G209" s="4">
        <v>0</v>
      </c>
      <c r="H209" s="4">
        <v>91</v>
      </c>
      <c r="I209" s="30">
        <v>0.76</v>
      </c>
      <c r="J209" s="4" t="str">
        <f t="shared" si="3"/>
        <v>16-20</v>
      </c>
    </row>
    <row r="210" spans="1:10" x14ac:dyDescent="0.3">
      <c r="A210" s="4" t="s">
        <v>9</v>
      </c>
      <c r="B210" s="4" t="s">
        <v>26</v>
      </c>
      <c r="C210" s="4" t="s">
        <v>14</v>
      </c>
      <c r="D210" s="4">
        <v>27</v>
      </c>
      <c r="E210" s="4">
        <v>1</v>
      </c>
      <c r="F210" s="4">
        <v>90</v>
      </c>
      <c r="G210" s="4">
        <v>0</v>
      </c>
      <c r="H210" s="4">
        <v>64</v>
      </c>
      <c r="I210" s="30">
        <v>0.84</v>
      </c>
      <c r="J210" s="4" t="str">
        <f t="shared" si="3"/>
        <v>26-30</v>
      </c>
    </row>
    <row r="211" spans="1:10" x14ac:dyDescent="0.3">
      <c r="A211" s="4" t="s">
        <v>9</v>
      </c>
      <c r="B211" s="4" t="s">
        <v>26</v>
      </c>
      <c r="C211" s="4" t="s">
        <v>13</v>
      </c>
      <c r="D211" s="4">
        <v>20</v>
      </c>
      <c r="E211" s="4">
        <v>2</v>
      </c>
      <c r="F211" s="4">
        <v>71</v>
      </c>
      <c r="G211" s="4">
        <v>0</v>
      </c>
      <c r="H211" s="4">
        <v>30</v>
      </c>
      <c r="I211" s="30">
        <v>0.56999999999999995</v>
      </c>
      <c r="J211" s="4" t="str">
        <f t="shared" si="3"/>
        <v>16-20</v>
      </c>
    </row>
    <row r="212" spans="1:10" x14ac:dyDescent="0.3">
      <c r="A212" s="4" t="s">
        <v>9</v>
      </c>
      <c r="B212" s="4" t="s">
        <v>26</v>
      </c>
      <c r="C212" s="4" t="s">
        <v>14</v>
      </c>
      <c r="D212" s="4">
        <v>28</v>
      </c>
      <c r="E212" s="4">
        <v>3</v>
      </c>
      <c r="F212" s="4">
        <v>47</v>
      </c>
      <c r="G212" s="4">
        <v>0</v>
      </c>
      <c r="H212" s="4">
        <v>48</v>
      </c>
      <c r="I212" s="30">
        <v>0.85</v>
      </c>
      <c r="J212" s="4" t="str">
        <f t="shared" si="3"/>
        <v>26-30</v>
      </c>
    </row>
    <row r="213" spans="1:10" x14ac:dyDescent="0.3">
      <c r="A213" s="4" t="s">
        <v>9</v>
      </c>
      <c r="B213" s="4" t="s">
        <v>26</v>
      </c>
      <c r="C213" s="4" t="s">
        <v>12</v>
      </c>
      <c r="D213" s="4">
        <v>25</v>
      </c>
      <c r="E213" s="4">
        <v>1</v>
      </c>
      <c r="F213" s="4">
        <v>16</v>
      </c>
      <c r="G213" s="4">
        <v>0</v>
      </c>
      <c r="H213" s="4">
        <v>11</v>
      </c>
      <c r="I213" s="30">
        <v>0.64</v>
      </c>
      <c r="J213" s="4" t="str">
        <f t="shared" si="3"/>
        <v>21-25</v>
      </c>
    </row>
    <row r="214" spans="1:10" x14ac:dyDescent="0.3">
      <c r="A214" s="4" t="s">
        <v>9</v>
      </c>
      <c r="B214" s="4" t="s">
        <v>29</v>
      </c>
      <c r="C214" s="4" t="s">
        <v>14</v>
      </c>
      <c r="D214" s="4">
        <v>29</v>
      </c>
      <c r="E214" s="4">
        <v>38</v>
      </c>
      <c r="F214" s="4">
        <v>3409</v>
      </c>
      <c r="G214" s="4">
        <v>8</v>
      </c>
      <c r="H214" s="4">
        <v>2212</v>
      </c>
      <c r="I214" s="30">
        <v>0.82</v>
      </c>
      <c r="J214" s="4" t="str">
        <f t="shared" si="3"/>
        <v>26-30</v>
      </c>
    </row>
    <row r="215" spans="1:10" x14ac:dyDescent="0.3">
      <c r="A215" s="4" t="s">
        <v>9</v>
      </c>
      <c r="B215" s="4" t="s">
        <v>29</v>
      </c>
      <c r="C215" s="4" t="s">
        <v>14</v>
      </c>
      <c r="D215" s="4">
        <v>28</v>
      </c>
      <c r="E215" s="4">
        <v>38</v>
      </c>
      <c r="F215" s="4">
        <v>3399</v>
      </c>
      <c r="G215" s="4">
        <v>0</v>
      </c>
      <c r="H215" s="4">
        <v>2661</v>
      </c>
      <c r="I215" s="30">
        <v>0.79</v>
      </c>
      <c r="J215" s="4" t="str">
        <f t="shared" si="3"/>
        <v>26-30</v>
      </c>
    </row>
    <row r="216" spans="1:10" x14ac:dyDescent="0.3">
      <c r="A216" s="4" t="s">
        <v>9</v>
      </c>
      <c r="B216" s="4" t="s">
        <v>29</v>
      </c>
      <c r="C216" s="4" t="s">
        <v>13</v>
      </c>
      <c r="D216" s="4">
        <v>26</v>
      </c>
      <c r="E216" s="4">
        <v>38</v>
      </c>
      <c r="F216" s="4">
        <v>3050</v>
      </c>
      <c r="G216" s="4">
        <v>17</v>
      </c>
      <c r="H216" s="4">
        <v>506</v>
      </c>
      <c r="I216" s="30">
        <v>0.76</v>
      </c>
      <c r="J216" s="4" t="str">
        <f t="shared" si="3"/>
        <v>26-30</v>
      </c>
    </row>
    <row r="217" spans="1:10" x14ac:dyDescent="0.3">
      <c r="A217" s="4" t="s">
        <v>9</v>
      </c>
      <c r="B217" s="4" t="s">
        <v>29</v>
      </c>
      <c r="C217" s="4" t="s">
        <v>12</v>
      </c>
      <c r="D217" s="4">
        <v>20</v>
      </c>
      <c r="E217" s="4">
        <v>35</v>
      </c>
      <c r="F217" s="4">
        <v>3150</v>
      </c>
      <c r="G217" s="4">
        <v>0</v>
      </c>
      <c r="H217" s="4">
        <v>1348</v>
      </c>
      <c r="I217" s="30">
        <v>0.81</v>
      </c>
      <c r="J217" s="4" t="str">
        <f t="shared" si="3"/>
        <v>16-20</v>
      </c>
    </row>
    <row r="218" spans="1:10" x14ac:dyDescent="0.3">
      <c r="A218" s="4" t="s">
        <v>9</v>
      </c>
      <c r="B218" s="4" t="s">
        <v>29</v>
      </c>
      <c r="C218" s="4" t="s">
        <v>11</v>
      </c>
      <c r="D218" s="4">
        <v>23</v>
      </c>
      <c r="E218" s="4">
        <v>36</v>
      </c>
      <c r="F218" s="4">
        <v>2847</v>
      </c>
      <c r="G218" s="4">
        <v>8</v>
      </c>
      <c r="H218" s="4">
        <v>1162</v>
      </c>
      <c r="I218" s="30">
        <v>0.68</v>
      </c>
      <c r="J218" s="4" t="str">
        <f t="shared" si="3"/>
        <v>21-25</v>
      </c>
    </row>
    <row r="219" spans="1:10" x14ac:dyDescent="0.3">
      <c r="A219" s="4" t="s">
        <v>9</v>
      </c>
      <c r="B219" s="4" t="s">
        <v>29</v>
      </c>
      <c r="C219" s="4" t="s">
        <v>14</v>
      </c>
      <c r="D219" s="4">
        <v>28</v>
      </c>
      <c r="E219" s="4">
        <v>36</v>
      </c>
      <c r="F219" s="4">
        <v>2461</v>
      </c>
      <c r="G219" s="4">
        <v>2</v>
      </c>
      <c r="H219" s="4">
        <v>1630</v>
      </c>
      <c r="I219" s="30">
        <v>0.8</v>
      </c>
      <c r="J219" s="4" t="str">
        <f t="shared" si="3"/>
        <v>26-30</v>
      </c>
    </row>
    <row r="220" spans="1:10" x14ac:dyDescent="0.3">
      <c r="A220" s="4" t="s">
        <v>9</v>
      </c>
      <c r="B220" s="4" t="s">
        <v>29</v>
      </c>
      <c r="C220" s="4" t="s">
        <v>11</v>
      </c>
      <c r="D220" s="4">
        <v>24</v>
      </c>
      <c r="E220" s="4">
        <v>29</v>
      </c>
      <c r="F220" s="4">
        <v>2428</v>
      </c>
      <c r="G220" s="4">
        <v>1</v>
      </c>
      <c r="H220" s="4">
        <v>1462</v>
      </c>
      <c r="I220" s="30">
        <v>0.83</v>
      </c>
      <c r="J220" s="4" t="str">
        <f t="shared" si="3"/>
        <v>21-25</v>
      </c>
    </row>
    <row r="221" spans="1:10" x14ac:dyDescent="0.3">
      <c r="A221" s="4" t="s">
        <v>9</v>
      </c>
      <c r="B221" s="4" t="s">
        <v>29</v>
      </c>
      <c r="C221" s="4" t="s">
        <v>11</v>
      </c>
      <c r="D221" s="4">
        <v>30</v>
      </c>
      <c r="E221" s="4">
        <v>35</v>
      </c>
      <c r="F221" s="4">
        <v>2393</v>
      </c>
      <c r="G221" s="4">
        <v>4</v>
      </c>
      <c r="H221" s="4">
        <v>1495</v>
      </c>
      <c r="I221" s="30">
        <v>0.79</v>
      </c>
      <c r="J221" s="4" t="str">
        <f t="shared" si="3"/>
        <v>26-30</v>
      </c>
    </row>
    <row r="222" spans="1:10" x14ac:dyDescent="0.3">
      <c r="A222" s="4" t="s">
        <v>9</v>
      </c>
      <c r="B222" s="4" t="s">
        <v>29</v>
      </c>
      <c r="C222" s="4" t="s">
        <v>11</v>
      </c>
      <c r="D222" s="4">
        <v>23</v>
      </c>
      <c r="E222" s="4">
        <v>30</v>
      </c>
      <c r="F222" s="4">
        <v>2360</v>
      </c>
      <c r="G222" s="4">
        <v>6</v>
      </c>
      <c r="H222" s="4">
        <v>1057</v>
      </c>
      <c r="I222" s="30">
        <v>0.67</v>
      </c>
      <c r="J222" s="4" t="str">
        <f t="shared" si="3"/>
        <v>21-25</v>
      </c>
    </row>
    <row r="223" spans="1:10" x14ac:dyDescent="0.3">
      <c r="A223" s="4" t="s">
        <v>9</v>
      </c>
      <c r="B223" s="4" t="s">
        <v>29</v>
      </c>
      <c r="C223" s="4" t="s">
        <v>14</v>
      </c>
      <c r="D223" s="4">
        <v>28</v>
      </c>
      <c r="E223" s="4">
        <v>25</v>
      </c>
      <c r="F223" s="4">
        <v>2185</v>
      </c>
      <c r="G223" s="4">
        <v>1</v>
      </c>
      <c r="H223" s="4">
        <v>1555</v>
      </c>
      <c r="I223" s="30">
        <v>0.88</v>
      </c>
      <c r="J223" s="4" t="str">
        <f t="shared" si="3"/>
        <v>26-30</v>
      </c>
    </row>
    <row r="224" spans="1:10" x14ac:dyDescent="0.3">
      <c r="A224" s="4" t="s">
        <v>9</v>
      </c>
      <c r="B224" s="4" t="s">
        <v>29</v>
      </c>
      <c r="C224" s="4" t="s">
        <v>14</v>
      </c>
      <c r="D224" s="4">
        <v>20</v>
      </c>
      <c r="E224" s="4">
        <v>27</v>
      </c>
      <c r="F224" s="4">
        <v>2075</v>
      </c>
      <c r="G224" s="4">
        <v>1</v>
      </c>
      <c r="H224" s="4">
        <v>1259</v>
      </c>
      <c r="I224" s="30">
        <v>0.87</v>
      </c>
      <c r="J224" s="4" t="str">
        <f t="shared" si="3"/>
        <v>16-20</v>
      </c>
    </row>
    <row r="225" spans="1:10" x14ac:dyDescent="0.3">
      <c r="A225" s="4" t="s">
        <v>9</v>
      </c>
      <c r="B225" s="4" t="s">
        <v>29</v>
      </c>
      <c r="C225" s="4" t="s">
        <v>11</v>
      </c>
      <c r="D225" s="4">
        <v>21</v>
      </c>
      <c r="E225" s="4">
        <v>27</v>
      </c>
      <c r="F225" s="4">
        <v>1340</v>
      </c>
      <c r="G225" s="4">
        <v>1</v>
      </c>
      <c r="H225" s="4">
        <v>467</v>
      </c>
      <c r="I225" s="30">
        <v>0.72</v>
      </c>
      <c r="J225" s="4" t="str">
        <f t="shared" si="3"/>
        <v>21-25</v>
      </c>
    </row>
    <row r="226" spans="1:10" x14ac:dyDescent="0.3">
      <c r="A226" s="4" t="s">
        <v>9</v>
      </c>
      <c r="B226" s="4" t="s">
        <v>29</v>
      </c>
      <c r="C226" s="4" t="s">
        <v>11</v>
      </c>
      <c r="D226" s="4">
        <v>29</v>
      </c>
      <c r="E226" s="4">
        <v>26</v>
      </c>
      <c r="F226" s="4">
        <v>1288</v>
      </c>
      <c r="G226" s="4">
        <v>7</v>
      </c>
      <c r="H226" s="4">
        <v>573</v>
      </c>
      <c r="I226" s="30">
        <v>0.75</v>
      </c>
      <c r="J226" s="4" t="str">
        <f t="shared" si="3"/>
        <v>26-30</v>
      </c>
    </row>
    <row r="227" spans="1:10" x14ac:dyDescent="0.3">
      <c r="A227" s="4" t="s">
        <v>9</v>
      </c>
      <c r="B227" s="4" t="s">
        <v>29</v>
      </c>
      <c r="C227" s="4" t="s">
        <v>14</v>
      </c>
      <c r="D227" s="4">
        <v>26</v>
      </c>
      <c r="E227" s="4">
        <v>15</v>
      </c>
      <c r="F227" s="4">
        <v>1204</v>
      </c>
      <c r="G227" s="4">
        <v>1</v>
      </c>
      <c r="H227" s="4">
        <v>665</v>
      </c>
      <c r="I227" s="30">
        <v>0.85</v>
      </c>
      <c r="J227" s="4" t="str">
        <f t="shared" si="3"/>
        <v>26-30</v>
      </c>
    </row>
    <row r="228" spans="1:10" x14ac:dyDescent="0.3">
      <c r="A228" s="4" t="s">
        <v>9</v>
      </c>
      <c r="B228" s="4" t="s">
        <v>29</v>
      </c>
      <c r="C228" s="4" t="s">
        <v>11</v>
      </c>
      <c r="D228" s="4">
        <v>26</v>
      </c>
      <c r="E228" s="4">
        <v>22</v>
      </c>
      <c r="F228" s="4">
        <v>1156</v>
      </c>
      <c r="G228" s="4">
        <v>3</v>
      </c>
      <c r="H228" s="4">
        <v>328</v>
      </c>
      <c r="I228" s="30">
        <v>0.74</v>
      </c>
      <c r="J228" s="4" t="str">
        <f t="shared" si="3"/>
        <v>26-30</v>
      </c>
    </row>
    <row r="229" spans="1:10" x14ac:dyDescent="0.3">
      <c r="A229" s="4" t="s">
        <v>9</v>
      </c>
      <c r="B229" s="4" t="s">
        <v>29</v>
      </c>
      <c r="C229" s="4" t="s">
        <v>14</v>
      </c>
      <c r="D229" s="4">
        <v>24</v>
      </c>
      <c r="E229" s="4">
        <v>17</v>
      </c>
      <c r="F229" s="4">
        <v>1132</v>
      </c>
      <c r="G229" s="4">
        <v>0</v>
      </c>
      <c r="H229" s="4">
        <v>757</v>
      </c>
      <c r="I229" s="30">
        <v>0.86</v>
      </c>
      <c r="J229" s="4" t="str">
        <f t="shared" si="3"/>
        <v>21-25</v>
      </c>
    </row>
    <row r="230" spans="1:10" x14ac:dyDescent="0.3">
      <c r="A230" s="4" t="s">
        <v>9</v>
      </c>
      <c r="B230" s="4" t="s">
        <v>29</v>
      </c>
      <c r="C230" s="4" t="s">
        <v>11</v>
      </c>
      <c r="D230" s="4">
        <v>20</v>
      </c>
      <c r="E230" s="4">
        <v>13</v>
      </c>
      <c r="F230" s="4">
        <v>461</v>
      </c>
      <c r="G230" s="4">
        <v>0</v>
      </c>
      <c r="H230" s="4">
        <v>206</v>
      </c>
      <c r="I230" s="30">
        <v>0.88</v>
      </c>
      <c r="J230" s="4" t="str">
        <f t="shared" si="3"/>
        <v>16-20</v>
      </c>
    </row>
    <row r="231" spans="1:10" x14ac:dyDescent="0.3">
      <c r="A231" s="4" t="s">
        <v>9</v>
      </c>
      <c r="B231" s="4" t="s">
        <v>29</v>
      </c>
      <c r="C231" s="4" t="s">
        <v>11</v>
      </c>
      <c r="D231" s="4">
        <v>35</v>
      </c>
      <c r="E231" s="4">
        <v>16</v>
      </c>
      <c r="F231" s="4">
        <v>427</v>
      </c>
      <c r="G231" s="4">
        <v>0</v>
      </c>
      <c r="H231" s="4">
        <v>391</v>
      </c>
      <c r="I231" s="30">
        <v>0.74</v>
      </c>
      <c r="J231" s="4" t="str">
        <f t="shared" si="3"/>
        <v>31-35</v>
      </c>
    </row>
    <row r="232" spans="1:10" x14ac:dyDescent="0.3">
      <c r="A232" s="4" t="s">
        <v>9</v>
      </c>
      <c r="B232" s="4" t="s">
        <v>29</v>
      </c>
      <c r="C232" s="4" t="s">
        <v>12</v>
      </c>
      <c r="D232" s="4">
        <v>33</v>
      </c>
      <c r="E232" s="4">
        <v>3</v>
      </c>
      <c r="F232" s="4">
        <v>270</v>
      </c>
      <c r="G232" s="4">
        <v>0</v>
      </c>
      <c r="H232" s="4">
        <v>94</v>
      </c>
      <c r="I232" s="30">
        <v>0.87</v>
      </c>
      <c r="J232" s="4" t="str">
        <f t="shared" si="3"/>
        <v>31-35</v>
      </c>
    </row>
    <row r="233" spans="1:10" x14ac:dyDescent="0.3">
      <c r="A233" s="4" t="s">
        <v>9</v>
      </c>
      <c r="B233" s="4" t="s">
        <v>29</v>
      </c>
      <c r="C233" s="4" t="s">
        <v>14</v>
      </c>
      <c r="D233" s="4">
        <v>31</v>
      </c>
      <c r="E233" s="4">
        <v>2</v>
      </c>
      <c r="F233" s="4">
        <v>113</v>
      </c>
      <c r="G233" s="4">
        <v>0</v>
      </c>
      <c r="H233" s="4">
        <v>56</v>
      </c>
      <c r="I233" s="30">
        <v>0.82</v>
      </c>
      <c r="J233" s="4" t="str">
        <f t="shared" si="3"/>
        <v>31-35</v>
      </c>
    </row>
    <row r="234" spans="1:10" x14ac:dyDescent="0.3">
      <c r="A234" s="4" t="s">
        <v>9</v>
      </c>
      <c r="B234" s="4" t="s">
        <v>29</v>
      </c>
      <c r="C234" s="4" t="s">
        <v>11</v>
      </c>
      <c r="D234" s="4">
        <v>20</v>
      </c>
      <c r="E234" s="4">
        <v>14</v>
      </c>
      <c r="F234" s="4">
        <v>355</v>
      </c>
      <c r="G234" s="4">
        <v>0</v>
      </c>
      <c r="H234" s="4">
        <v>117</v>
      </c>
      <c r="I234" s="30">
        <v>0.74</v>
      </c>
      <c r="J234" s="4" t="str">
        <f t="shared" si="3"/>
        <v>16-20</v>
      </c>
    </row>
    <row r="235" spans="1:10" x14ac:dyDescent="0.3">
      <c r="A235" s="4" t="s">
        <v>9</v>
      </c>
      <c r="B235" s="4" t="s">
        <v>29</v>
      </c>
      <c r="C235" s="4" t="s">
        <v>14</v>
      </c>
      <c r="D235" s="4">
        <v>19</v>
      </c>
      <c r="E235" s="4">
        <v>1</v>
      </c>
      <c r="F235" s="4">
        <v>38</v>
      </c>
      <c r="G235" s="4">
        <v>0</v>
      </c>
      <c r="H235" s="4">
        <v>23</v>
      </c>
      <c r="I235" s="30">
        <v>0.74</v>
      </c>
      <c r="J235" s="4" t="str">
        <f t="shared" si="3"/>
        <v>16-20</v>
      </c>
    </row>
    <row r="236" spans="1:10" x14ac:dyDescent="0.3">
      <c r="A236" s="4" t="s">
        <v>9</v>
      </c>
      <c r="B236" s="4" t="s">
        <v>29</v>
      </c>
      <c r="C236" s="4" t="s">
        <v>14</v>
      </c>
      <c r="D236" s="4">
        <v>20</v>
      </c>
      <c r="E236" s="4">
        <v>2</v>
      </c>
      <c r="F236" s="4">
        <v>33</v>
      </c>
      <c r="G236" s="4">
        <v>0</v>
      </c>
      <c r="H236" s="4">
        <v>19</v>
      </c>
      <c r="I236" s="30">
        <v>0.84</v>
      </c>
      <c r="J236" s="4" t="str">
        <f t="shared" si="3"/>
        <v>16-20</v>
      </c>
    </row>
    <row r="237" spans="1:10" x14ac:dyDescent="0.3">
      <c r="A237" s="4" t="s">
        <v>9</v>
      </c>
      <c r="B237" s="4" t="s">
        <v>30</v>
      </c>
      <c r="C237" s="4" t="s">
        <v>14</v>
      </c>
      <c r="D237" s="4">
        <v>27</v>
      </c>
      <c r="E237" s="4">
        <v>35</v>
      </c>
      <c r="F237" s="4">
        <v>2991</v>
      </c>
      <c r="G237" s="4">
        <v>3</v>
      </c>
      <c r="H237" s="4">
        <v>1835</v>
      </c>
      <c r="I237" s="30">
        <v>0.89</v>
      </c>
      <c r="J237" s="4" t="str">
        <f t="shared" si="3"/>
        <v>26-30</v>
      </c>
    </row>
    <row r="238" spans="1:10" x14ac:dyDescent="0.3">
      <c r="A238" s="4" t="s">
        <v>9</v>
      </c>
      <c r="B238" s="4" t="s">
        <v>30</v>
      </c>
      <c r="C238" s="4" t="s">
        <v>13</v>
      </c>
      <c r="D238" s="4">
        <v>23</v>
      </c>
      <c r="E238" s="4">
        <v>34</v>
      </c>
      <c r="F238" s="4">
        <v>2861</v>
      </c>
      <c r="G238" s="4">
        <v>7</v>
      </c>
      <c r="H238" s="4">
        <v>772</v>
      </c>
      <c r="I238" s="30">
        <v>0.69</v>
      </c>
      <c r="J238" s="4" t="str">
        <f t="shared" si="3"/>
        <v>21-25</v>
      </c>
    </row>
    <row r="239" spans="1:10" x14ac:dyDescent="0.3">
      <c r="A239" s="4" t="s">
        <v>9</v>
      </c>
      <c r="B239" s="4" t="s">
        <v>30</v>
      </c>
      <c r="C239" s="4" t="s">
        <v>13</v>
      </c>
      <c r="D239" s="4">
        <v>23</v>
      </c>
      <c r="E239" s="4">
        <v>33</v>
      </c>
      <c r="F239" s="4">
        <v>2871</v>
      </c>
      <c r="G239" s="4">
        <v>16</v>
      </c>
      <c r="H239" s="4">
        <v>669</v>
      </c>
      <c r="I239" s="30">
        <v>0.72</v>
      </c>
      <c r="J239" s="4" t="str">
        <f t="shared" si="3"/>
        <v>21-25</v>
      </c>
    </row>
    <row r="240" spans="1:10" x14ac:dyDescent="0.3">
      <c r="A240" s="4" t="s">
        <v>9</v>
      </c>
      <c r="B240" s="4" t="s">
        <v>30</v>
      </c>
      <c r="C240" s="4" t="s">
        <v>12</v>
      </c>
      <c r="D240" s="4">
        <v>26</v>
      </c>
      <c r="E240" s="4">
        <v>31</v>
      </c>
      <c r="F240" s="4">
        <v>2742</v>
      </c>
      <c r="G240" s="4">
        <v>0</v>
      </c>
      <c r="H240" s="4">
        <v>1152</v>
      </c>
      <c r="I240" s="30">
        <v>0.66</v>
      </c>
      <c r="J240" s="4" t="str">
        <f t="shared" si="3"/>
        <v>26-30</v>
      </c>
    </row>
    <row r="241" spans="1:10" x14ac:dyDescent="0.3">
      <c r="A241" s="4" t="s">
        <v>9</v>
      </c>
      <c r="B241" s="4" t="s">
        <v>30</v>
      </c>
      <c r="C241" s="4" t="s">
        <v>14</v>
      </c>
      <c r="D241" s="4">
        <v>27</v>
      </c>
      <c r="E241" s="4">
        <v>30</v>
      </c>
      <c r="F241" s="4">
        <v>2681</v>
      </c>
      <c r="G241" s="4">
        <v>0</v>
      </c>
      <c r="H241" s="4">
        <v>1690</v>
      </c>
      <c r="I241" s="30">
        <v>0.73</v>
      </c>
      <c r="J241" s="4" t="str">
        <f t="shared" si="3"/>
        <v>26-30</v>
      </c>
    </row>
    <row r="242" spans="1:10" x14ac:dyDescent="0.3">
      <c r="A242" s="4" t="s">
        <v>9</v>
      </c>
      <c r="B242" s="4" t="s">
        <v>30</v>
      </c>
      <c r="C242" s="4" t="s">
        <v>14</v>
      </c>
      <c r="D242" s="4">
        <v>22</v>
      </c>
      <c r="E242" s="4">
        <v>31</v>
      </c>
      <c r="F242" s="4">
        <v>2685</v>
      </c>
      <c r="G242" s="4">
        <v>0</v>
      </c>
      <c r="H242" s="4">
        <v>1302</v>
      </c>
      <c r="I242" s="30">
        <v>0.85</v>
      </c>
      <c r="J242" s="4" t="str">
        <f t="shared" si="3"/>
        <v>21-25</v>
      </c>
    </row>
    <row r="243" spans="1:10" x14ac:dyDescent="0.3">
      <c r="A243" s="4" t="s">
        <v>9</v>
      </c>
      <c r="B243" s="4" t="s">
        <v>30</v>
      </c>
      <c r="C243" s="4" t="s">
        <v>11</v>
      </c>
      <c r="D243" s="4">
        <v>27</v>
      </c>
      <c r="E243" s="4">
        <v>29</v>
      </c>
      <c r="F243" s="4">
        <v>2443</v>
      </c>
      <c r="G243" s="4">
        <v>2</v>
      </c>
      <c r="H243" s="4">
        <v>1332</v>
      </c>
      <c r="I243" s="30">
        <v>0.86</v>
      </c>
      <c r="J243" s="4" t="str">
        <f t="shared" si="3"/>
        <v>26-30</v>
      </c>
    </row>
    <row r="244" spans="1:10" x14ac:dyDescent="0.3">
      <c r="A244" s="4" t="s">
        <v>9</v>
      </c>
      <c r="B244" s="4" t="s">
        <v>30</v>
      </c>
      <c r="C244" s="4" t="s">
        <v>14</v>
      </c>
      <c r="D244" s="4">
        <v>23</v>
      </c>
      <c r="E244" s="4">
        <v>28</v>
      </c>
      <c r="F244" s="4">
        <v>2287</v>
      </c>
      <c r="G244" s="4">
        <v>1</v>
      </c>
      <c r="H244" s="4">
        <v>1200</v>
      </c>
      <c r="I244" s="30">
        <v>0.79</v>
      </c>
      <c r="J244" s="4" t="str">
        <f t="shared" si="3"/>
        <v>21-25</v>
      </c>
    </row>
    <row r="245" spans="1:10" x14ac:dyDescent="0.3">
      <c r="A245" s="4" t="s">
        <v>9</v>
      </c>
      <c r="B245" s="4" t="s">
        <v>30</v>
      </c>
      <c r="C245" s="4" t="s">
        <v>11</v>
      </c>
      <c r="D245" s="4">
        <v>30</v>
      </c>
      <c r="E245" s="4">
        <v>36</v>
      </c>
      <c r="F245" s="4">
        <v>2253</v>
      </c>
      <c r="G245" s="4">
        <v>6</v>
      </c>
      <c r="H245" s="4">
        <v>947</v>
      </c>
      <c r="I245" s="30">
        <v>0.79</v>
      </c>
      <c r="J245" s="4" t="str">
        <f t="shared" si="3"/>
        <v>26-30</v>
      </c>
    </row>
    <row r="246" spans="1:10" x14ac:dyDescent="0.3">
      <c r="A246" s="4" t="s">
        <v>9</v>
      </c>
      <c r="B246" s="4" t="s">
        <v>30</v>
      </c>
      <c r="C246" s="4" t="s">
        <v>11</v>
      </c>
      <c r="D246" s="4">
        <v>29</v>
      </c>
      <c r="E246" s="4">
        <v>24</v>
      </c>
      <c r="F246" s="4">
        <v>2051</v>
      </c>
      <c r="G246" s="4">
        <v>0</v>
      </c>
      <c r="H246" s="4">
        <v>1048</v>
      </c>
      <c r="I246" s="30">
        <v>0.86</v>
      </c>
      <c r="J246" s="4" t="str">
        <f t="shared" si="3"/>
        <v>26-30</v>
      </c>
    </row>
    <row r="247" spans="1:10" x14ac:dyDescent="0.3">
      <c r="A247" s="4" t="s">
        <v>9</v>
      </c>
      <c r="B247" s="4" t="s">
        <v>30</v>
      </c>
      <c r="C247" s="4" t="s">
        <v>14</v>
      </c>
      <c r="D247" s="4">
        <v>25</v>
      </c>
      <c r="E247" s="4">
        <v>24</v>
      </c>
      <c r="F247" s="4">
        <v>1937</v>
      </c>
      <c r="G247" s="4">
        <v>2</v>
      </c>
      <c r="H247" s="4">
        <v>1227</v>
      </c>
      <c r="I247" s="30">
        <v>0.91</v>
      </c>
      <c r="J247" s="4" t="str">
        <f t="shared" si="3"/>
        <v>21-25</v>
      </c>
    </row>
    <row r="248" spans="1:10" x14ac:dyDescent="0.3">
      <c r="A248" s="4" t="s">
        <v>9</v>
      </c>
      <c r="B248" s="4" t="s">
        <v>30</v>
      </c>
      <c r="C248" s="4" t="s">
        <v>13</v>
      </c>
      <c r="D248" s="4">
        <v>29</v>
      </c>
      <c r="E248" s="4">
        <v>23</v>
      </c>
      <c r="F248" s="4">
        <v>1764</v>
      </c>
      <c r="G248" s="4">
        <v>6</v>
      </c>
      <c r="H248" s="4">
        <v>1111</v>
      </c>
      <c r="I248" s="30">
        <v>0.79</v>
      </c>
      <c r="J248" s="4" t="str">
        <f t="shared" si="3"/>
        <v>26-30</v>
      </c>
    </row>
    <row r="249" spans="1:10" x14ac:dyDescent="0.3">
      <c r="A249" s="4" t="s">
        <v>9</v>
      </c>
      <c r="B249" s="4" t="s">
        <v>30</v>
      </c>
      <c r="C249" s="4" t="s">
        <v>14</v>
      </c>
      <c r="D249" s="4">
        <v>31</v>
      </c>
      <c r="E249" s="4">
        <v>25</v>
      </c>
      <c r="F249" s="4">
        <v>1613</v>
      </c>
      <c r="G249" s="4">
        <v>0</v>
      </c>
      <c r="H249" s="4">
        <v>766</v>
      </c>
      <c r="I249" s="30">
        <v>0.82</v>
      </c>
      <c r="J249" s="4" t="str">
        <f t="shared" si="3"/>
        <v>31-35</v>
      </c>
    </row>
    <row r="250" spans="1:10" x14ac:dyDescent="0.3">
      <c r="A250" s="4" t="s">
        <v>9</v>
      </c>
      <c r="B250" s="4" t="s">
        <v>30</v>
      </c>
      <c r="C250" s="4" t="s">
        <v>11</v>
      </c>
      <c r="D250" s="4">
        <v>27</v>
      </c>
      <c r="E250" s="4">
        <v>28</v>
      </c>
      <c r="F250" s="4">
        <v>1570</v>
      </c>
      <c r="G250" s="4">
        <v>0</v>
      </c>
      <c r="H250" s="4">
        <v>901</v>
      </c>
      <c r="I250" s="30">
        <v>0.83</v>
      </c>
      <c r="J250" s="4" t="str">
        <f t="shared" si="3"/>
        <v>26-30</v>
      </c>
    </row>
    <row r="251" spans="1:10" x14ac:dyDescent="0.3">
      <c r="A251" s="4" t="s">
        <v>9</v>
      </c>
      <c r="B251" s="4" t="s">
        <v>30</v>
      </c>
      <c r="C251" s="4" t="s">
        <v>13</v>
      </c>
      <c r="D251" s="4">
        <v>24</v>
      </c>
      <c r="E251" s="4">
        <v>30</v>
      </c>
      <c r="F251" s="4">
        <v>1542</v>
      </c>
      <c r="G251" s="4">
        <v>1</v>
      </c>
      <c r="H251" s="4">
        <v>688</v>
      </c>
      <c r="I251" s="30">
        <v>0.77</v>
      </c>
      <c r="J251" s="4" t="str">
        <f t="shared" si="3"/>
        <v>21-25</v>
      </c>
    </row>
    <row r="252" spans="1:10" x14ac:dyDescent="0.3">
      <c r="A252" s="4" t="s">
        <v>9</v>
      </c>
      <c r="B252" s="4" t="s">
        <v>30</v>
      </c>
      <c r="C252" s="4" t="s">
        <v>11</v>
      </c>
      <c r="D252" s="4">
        <v>22</v>
      </c>
      <c r="E252" s="4">
        <v>25</v>
      </c>
      <c r="F252" s="4">
        <v>1423</v>
      </c>
      <c r="G252" s="4">
        <v>0</v>
      </c>
      <c r="H252" s="4">
        <v>684</v>
      </c>
      <c r="I252" s="30">
        <v>0.84</v>
      </c>
      <c r="J252" s="4" t="str">
        <f t="shared" si="3"/>
        <v>21-25</v>
      </c>
    </row>
    <row r="253" spans="1:10" x14ac:dyDescent="0.3">
      <c r="A253" s="4" t="s">
        <v>9</v>
      </c>
      <c r="B253" s="4" t="s">
        <v>30</v>
      </c>
      <c r="C253" s="4" t="s">
        <v>12</v>
      </c>
      <c r="D253" s="4">
        <v>30</v>
      </c>
      <c r="E253" s="4">
        <v>7</v>
      </c>
      <c r="F253" s="4">
        <v>630</v>
      </c>
      <c r="G253" s="4">
        <v>0</v>
      </c>
      <c r="H253" s="4">
        <v>199</v>
      </c>
      <c r="I253" s="30">
        <v>0.71</v>
      </c>
      <c r="J253" s="4" t="str">
        <f t="shared" si="3"/>
        <v>26-30</v>
      </c>
    </row>
    <row r="254" spans="1:10" x14ac:dyDescent="0.3">
      <c r="A254" s="4" t="s">
        <v>9</v>
      </c>
      <c r="B254" s="4" t="s">
        <v>30</v>
      </c>
      <c r="C254" s="4" t="s">
        <v>11</v>
      </c>
      <c r="D254" s="4">
        <v>27</v>
      </c>
      <c r="E254" s="4">
        <v>12</v>
      </c>
      <c r="F254" s="4">
        <v>455</v>
      </c>
      <c r="G254" s="4">
        <v>1</v>
      </c>
      <c r="H254" s="4">
        <v>272</v>
      </c>
      <c r="I254" s="30">
        <v>0.79</v>
      </c>
      <c r="J254" s="4" t="str">
        <f t="shared" si="3"/>
        <v>26-30</v>
      </c>
    </row>
    <row r="255" spans="1:10" x14ac:dyDescent="0.3">
      <c r="A255" s="4" t="s">
        <v>9</v>
      </c>
      <c r="B255" s="4" t="s">
        <v>30</v>
      </c>
      <c r="C255" s="4" t="s">
        <v>11</v>
      </c>
      <c r="D255" s="4">
        <v>30</v>
      </c>
      <c r="E255" s="4">
        <v>8</v>
      </c>
      <c r="F255" s="4">
        <v>266</v>
      </c>
      <c r="G255" s="4">
        <v>0</v>
      </c>
      <c r="H255" s="4">
        <v>234</v>
      </c>
      <c r="I255" s="30">
        <v>0.88</v>
      </c>
      <c r="J255" s="4" t="str">
        <f t="shared" si="3"/>
        <v>26-30</v>
      </c>
    </row>
    <row r="256" spans="1:10" x14ac:dyDescent="0.3">
      <c r="A256" s="4" t="s">
        <v>9</v>
      </c>
      <c r="B256" s="4" t="s">
        <v>30</v>
      </c>
      <c r="C256" s="4" t="s">
        <v>13</v>
      </c>
      <c r="D256" s="4">
        <v>19</v>
      </c>
      <c r="E256" s="4">
        <v>3</v>
      </c>
      <c r="F256" s="4">
        <v>88</v>
      </c>
      <c r="G256" s="4">
        <v>0</v>
      </c>
      <c r="H256" s="4">
        <v>26</v>
      </c>
      <c r="I256" s="30">
        <v>0.85</v>
      </c>
      <c r="J256" s="4" t="str">
        <f t="shared" si="3"/>
        <v>16-20</v>
      </c>
    </row>
    <row r="257" spans="1:10" x14ac:dyDescent="0.3">
      <c r="A257" s="4" t="s">
        <v>9</v>
      </c>
      <c r="B257" s="4" t="s">
        <v>30</v>
      </c>
      <c r="C257" s="4" t="s">
        <v>14</v>
      </c>
      <c r="D257" s="4">
        <v>19</v>
      </c>
      <c r="E257" s="4">
        <v>2</v>
      </c>
      <c r="F257" s="4">
        <v>81</v>
      </c>
      <c r="G257" s="4">
        <v>0</v>
      </c>
      <c r="H257" s="4">
        <v>34</v>
      </c>
      <c r="I257" s="30">
        <v>0.79</v>
      </c>
      <c r="J257" s="4" t="str">
        <f t="shared" si="3"/>
        <v>16-20</v>
      </c>
    </row>
    <row r="258" spans="1:10" x14ac:dyDescent="0.3">
      <c r="A258" s="4" t="s">
        <v>9</v>
      </c>
      <c r="B258" s="4" t="s">
        <v>30</v>
      </c>
      <c r="C258" s="4" t="s">
        <v>14</v>
      </c>
      <c r="D258" s="4">
        <v>23</v>
      </c>
      <c r="E258" s="4">
        <v>4</v>
      </c>
      <c r="F258" s="4">
        <v>79</v>
      </c>
      <c r="G258" s="4">
        <v>0</v>
      </c>
      <c r="H258" s="4">
        <v>61</v>
      </c>
      <c r="I258" s="30">
        <v>0.77</v>
      </c>
      <c r="J258" s="4" t="str">
        <f t="shared" si="3"/>
        <v>21-25</v>
      </c>
    </row>
    <row r="259" spans="1:10" x14ac:dyDescent="0.3">
      <c r="A259" s="4" t="s">
        <v>9</v>
      </c>
      <c r="B259" s="4" t="s">
        <v>30</v>
      </c>
      <c r="C259" s="4" t="s">
        <v>11</v>
      </c>
      <c r="D259" s="4">
        <v>28</v>
      </c>
      <c r="E259" s="4">
        <v>11</v>
      </c>
      <c r="F259" s="4">
        <v>148</v>
      </c>
      <c r="G259" s="4">
        <v>0</v>
      </c>
      <c r="H259" s="4">
        <v>48</v>
      </c>
      <c r="I259" s="30">
        <v>0.71</v>
      </c>
      <c r="J259" s="4" t="str">
        <f t="shared" ref="J259:J322" si="4">VLOOKUP($D259,$L$2:$M$6,2,TRUE)</f>
        <v>26-30</v>
      </c>
    </row>
    <row r="260" spans="1:10" x14ac:dyDescent="0.3">
      <c r="A260" s="4" t="s">
        <v>9</v>
      </c>
      <c r="B260" s="4" t="s">
        <v>30</v>
      </c>
      <c r="C260" s="4" t="s">
        <v>13</v>
      </c>
      <c r="D260" s="4">
        <v>29</v>
      </c>
      <c r="E260" s="4">
        <v>5</v>
      </c>
      <c r="F260" s="4">
        <v>48</v>
      </c>
      <c r="G260" s="4">
        <v>0</v>
      </c>
      <c r="H260" s="4">
        <v>10</v>
      </c>
      <c r="I260" s="30">
        <v>0.8</v>
      </c>
      <c r="J260" s="4" t="str">
        <f t="shared" si="4"/>
        <v>26-30</v>
      </c>
    </row>
    <row r="261" spans="1:10" x14ac:dyDescent="0.3">
      <c r="A261" s="4" t="s">
        <v>9</v>
      </c>
      <c r="B261" s="4" t="s">
        <v>30</v>
      </c>
      <c r="C261" s="4" t="s">
        <v>12</v>
      </c>
      <c r="D261" s="4">
        <v>20</v>
      </c>
      <c r="E261" s="4">
        <v>1</v>
      </c>
      <c r="F261" s="4">
        <v>48</v>
      </c>
      <c r="G261" s="4">
        <v>0</v>
      </c>
      <c r="H261" s="4">
        <v>17</v>
      </c>
      <c r="I261" s="30">
        <v>0.53</v>
      </c>
      <c r="J261" s="4" t="str">
        <f t="shared" si="4"/>
        <v>16-20</v>
      </c>
    </row>
    <row r="262" spans="1:10" x14ac:dyDescent="0.3">
      <c r="A262" s="4" t="s">
        <v>9</v>
      </c>
      <c r="B262" s="4" t="s">
        <v>30</v>
      </c>
      <c r="C262" s="4" t="s">
        <v>13</v>
      </c>
      <c r="D262" s="4">
        <v>20</v>
      </c>
      <c r="E262" s="4">
        <v>2</v>
      </c>
      <c r="F262" s="4">
        <v>15</v>
      </c>
      <c r="G262" s="4">
        <v>0</v>
      </c>
      <c r="H262" s="4">
        <v>9</v>
      </c>
      <c r="I262" s="30">
        <v>0.78</v>
      </c>
      <c r="J262" s="4" t="str">
        <f t="shared" si="4"/>
        <v>16-20</v>
      </c>
    </row>
    <row r="263" spans="1:10" x14ac:dyDescent="0.3">
      <c r="A263" s="4" t="s">
        <v>9</v>
      </c>
      <c r="B263" s="4" t="s">
        <v>30</v>
      </c>
      <c r="C263" s="4" t="s">
        <v>13</v>
      </c>
      <c r="D263" s="4">
        <v>31</v>
      </c>
      <c r="E263" s="4">
        <v>1</v>
      </c>
      <c r="F263" s="4">
        <v>13</v>
      </c>
      <c r="G263" s="4">
        <v>0</v>
      </c>
      <c r="H263" s="4">
        <v>1</v>
      </c>
      <c r="I263" s="30">
        <v>1</v>
      </c>
      <c r="J263" s="4" t="str">
        <f t="shared" si="4"/>
        <v>31-35</v>
      </c>
    </row>
    <row r="264" spans="1:10" x14ac:dyDescent="0.3">
      <c r="A264" s="4" t="s">
        <v>9</v>
      </c>
      <c r="B264" s="4" t="s">
        <v>30</v>
      </c>
      <c r="C264" s="4" t="s">
        <v>11</v>
      </c>
      <c r="D264" s="4">
        <v>24</v>
      </c>
      <c r="E264" s="4">
        <v>1</v>
      </c>
      <c r="F264" s="4">
        <v>12</v>
      </c>
      <c r="G264" s="4">
        <v>0</v>
      </c>
      <c r="H264" s="4">
        <v>9</v>
      </c>
      <c r="I264" s="30">
        <v>0.67</v>
      </c>
      <c r="J264" s="4" t="str">
        <f t="shared" si="4"/>
        <v>21-25</v>
      </c>
    </row>
    <row r="265" spans="1:10" x14ac:dyDescent="0.3">
      <c r="A265" s="4" t="s">
        <v>9</v>
      </c>
      <c r="B265" s="4" t="s">
        <v>30</v>
      </c>
      <c r="C265" s="4" t="s">
        <v>11</v>
      </c>
      <c r="D265" s="4">
        <v>22</v>
      </c>
      <c r="E265" s="4">
        <v>1</v>
      </c>
      <c r="F265" s="4">
        <v>3</v>
      </c>
      <c r="G265" s="4">
        <v>0</v>
      </c>
      <c r="H265" s="4">
        <v>2</v>
      </c>
      <c r="I265" s="30">
        <v>1</v>
      </c>
      <c r="J265" s="4" t="str">
        <f t="shared" si="4"/>
        <v>21-25</v>
      </c>
    </row>
    <row r="266" spans="1:10" x14ac:dyDescent="0.3">
      <c r="A266" s="4" t="s">
        <v>9</v>
      </c>
      <c r="B266" s="4" t="s">
        <v>32</v>
      </c>
      <c r="C266" s="4" t="s">
        <v>12</v>
      </c>
      <c r="D266" s="4">
        <v>27</v>
      </c>
      <c r="E266" s="4">
        <v>38</v>
      </c>
      <c r="F266" s="4">
        <v>3420</v>
      </c>
      <c r="G266" s="4">
        <v>0</v>
      </c>
      <c r="H266" s="4">
        <v>1295</v>
      </c>
      <c r="I266" s="30">
        <v>0.66</v>
      </c>
      <c r="J266" s="4" t="str">
        <f t="shared" si="4"/>
        <v>26-30</v>
      </c>
    </row>
    <row r="267" spans="1:10" x14ac:dyDescent="0.3">
      <c r="A267" s="4" t="s">
        <v>9</v>
      </c>
      <c r="B267" s="4" t="s">
        <v>32</v>
      </c>
      <c r="C267" s="4" t="s">
        <v>14</v>
      </c>
      <c r="D267" s="4">
        <v>24</v>
      </c>
      <c r="E267" s="4">
        <v>38</v>
      </c>
      <c r="F267" s="4">
        <v>3404</v>
      </c>
      <c r="G267" s="4">
        <v>0</v>
      </c>
      <c r="H267" s="4">
        <v>2147</v>
      </c>
      <c r="I267" s="30">
        <v>0.77</v>
      </c>
      <c r="J267" s="4" t="str">
        <f t="shared" si="4"/>
        <v>21-25</v>
      </c>
    </row>
    <row r="268" spans="1:10" x14ac:dyDescent="0.3">
      <c r="A268" s="4" t="s">
        <v>9</v>
      </c>
      <c r="B268" s="4" t="s">
        <v>32</v>
      </c>
      <c r="C268" s="4" t="s">
        <v>11</v>
      </c>
      <c r="D268" s="4">
        <v>25</v>
      </c>
      <c r="E268" s="4">
        <v>37</v>
      </c>
      <c r="F268" s="4">
        <v>3330</v>
      </c>
      <c r="G268" s="4">
        <v>3</v>
      </c>
      <c r="H268" s="4">
        <v>1398</v>
      </c>
      <c r="I268" s="30">
        <v>0.77</v>
      </c>
      <c r="J268" s="4" t="str">
        <f t="shared" si="4"/>
        <v>21-25</v>
      </c>
    </row>
    <row r="269" spans="1:10" x14ac:dyDescent="0.3">
      <c r="A269" s="4" t="s">
        <v>9</v>
      </c>
      <c r="B269" s="4" t="s">
        <v>32</v>
      </c>
      <c r="C269" s="4" t="s">
        <v>13</v>
      </c>
      <c r="D269" s="4">
        <v>24</v>
      </c>
      <c r="E269" s="4">
        <v>37</v>
      </c>
      <c r="F269" s="4">
        <v>3328</v>
      </c>
      <c r="G269" s="4">
        <v>14</v>
      </c>
      <c r="H269" s="4">
        <v>832</v>
      </c>
      <c r="I269" s="30">
        <v>0.73</v>
      </c>
      <c r="J269" s="4" t="str">
        <f t="shared" si="4"/>
        <v>21-25</v>
      </c>
    </row>
    <row r="270" spans="1:10" x14ac:dyDescent="0.3">
      <c r="A270" s="4" t="s">
        <v>9</v>
      </c>
      <c r="B270" s="4" t="s">
        <v>32</v>
      </c>
      <c r="C270" s="4" t="s">
        <v>14</v>
      </c>
      <c r="D270" s="4">
        <v>27</v>
      </c>
      <c r="E270" s="4">
        <v>36</v>
      </c>
      <c r="F270" s="4">
        <v>3194</v>
      </c>
      <c r="G270" s="4">
        <v>2</v>
      </c>
      <c r="H270" s="4">
        <v>1585</v>
      </c>
      <c r="I270" s="30">
        <v>0.8</v>
      </c>
      <c r="J270" s="4" t="str">
        <f t="shared" si="4"/>
        <v>26-30</v>
      </c>
    </row>
    <row r="271" spans="1:10" x14ac:dyDescent="0.3">
      <c r="A271" s="4" t="s">
        <v>9</v>
      </c>
      <c r="B271" s="4" t="s">
        <v>32</v>
      </c>
      <c r="C271" s="4" t="s">
        <v>14</v>
      </c>
      <c r="D271" s="4">
        <v>22</v>
      </c>
      <c r="E271" s="4">
        <v>36</v>
      </c>
      <c r="F271" s="4">
        <v>3196</v>
      </c>
      <c r="G271" s="4">
        <v>2</v>
      </c>
      <c r="H271" s="4">
        <v>1244</v>
      </c>
      <c r="I271" s="30">
        <v>0.87</v>
      </c>
      <c r="J271" s="4" t="str">
        <f t="shared" si="4"/>
        <v>21-25</v>
      </c>
    </row>
    <row r="272" spans="1:10" x14ac:dyDescent="0.3">
      <c r="A272" s="4" t="s">
        <v>9</v>
      </c>
      <c r="B272" s="4" t="s">
        <v>32</v>
      </c>
      <c r="C272" s="4" t="s">
        <v>11</v>
      </c>
      <c r="D272" s="4">
        <v>22</v>
      </c>
      <c r="E272" s="4">
        <v>33</v>
      </c>
      <c r="F272" s="4">
        <v>2781</v>
      </c>
      <c r="G272" s="4">
        <v>0</v>
      </c>
      <c r="H272" s="4">
        <v>1431</v>
      </c>
      <c r="I272" s="30">
        <v>0.85</v>
      </c>
      <c r="J272" s="4" t="str">
        <f t="shared" si="4"/>
        <v>21-25</v>
      </c>
    </row>
    <row r="273" spans="1:10" x14ac:dyDescent="0.3">
      <c r="A273" s="4" t="s">
        <v>9</v>
      </c>
      <c r="B273" s="4" t="s">
        <v>32</v>
      </c>
      <c r="C273" s="4" t="s">
        <v>13</v>
      </c>
      <c r="D273" s="4">
        <v>24</v>
      </c>
      <c r="E273" s="4">
        <v>36</v>
      </c>
      <c r="F273" s="4">
        <v>2317</v>
      </c>
      <c r="G273" s="4">
        <v>7</v>
      </c>
      <c r="H273" s="4">
        <v>796</v>
      </c>
      <c r="I273" s="30">
        <v>0.71</v>
      </c>
      <c r="J273" s="4" t="str">
        <f t="shared" si="4"/>
        <v>21-25</v>
      </c>
    </row>
    <row r="274" spans="1:10" x14ac:dyDescent="0.3">
      <c r="A274" s="4" t="s">
        <v>9</v>
      </c>
      <c r="B274" s="4" t="s">
        <v>32</v>
      </c>
      <c r="C274" s="4" t="s">
        <v>14</v>
      </c>
      <c r="D274" s="4">
        <v>22</v>
      </c>
      <c r="E274" s="4">
        <v>28</v>
      </c>
      <c r="F274" s="4">
        <v>2372</v>
      </c>
      <c r="G274" s="4">
        <v>0</v>
      </c>
      <c r="H274" s="4">
        <v>1298</v>
      </c>
      <c r="I274" s="30">
        <v>0.74</v>
      </c>
      <c r="J274" s="4" t="str">
        <f t="shared" si="4"/>
        <v>21-25</v>
      </c>
    </row>
    <row r="275" spans="1:10" x14ac:dyDescent="0.3">
      <c r="A275" s="4" t="s">
        <v>9</v>
      </c>
      <c r="B275" s="4" t="s">
        <v>32</v>
      </c>
      <c r="C275" s="4" t="s">
        <v>13</v>
      </c>
      <c r="D275" s="4">
        <v>24</v>
      </c>
      <c r="E275" s="4">
        <v>26</v>
      </c>
      <c r="F275" s="4">
        <v>2185</v>
      </c>
      <c r="G275" s="4">
        <v>6</v>
      </c>
      <c r="H275" s="4">
        <v>1100</v>
      </c>
      <c r="I275" s="30">
        <v>0.79</v>
      </c>
      <c r="J275" s="4" t="str">
        <f t="shared" si="4"/>
        <v>21-25</v>
      </c>
    </row>
    <row r="276" spans="1:10" x14ac:dyDescent="0.3">
      <c r="A276" s="4" t="s">
        <v>9</v>
      </c>
      <c r="B276" s="4" t="s">
        <v>32</v>
      </c>
      <c r="C276" s="4" t="s">
        <v>11</v>
      </c>
      <c r="D276" s="4">
        <v>26</v>
      </c>
      <c r="E276" s="4">
        <v>24</v>
      </c>
      <c r="F276" s="4">
        <v>1531</v>
      </c>
      <c r="G276" s="4">
        <v>3</v>
      </c>
      <c r="H276" s="4">
        <v>764</v>
      </c>
      <c r="I276" s="30">
        <v>0.81</v>
      </c>
      <c r="J276" s="4" t="str">
        <f t="shared" si="4"/>
        <v>26-30</v>
      </c>
    </row>
    <row r="277" spans="1:10" x14ac:dyDescent="0.3">
      <c r="A277" s="4" t="s">
        <v>9</v>
      </c>
      <c r="B277" s="4" t="s">
        <v>32</v>
      </c>
      <c r="C277" s="4" t="s">
        <v>13</v>
      </c>
      <c r="D277" s="4">
        <v>25</v>
      </c>
      <c r="E277" s="4">
        <v>28</v>
      </c>
      <c r="F277" s="4">
        <v>1613</v>
      </c>
      <c r="G277" s="4">
        <v>10</v>
      </c>
      <c r="H277" s="4">
        <v>613</v>
      </c>
      <c r="I277" s="30">
        <v>0.71</v>
      </c>
      <c r="J277" s="4" t="str">
        <f t="shared" si="4"/>
        <v>21-25</v>
      </c>
    </row>
    <row r="278" spans="1:10" x14ac:dyDescent="0.3">
      <c r="A278" s="4" t="s">
        <v>9</v>
      </c>
      <c r="B278" s="4" t="s">
        <v>32</v>
      </c>
      <c r="C278" s="4" t="s">
        <v>13</v>
      </c>
      <c r="D278" s="4">
        <v>25</v>
      </c>
      <c r="E278" s="4">
        <v>21</v>
      </c>
      <c r="F278" s="4">
        <v>1166</v>
      </c>
      <c r="G278" s="4">
        <v>2</v>
      </c>
      <c r="H278" s="4">
        <v>328</v>
      </c>
      <c r="I278" s="30">
        <v>0.7</v>
      </c>
      <c r="J278" s="4" t="str">
        <f t="shared" si="4"/>
        <v>21-25</v>
      </c>
    </row>
    <row r="279" spans="1:10" x14ac:dyDescent="0.3">
      <c r="A279" s="4" t="s">
        <v>9</v>
      </c>
      <c r="B279" s="4" t="s">
        <v>32</v>
      </c>
      <c r="C279" s="4" t="s">
        <v>11</v>
      </c>
      <c r="D279" s="4">
        <v>26</v>
      </c>
      <c r="E279" s="4">
        <v>13</v>
      </c>
      <c r="F279" s="4">
        <v>749</v>
      </c>
      <c r="G279" s="4">
        <v>0</v>
      </c>
      <c r="H279" s="4">
        <v>273</v>
      </c>
      <c r="I279" s="30">
        <v>0.86</v>
      </c>
      <c r="J279" s="4" t="str">
        <f t="shared" si="4"/>
        <v>26-30</v>
      </c>
    </row>
    <row r="280" spans="1:10" x14ac:dyDescent="0.3">
      <c r="A280" s="4" t="s">
        <v>9</v>
      </c>
      <c r="B280" s="4" t="s">
        <v>32</v>
      </c>
      <c r="C280" s="4" t="s">
        <v>14</v>
      </c>
      <c r="D280" s="4">
        <v>32</v>
      </c>
      <c r="E280" s="4">
        <v>14</v>
      </c>
      <c r="F280" s="4">
        <v>839</v>
      </c>
      <c r="G280" s="4">
        <v>0</v>
      </c>
      <c r="H280" s="4">
        <v>594</v>
      </c>
      <c r="I280" s="30">
        <v>0.78</v>
      </c>
      <c r="J280" s="4" t="str">
        <f t="shared" si="4"/>
        <v>31-35</v>
      </c>
    </row>
    <row r="281" spans="1:10" x14ac:dyDescent="0.3">
      <c r="A281" s="4" t="s">
        <v>9</v>
      </c>
      <c r="B281" s="4" t="s">
        <v>32</v>
      </c>
      <c r="C281" s="4" t="s">
        <v>14</v>
      </c>
      <c r="D281" s="4">
        <v>25</v>
      </c>
      <c r="E281" s="4">
        <v>7</v>
      </c>
      <c r="F281" s="4">
        <v>630</v>
      </c>
      <c r="G281" s="4">
        <v>1</v>
      </c>
      <c r="H281" s="4">
        <v>216</v>
      </c>
      <c r="I281" s="30">
        <v>0.78</v>
      </c>
      <c r="J281" s="4" t="str">
        <f t="shared" si="4"/>
        <v>21-25</v>
      </c>
    </row>
    <row r="282" spans="1:10" x14ac:dyDescent="0.3">
      <c r="A282" s="4" t="s">
        <v>9</v>
      </c>
      <c r="B282" s="4" t="s">
        <v>32</v>
      </c>
      <c r="C282" s="4" t="s">
        <v>11</v>
      </c>
      <c r="D282" s="4">
        <v>19</v>
      </c>
      <c r="E282" s="4">
        <v>22</v>
      </c>
      <c r="F282" s="4">
        <v>626</v>
      </c>
      <c r="G282" s="4">
        <v>0</v>
      </c>
      <c r="H282" s="4">
        <v>220</v>
      </c>
      <c r="I282" s="30">
        <v>0.86</v>
      </c>
      <c r="J282" s="4" t="str">
        <f t="shared" si="4"/>
        <v>16-20</v>
      </c>
    </row>
    <row r="283" spans="1:10" x14ac:dyDescent="0.3">
      <c r="A283" s="4" t="s">
        <v>9</v>
      </c>
      <c r="B283" s="4" t="s">
        <v>32</v>
      </c>
      <c r="C283" s="4" t="s">
        <v>11</v>
      </c>
      <c r="D283" s="4">
        <v>25</v>
      </c>
      <c r="E283" s="4">
        <v>9</v>
      </c>
      <c r="F283" s="4">
        <v>294</v>
      </c>
      <c r="G283" s="4">
        <v>0</v>
      </c>
      <c r="H283" s="4">
        <v>161</v>
      </c>
      <c r="I283" s="30">
        <v>0.76</v>
      </c>
      <c r="J283" s="4" t="str">
        <f t="shared" si="4"/>
        <v>21-25</v>
      </c>
    </row>
    <row r="284" spans="1:10" x14ac:dyDescent="0.3">
      <c r="A284" s="4" t="s">
        <v>9</v>
      </c>
      <c r="B284" s="4" t="s">
        <v>32</v>
      </c>
      <c r="C284" s="4" t="s">
        <v>11</v>
      </c>
      <c r="D284" s="4">
        <v>29</v>
      </c>
      <c r="E284" s="4">
        <v>4</v>
      </c>
      <c r="F284" s="4">
        <v>225</v>
      </c>
      <c r="G284" s="4">
        <v>1</v>
      </c>
      <c r="H284" s="4">
        <v>155</v>
      </c>
      <c r="I284" s="30">
        <v>0.75</v>
      </c>
      <c r="J284" s="4" t="str">
        <f t="shared" si="4"/>
        <v>26-30</v>
      </c>
    </row>
    <row r="285" spans="1:10" x14ac:dyDescent="0.3">
      <c r="A285" s="4" t="s">
        <v>9</v>
      </c>
      <c r="B285" s="4" t="s">
        <v>32</v>
      </c>
      <c r="C285" s="4" t="s">
        <v>13</v>
      </c>
      <c r="D285" s="4">
        <v>22</v>
      </c>
      <c r="E285" s="4">
        <v>15</v>
      </c>
      <c r="F285" s="4">
        <v>277</v>
      </c>
      <c r="G285" s="4">
        <v>1</v>
      </c>
      <c r="H285" s="4">
        <v>79</v>
      </c>
      <c r="I285" s="30">
        <v>0.73</v>
      </c>
      <c r="J285" s="4" t="str">
        <f t="shared" si="4"/>
        <v>21-25</v>
      </c>
    </row>
    <row r="286" spans="1:10" x14ac:dyDescent="0.3">
      <c r="A286" s="4" t="s">
        <v>9</v>
      </c>
      <c r="B286" s="4" t="s">
        <v>32</v>
      </c>
      <c r="C286" s="4" t="s">
        <v>13</v>
      </c>
      <c r="D286" s="4">
        <v>16</v>
      </c>
      <c r="E286" s="4">
        <v>2</v>
      </c>
      <c r="F286" s="4">
        <v>20</v>
      </c>
      <c r="G286" s="4">
        <v>0</v>
      </c>
      <c r="H286" s="4">
        <v>8</v>
      </c>
      <c r="I286" s="30">
        <v>0.63</v>
      </c>
      <c r="J286" s="4" t="str">
        <f t="shared" si="4"/>
        <v>16-20</v>
      </c>
    </row>
    <row r="287" spans="1:10" x14ac:dyDescent="0.3">
      <c r="A287" s="4" t="s">
        <v>9</v>
      </c>
      <c r="B287" s="4" t="s">
        <v>32</v>
      </c>
      <c r="C287" s="4" t="s">
        <v>11</v>
      </c>
      <c r="D287" s="4">
        <v>23</v>
      </c>
      <c r="E287" s="4">
        <v>3</v>
      </c>
      <c r="F287" s="4">
        <v>18</v>
      </c>
      <c r="G287" s="4">
        <v>0</v>
      </c>
      <c r="H287" s="4">
        <v>4</v>
      </c>
      <c r="I287" s="30">
        <v>1</v>
      </c>
      <c r="J287" s="4" t="str">
        <f t="shared" si="4"/>
        <v>21-25</v>
      </c>
    </row>
    <row r="288" spans="1:10" x14ac:dyDescent="0.3">
      <c r="A288" s="4" t="s">
        <v>9</v>
      </c>
      <c r="B288" s="4" t="s">
        <v>32</v>
      </c>
      <c r="C288" s="4" t="s">
        <v>14</v>
      </c>
      <c r="D288" s="4">
        <v>31</v>
      </c>
      <c r="E288" s="4">
        <v>1</v>
      </c>
      <c r="F288" s="4">
        <v>16</v>
      </c>
      <c r="G288" s="4">
        <v>0</v>
      </c>
      <c r="H288" s="4">
        <v>11</v>
      </c>
      <c r="I288" s="30">
        <v>0.91</v>
      </c>
      <c r="J288" s="4" t="str">
        <f t="shared" si="4"/>
        <v>31-35</v>
      </c>
    </row>
    <row r="289" spans="1:10" x14ac:dyDescent="0.3">
      <c r="A289" s="4" t="s">
        <v>9</v>
      </c>
      <c r="B289" s="4" t="s">
        <v>32</v>
      </c>
      <c r="C289" s="4" t="s">
        <v>13</v>
      </c>
      <c r="D289" s="4">
        <v>18</v>
      </c>
      <c r="E289" s="4">
        <v>1</v>
      </c>
      <c r="F289" s="4">
        <v>1</v>
      </c>
      <c r="G289" s="4">
        <v>0</v>
      </c>
      <c r="H289" s="4">
        <v>4</v>
      </c>
      <c r="I289" s="30">
        <v>0.5</v>
      </c>
      <c r="J289" s="4" t="str">
        <f t="shared" si="4"/>
        <v>16-20</v>
      </c>
    </row>
    <row r="290" spans="1:10" x14ac:dyDescent="0.3">
      <c r="A290" s="4" t="s">
        <v>9</v>
      </c>
      <c r="B290" s="4" t="s">
        <v>33</v>
      </c>
      <c r="C290" s="4" t="s">
        <v>11</v>
      </c>
      <c r="D290" s="4">
        <v>28</v>
      </c>
      <c r="E290" s="4">
        <v>30</v>
      </c>
      <c r="F290" s="4">
        <v>2617</v>
      </c>
      <c r="G290" s="4">
        <v>1</v>
      </c>
      <c r="H290" s="4">
        <v>1417</v>
      </c>
      <c r="I290" s="30">
        <v>0.74</v>
      </c>
      <c r="J290" s="4" t="str">
        <f t="shared" si="4"/>
        <v>26-30</v>
      </c>
    </row>
    <row r="291" spans="1:10" x14ac:dyDescent="0.3">
      <c r="A291" s="4" t="s">
        <v>9</v>
      </c>
      <c r="B291" s="4" t="s">
        <v>33</v>
      </c>
      <c r="C291" s="4" t="s">
        <v>11</v>
      </c>
      <c r="D291" s="4">
        <v>26</v>
      </c>
      <c r="E291" s="4">
        <v>34</v>
      </c>
      <c r="F291" s="4">
        <v>2429</v>
      </c>
      <c r="G291" s="4">
        <v>4</v>
      </c>
      <c r="H291" s="4">
        <v>877</v>
      </c>
      <c r="I291" s="30">
        <v>0.81</v>
      </c>
      <c r="J291" s="4" t="str">
        <f t="shared" si="4"/>
        <v>26-30</v>
      </c>
    </row>
    <row r="292" spans="1:10" x14ac:dyDescent="0.3">
      <c r="A292" s="4" t="s">
        <v>9</v>
      </c>
      <c r="B292" s="4" t="s">
        <v>33</v>
      </c>
      <c r="C292" s="4" t="s">
        <v>12</v>
      </c>
      <c r="D292" s="4">
        <v>29</v>
      </c>
      <c r="E292" s="4">
        <v>25</v>
      </c>
      <c r="F292" s="4">
        <v>2250</v>
      </c>
      <c r="G292" s="4">
        <v>0</v>
      </c>
      <c r="H292" s="4">
        <v>726</v>
      </c>
      <c r="I292" s="30">
        <v>0.5</v>
      </c>
      <c r="J292" s="4" t="str">
        <f t="shared" si="4"/>
        <v>26-30</v>
      </c>
    </row>
    <row r="293" spans="1:10" x14ac:dyDescent="0.3">
      <c r="A293" s="4" t="s">
        <v>9</v>
      </c>
      <c r="B293" s="4" t="s">
        <v>33</v>
      </c>
      <c r="C293" s="4" t="s">
        <v>14</v>
      </c>
      <c r="D293" s="4">
        <v>31</v>
      </c>
      <c r="E293" s="4">
        <v>24</v>
      </c>
      <c r="F293" s="4">
        <v>2079</v>
      </c>
      <c r="G293" s="4">
        <v>0</v>
      </c>
      <c r="H293" s="4">
        <v>837</v>
      </c>
      <c r="I293" s="30">
        <v>0.8</v>
      </c>
      <c r="J293" s="4" t="str">
        <f t="shared" si="4"/>
        <v>31-35</v>
      </c>
    </row>
    <row r="294" spans="1:10" x14ac:dyDescent="0.3">
      <c r="A294" s="4" t="s">
        <v>9</v>
      </c>
      <c r="B294" s="4" t="s">
        <v>33</v>
      </c>
      <c r="C294" s="4" t="s">
        <v>13</v>
      </c>
      <c r="D294" s="4">
        <v>28</v>
      </c>
      <c r="E294" s="4">
        <v>26</v>
      </c>
      <c r="F294" s="4">
        <v>2084</v>
      </c>
      <c r="G294" s="4">
        <v>12</v>
      </c>
      <c r="H294" s="4">
        <v>366</v>
      </c>
      <c r="I294" s="30">
        <v>0.7</v>
      </c>
      <c r="J294" s="4" t="str">
        <f t="shared" si="4"/>
        <v>26-30</v>
      </c>
    </row>
    <row r="295" spans="1:10" x14ac:dyDescent="0.3">
      <c r="A295" s="4" t="s">
        <v>9</v>
      </c>
      <c r="B295" s="4" t="s">
        <v>33</v>
      </c>
      <c r="C295" s="4" t="s">
        <v>13</v>
      </c>
      <c r="D295" s="4">
        <v>23</v>
      </c>
      <c r="E295" s="4">
        <v>31</v>
      </c>
      <c r="F295" s="4">
        <v>1983</v>
      </c>
      <c r="G295" s="4">
        <v>4</v>
      </c>
      <c r="H295" s="4">
        <v>590</v>
      </c>
      <c r="I295" s="30">
        <v>0.74</v>
      </c>
      <c r="J295" s="4" t="str">
        <f t="shared" si="4"/>
        <v>21-25</v>
      </c>
    </row>
    <row r="296" spans="1:10" x14ac:dyDescent="0.3">
      <c r="A296" s="4" t="s">
        <v>9</v>
      </c>
      <c r="B296" s="4" t="s">
        <v>33</v>
      </c>
      <c r="C296" s="4" t="s">
        <v>11</v>
      </c>
      <c r="D296" s="4">
        <v>25</v>
      </c>
      <c r="E296" s="4">
        <v>24</v>
      </c>
      <c r="F296" s="4">
        <v>1942</v>
      </c>
      <c r="G296" s="4">
        <v>0</v>
      </c>
      <c r="H296" s="4">
        <v>790</v>
      </c>
      <c r="I296" s="30">
        <v>0.8</v>
      </c>
      <c r="J296" s="4" t="str">
        <f t="shared" si="4"/>
        <v>21-25</v>
      </c>
    </row>
    <row r="297" spans="1:10" x14ac:dyDescent="0.3">
      <c r="A297" s="4" t="s">
        <v>9</v>
      </c>
      <c r="B297" s="4" t="s">
        <v>33</v>
      </c>
      <c r="C297" s="4" t="s">
        <v>14</v>
      </c>
      <c r="D297" s="4">
        <v>30</v>
      </c>
      <c r="E297" s="4">
        <v>22</v>
      </c>
      <c r="F297" s="4">
        <v>1891</v>
      </c>
      <c r="G297" s="4">
        <v>1</v>
      </c>
      <c r="H297" s="4">
        <v>747</v>
      </c>
      <c r="I297" s="30">
        <v>0.83</v>
      </c>
      <c r="J297" s="4" t="str">
        <f t="shared" si="4"/>
        <v>26-30</v>
      </c>
    </row>
    <row r="298" spans="1:10" x14ac:dyDescent="0.3">
      <c r="A298" s="4" t="s">
        <v>9</v>
      </c>
      <c r="B298" s="4" t="s">
        <v>33</v>
      </c>
      <c r="C298" s="4" t="s">
        <v>14</v>
      </c>
      <c r="D298" s="4">
        <v>22</v>
      </c>
      <c r="E298" s="4">
        <v>24</v>
      </c>
      <c r="F298" s="4">
        <v>1837</v>
      </c>
      <c r="G298" s="4">
        <v>0</v>
      </c>
      <c r="H298" s="4">
        <v>833</v>
      </c>
      <c r="I298" s="30">
        <v>0.76</v>
      </c>
      <c r="J298" s="4" t="str">
        <f t="shared" si="4"/>
        <v>21-25</v>
      </c>
    </row>
    <row r="299" spans="1:10" x14ac:dyDescent="0.3">
      <c r="A299" s="4" t="s">
        <v>9</v>
      </c>
      <c r="B299" s="4" t="s">
        <v>33</v>
      </c>
      <c r="C299" s="4" t="s">
        <v>14</v>
      </c>
      <c r="D299" s="4">
        <v>26</v>
      </c>
      <c r="E299" s="4">
        <v>19</v>
      </c>
      <c r="F299" s="4">
        <v>1625</v>
      </c>
      <c r="G299" s="4">
        <v>2</v>
      </c>
      <c r="H299" s="4">
        <v>599</v>
      </c>
      <c r="I299" s="30">
        <v>0.81</v>
      </c>
      <c r="J299" s="4" t="str">
        <f t="shared" si="4"/>
        <v>26-30</v>
      </c>
    </row>
    <row r="300" spans="1:10" x14ac:dyDescent="0.3">
      <c r="A300" s="4" t="s">
        <v>9</v>
      </c>
      <c r="B300" s="4" t="s">
        <v>33</v>
      </c>
      <c r="C300" s="4" t="s">
        <v>13</v>
      </c>
      <c r="D300" s="4">
        <v>23</v>
      </c>
      <c r="E300" s="4">
        <v>25</v>
      </c>
      <c r="F300" s="4">
        <v>1560</v>
      </c>
      <c r="G300" s="4">
        <v>3</v>
      </c>
      <c r="H300" s="4">
        <v>436</v>
      </c>
      <c r="I300" s="30">
        <v>0.8</v>
      </c>
      <c r="J300" s="4" t="str">
        <f t="shared" si="4"/>
        <v>21-25</v>
      </c>
    </row>
    <row r="301" spans="1:10" x14ac:dyDescent="0.3">
      <c r="A301" s="4" t="s">
        <v>9</v>
      </c>
      <c r="B301" s="4" t="s">
        <v>33</v>
      </c>
      <c r="C301" s="4" t="s">
        <v>14</v>
      </c>
      <c r="D301" s="4">
        <v>25</v>
      </c>
      <c r="E301" s="4">
        <v>26</v>
      </c>
      <c r="F301" s="4">
        <v>1626</v>
      </c>
      <c r="G301" s="4">
        <v>2</v>
      </c>
      <c r="H301" s="4">
        <v>608</v>
      </c>
      <c r="I301" s="30">
        <v>0.68</v>
      </c>
      <c r="J301" s="4" t="str">
        <f t="shared" si="4"/>
        <v>21-25</v>
      </c>
    </row>
    <row r="302" spans="1:10" x14ac:dyDescent="0.3">
      <c r="A302" s="4" t="s">
        <v>9</v>
      </c>
      <c r="B302" s="4" t="s">
        <v>33</v>
      </c>
      <c r="C302" s="4" t="s">
        <v>11</v>
      </c>
      <c r="D302" s="4">
        <v>28</v>
      </c>
      <c r="E302" s="4">
        <v>22</v>
      </c>
      <c r="F302" s="4">
        <v>1422</v>
      </c>
      <c r="G302" s="4">
        <v>2</v>
      </c>
      <c r="H302" s="4">
        <v>533</v>
      </c>
      <c r="I302" s="30">
        <v>0.81</v>
      </c>
      <c r="J302" s="4" t="str">
        <f t="shared" si="4"/>
        <v>26-30</v>
      </c>
    </row>
    <row r="303" spans="1:10" x14ac:dyDescent="0.3">
      <c r="A303" s="4" t="s">
        <v>9</v>
      </c>
      <c r="B303" s="4" t="s">
        <v>33</v>
      </c>
      <c r="C303" s="4" t="s">
        <v>11</v>
      </c>
      <c r="D303" s="4">
        <v>22</v>
      </c>
      <c r="E303" s="4">
        <v>22</v>
      </c>
      <c r="F303" s="4">
        <v>1412</v>
      </c>
      <c r="G303" s="4">
        <v>0</v>
      </c>
      <c r="H303" s="4">
        <v>571</v>
      </c>
      <c r="I303" s="30">
        <v>0.79</v>
      </c>
      <c r="J303" s="4" t="str">
        <f t="shared" si="4"/>
        <v>21-25</v>
      </c>
    </row>
    <row r="304" spans="1:10" x14ac:dyDescent="0.3">
      <c r="A304" s="4" t="s">
        <v>9</v>
      </c>
      <c r="B304" s="4" t="s">
        <v>33</v>
      </c>
      <c r="C304" s="4" t="s">
        <v>14</v>
      </c>
      <c r="D304" s="4">
        <v>30</v>
      </c>
      <c r="E304" s="4">
        <v>18</v>
      </c>
      <c r="F304" s="4">
        <v>1350</v>
      </c>
      <c r="G304" s="4">
        <v>0</v>
      </c>
      <c r="H304" s="4">
        <v>607</v>
      </c>
      <c r="I304" s="30">
        <v>0.68</v>
      </c>
      <c r="J304" s="4" t="str">
        <f t="shared" si="4"/>
        <v>26-30</v>
      </c>
    </row>
    <row r="305" spans="1:10" x14ac:dyDescent="0.3">
      <c r="A305" s="4" t="s">
        <v>9</v>
      </c>
      <c r="B305" s="4" t="s">
        <v>33</v>
      </c>
      <c r="C305" s="4" t="s">
        <v>14</v>
      </c>
      <c r="D305" s="4">
        <v>25</v>
      </c>
      <c r="E305" s="4">
        <v>16</v>
      </c>
      <c r="F305" s="4">
        <v>1288</v>
      </c>
      <c r="G305" s="4">
        <v>1</v>
      </c>
      <c r="H305" s="4">
        <v>557</v>
      </c>
      <c r="I305" s="30">
        <v>0.73</v>
      </c>
      <c r="J305" s="4" t="str">
        <f t="shared" si="4"/>
        <v>21-25</v>
      </c>
    </row>
    <row r="306" spans="1:10" x14ac:dyDescent="0.3">
      <c r="A306" s="4" t="s">
        <v>9</v>
      </c>
      <c r="B306" s="4" t="s">
        <v>33</v>
      </c>
      <c r="C306" s="4" t="s">
        <v>14</v>
      </c>
      <c r="D306" s="4">
        <v>28</v>
      </c>
      <c r="E306" s="4">
        <v>15</v>
      </c>
      <c r="F306" s="4">
        <v>1255</v>
      </c>
      <c r="G306" s="4">
        <v>1</v>
      </c>
      <c r="H306" s="4">
        <v>534</v>
      </c>
      <c r="I306" s="30">
        <v>0.77</v>
      </c>
      <c r="J306" s="4" t="str">
        <f t="shared" si="4"/>
        <v>26-30</v>
      </c>
    </row>
    <row r="307" spans="1:10" x14ac:dyDescent="0.3">
      <c r="A307" s="4" t="s">
        <v>9</v>
      </c>
      <c r="B307" s="4" t="s">
        <v>33</v>
      </c>
      <c r="C307" s="4" t="s">
        <v>14</v>
      </c>
      <c r="D307" s="4">
        <v>28</v>
      </c>
      <c r="E307" s="4">
        <v>18</v>
      </c>
      <c r="F307" s="4">
        <v>1246</v>
      </c>
      <c r="G307" s="4">
        <v>1</v>
      </c>
      <c r="H307" s="4">
        <v>583</v>
      </c>
      <c r="I307" s="30">
        <v>0.78</v>
      </c>
      <c r="J307" s="4" t="str">
        <f t="shared" si="4"/>
        <v>26-30</v>
      </c>
    </row>
    <row r="308" spans="1:10" x14ac:dyDescent="0.3">
      <c r="A308" s="4" t="s">
        <v>9</v>
      </c>
      <c r="B308" s="4" t="s">
        <v>33</v>
      </c>
      <c r="C308" s="4" t="s">
        <v>12</v>
      </c>
      <c r="D308" s="4">
        <v>31</v>
      </c>
      <c r="E308" s="4">
        <v>13</v>
      </c>
      <c r="F308" s="4">
        <v>1170</v>
      </c>
      <c r="G308" s="4">
        <v>0</v>
      </c>
      <c r="H308" s="4">
        <v>427</v>
      </c>
      <c r="I308" s="30">
        <v>0.73</v>
      </c>
      <c r="J308" s="4" t="str">
        <f t="shared" si="4"/>
        <v>31-35</v>
      </c>
    </row>
    <row r="309" spans="1:10" x14ac:dyDescent="0.3">
      <c r="A309" s="4" t="s">
        <v>9</v>
      </c>
      <c r="B309" s="4" t="s">
        <v>33</v>
      </c>
      <c r="C309" s="4" t="s">
        <v>11</v>
      </c>
      <c r="D309" s="4">
        <v>20</v>
      </c>
      <c r="E309" s="4">
        <v>14</v>
      </c>
      <c r="F309" s="4">
        <v>978</v>
      </c>
      <c r="G309" s="4">
        <v>8</v>
      </c>
      <c r="H309" s="4">
        <v>235</v>
      </c>
      <c r="I309" s="30">
        <v>0.77</v>
      </c>
      <c r="J309" s="4" t="str">
        <f t="shared" si="4"/>
        <v>16-20</v>
      </c>
    </row>
    <row r="310" spans="1:10" x14ac:dyDescent="0.3">
      <c r="A310" s="4" t="s">
        <v>9</v>
      </c>
      <c r="B310" s="4" t="s">
        <v>33</v>
      </c>
      <c r="C310" s="4" t="s">
        <v>14</v>
      </c>
      <c r="D310" s="4">
        <v>26</v>
      </c>
      <c r="E310" s="4">
        <v>13</v>
      </c>
      <c r="F310" s="4">
        <v>825</v>
      </c>
      <c r="G310" s="4">
        <v>0</v>
      </c>
      <c r="H310" s="4">
        <v>400</v>
      </c>
      <c r="I310" s="30">
        <v>0.74</v>
      </c>
      <c r="J310" s="4" t="str">
        <f t="shared" si="4"/>
        <v>26-30</v>
      </c>
    </row>
    <row r="311" spans="1:10" x14ac:dyDescent="0.3">
      <c r="A311" s="4" t="s">
        <v>9</v>
      </c>
      <c r="B311" s="4" t="s">
        <v>33</v>
      </c>
      <c r="C311" s="4" t="s">
        <v>13</v>
      </c>
      <c r="D311" s="4">
        <v>26</v>
      </c>
      <c r="E311" s="4">
        <v>18</v>
      </c>
      <c r="F311" s="4">
        <v>928</v>
      </c>
      <c r="G311" s="4">
        <v>0</v>
      </c>
      <c r="H311" s="4">
        <v>369</v>
      </c>
      <c r="I311" s="30">
        <v>0.66</v>
      </c>
      <c r="J311" s="4" t="str">
        <f t="shared" si="4"/>
        <v>26-30</v>
      </c>
    </row>
    <row r="312" spans="1:10" x14ac:dyDescent="0.3">
      <c r="A312" s="4" t="s">
        <v>9</v>
      </c>
      <c r="B312" s="4" t="s">
        <v>33</v>
      </c>
      <c r="C312" s="4" t="s">
        <v>14</v>
      </c>
      <c r="D312" s="4">
        <v>27</v>
      </c>
      <c r="E312" s="4">
        <v>6</v>
      </c>
      <c r="F312" s="4">
        <v>436</v>
      </c>
      <c r="G312" s="4">
        <v>0</v>
      </c>
      <c r="H312" s="4">
        <v>172</v>
      </c>
      <c r="I312" s="30">
        <v>0.65</v>
      </c>
      <c r="J312" s="4" t="str">
        <f t="shared" si="4"/>
        <v>26-30</v>
      </c>
    </row>
    <row r="313" spans="1:10" x14ac:dyDescent="0.3">
      <c r="A313" s="4" t="s">
        <v>9</v>
      </c>
      <c r="B313" s="4" t="s">
        <v>33</v>
      </c>
      <c r="C313" s="4" t="s">
        <v>13</v>
      </c>
      <c r="D313" s="4">
        <v>29</v>
      </c>
      <c r="E313" s="4">
        <v>18</v>
      </c>
      <c r="F313" s="4">
        <v>514</v>
      </c>
      <c r="G313" s="4">
        <v>1</v>
      </c>
      <c r="H313" s="4">
        <v>114</v>
      </c>
      <c r="I313" s="30">
        <v>0.8</v>
      </c>
      <c r="J313" s="4" t="str">
        <f t="shared" si="4"/>
        <v>26-30</v>
      </c>
    </row>
    <row r="314" spans="1:10" x14ac:dyDescent="0.3">
      <c r="A314" s="4" t="s">
        <v>9</v>
      </c>
      <c r="B314" s="4" t="s">
        <v>33</v>
      </c>
      <c r="C314" s="4" t="s">
        <v>13</v>
      </c>
      <c r="D314" s="4">
        <v>31</v>
      </c>
      <c r="E314" s="4">
        <v>18</v>
      </c>
      <c r="F314" s="4">
        <v>392</v>
      </c>
      <c r="G314" s="4">
        <v>1</v>
      </c>
      <c r="H314" s="4">
        <v>141</v>
      </c>
      <c r="I314" s="30">
        <v>0.63</v>
      </c>
      <c r="J314" s="4" t="str">
        <f t="shared" si="4"/>
        <v>31-35</v>
      </c>
    </row>
    <row r="315" spans="1:10" x14ac:dyDescent="0.3">
      <c r="A315" s="4" t="s">
        <v>9</v>
      </c>
      <c r="B315" s="4" t="s">
        <v>33</v>
      </c>
      <c r="C315" s="4" t="s">
        <v>11</v>
      </c>
      <c r="D315" s="4">
        <v>20</v>
      </c>
      <c r="E315" s="4">
        <v>5</v>
      </c>
      <c r="F315" s="4">
        <v>377</v>
      </c>
      <c r="G315" s="4">
        <v>0</v>
      </c>
      <c r="H315" s="4">
        <v>148</v>
      </c>
      <c r="I315" s="30">
        <v>0.79</v>
      </c>
      <c r="J315" s="4" t="str">
        <f t="shared" si="4"/>
        <v>16-20</v>
      </c>
    </row>
    <row r="316" spans="1:10" x14ac:dyDescent="0.3">
      <c r="A316" s="4" t="s">
        <v>9</v>
      </c>
      <c r="B316" s="4" t="s">
        <v>33</v>
      </c>
      <c r="C316" s="4" t="s">
        <v>11</v>
      </c>
      <c r="D316" s="4">
        <v>17</v>
      </c>
      <c r="E316" s="4">
        <v>1</v>
      </c>
      <c r="F316" s="4">
        <v>4</v>
      </c>
      <c r="G316" s="4">
        <v>0</v>
      </c>
      <c r="H316" s="4">
        <v>1</v>
      </c>
      <c r="I316" s="30">
        <v>1</v>
      </c>
      <c r="J316" s="4" t="str">
        <f t="shared" si="4"/>
        <v>16-20</v>
      </c>
    </row>
    <row r="317" spans="1:10" x14ac:dyDescent="0.3">
      <c r="A317" s="4" t="s">
        <v>9</v>
      </c>
      <c r="B317" s="4" t="s">
        <v>34</v>
      </c>
      <c r="C317" s="4" t="s">
        <v>12</v>
      </c>
      <c r="D317" s="4">
        <v>32</v>
      </c>
      <c r="E317" s="4">
        <v>37</v>
      </c>
      <c r="F317" s="4">
        <v>3329</v>
      </c>
      <c r="G317" s="4">
        <v>0</v>
      </c>
      <c r="H317" s="4">
        <v>801</v>
      </c>
      <c r="I317" s="30">
        <v>0.67</v>
      </c>
      <c r="J317" s="4" t="str">
        <f t="shared" si="4"/>
        <v>31-35</v>
      </c>
    </row>
    <row r="318" spans="1:10" x14ac:dyDescent="0.3">
      <c r="A318" s="4" t="s">
        <v>9</v>
      </c>
      <c r="B318" s="4" t="s">
        <v>34</v>
      </c>
      <c r="C318" s="4" t="s">
        <v>14</v>
      </c>
      <c r="D318" s="4">
        <v>27</v>
      </c>
      <c r="E318" s="4">
        <v>37</v>
      </c>
      <c r="F318" s="4">
        <v>3303</v>
      </c>
      <c r="G318" s="4">
        <v>1</v>
      </c>
      <c r="H318" s="4">
        <v>1789</v>
      </c>
      <c r="I318" s="30">
        <v>0.88</v>
      </c>
      <c r="J318" s="4" t="str">
        <f t="shared" si="4"/>
        <v>26-30</v>
      </c>
    </row>
    <row r="319" spans="1:10" x14ac:dyDescent="0.3">
      <c r="A319" s="4" t="s">
        <v>9</v>
      </c>
      <c r="B319" s="4" t="s">
        <v>34</v>
      </c>
      <c r="C319" s="4" t="s">
        <v>14</v>
      </c>
      <c r="D319" s="4">
        <v>26</v>
      </c>
      <c r="E319" s="4">
        <v>34</v>
      </c>
      <c r="F319" s="4">
        <v>2983</v>
      </c>
      <c r="G319" s="4">
        <v>1</v>
      </c>
      <c r="H319" s="4">
        <v>1892</v>
      </c>
      <c r="I319" s="30">
        <v>0.81</v>
      </c>
      <c r="J319" s="4" t="str">
        <f t="shared" si="4"/>
        <v>26-30</v>
      </c>
    </row>
    <row r="320" spans="1:10" x14ac:dyDescent="0.3">
      <c r="A320" s="4" t="s">
        <v>9</v>
      </c>
      <c r="B320" s="4" t="s">
        <v>34</v>
      </c>
      <c r="C320" s="4" t="s">
        <v>11</v>
      </c>
      <c r="D320" s="4">
        <v>23</v>
      </c>
      <c r="E320" s="4">
        <v>36</v>
      </c>
      <c r="F320" s="4">
        <v>2675</v>
      </c>
      <c r="G320" s="4">
        <v>5</v>
      </c>
      <c r="H320" s="4">
        <v>1937</v>
      </c>
      <c r="I320" s="30">
        <v>0.84</v>
      </c>
      <c r="J320" s="4" t="str">
        <f t="shared" si="4"/>
        <v>21-25</v>
      </c>
    </row>
    <row r="321" spans="1:10" x14ac:dyDescent="0.3">
      <c r="A321" s="4" t="s">
        <v>9</v>
      </c>
      <c r="B321" s="4" t="s">
        <v>34</v>
      </c>
      <c r="C321" s="4" t="s">
        <v>13</v>
      </c>
      <c r="D321" s="4">
        <v>20</v>
      </c>
      <c r="E321" s="4">
        <v>31</v>
      </c>
      <c r="F321" s="4">
        <v>2550</v>
      </c>
      <c r="G321" s="4">
        <v>5</v>
      </c>
      <c r="H321" s="4">
        <v>1212</v>
      </c>
      <c r="I321" s="30">
        <v>0.79</v>
      </c>
      <c r="J321" s="4" t="str">
        <f t="shared" si="4"/>
        <v>16-20</v>
      </c>
    </row>
    <row r="322" spans="1:10" x14ac:dyDescent="0.3">
      <c r="A322" s="4" t="s">
        <v>9</v>
      </c>
      <c r="B322" s="4" t="s">
        <v>34</v>
      </c>
      <c r="C322" s="4" t="s">
        <v>13</v>
      </c>
      <c r="D322" s="4">
        <v>24</v>
      </c>
      <c r="E322" s="4">
        <v>37</v>
      </c>
      <c r="F322" s="4">
        <v>2649</v>
      </c>
      <c r="G322" s="4">
        <v>2</v>
      </c>
      <c r="H322" s="4">
        <v>879</v>
      </c>
      <c r="I322" s="30">
        <v>0.66</v>
      </c>
      <c r="J322" s="4" t="str">
        <f t="shared" si="4"/>
        <v>21-25</v>
      </c>
    </row>
    <row r="323" spans="1:10" x14ac:dyDescent="0.3">
      <c r="A323" s="4" t="s">
        <v>9</v>
      </c>
      <c r="B323" s="4" t="s">
        <v>34</v>
      </c>
      <c r="C323" s="4" t="s">
        <v>11</v>
      </c>
      <c r="D323" s="4">
        <v>33</v>
      </c>
      <c r="E323" s="4">
        <v>33</v>
      </c>
      <c r="F323" s="4">
        <v>2528</v>
      </c>
      <c r="G323" s="4">
        <v>1</v>
      </c>
      <c r="H323" s="4">
        <v>1817</v>
      </c>
      <c r="I323" s="30">
        <v>0.85</v>
      </c>
      <c r="J323" s="4" t="str">
        <f t="shared" ref="J323:J386" si="5">VLOOKUP($D323,$L$2:$M$6,2,TRUE)</f>
        <v>31-35</v>
      </c>
    </row>
    <row r="324" spans="1:10" x14ac:dyDescent="0.3">
      <c r="A324" s="4" t="s">
        <v>9</v>
      </c>
      <c r="B324" s="4" t="s">
        <v>34</v>
      </c>
      <c r="C324" s="4" t="s">
        <v>11</v>
      </c>
      <c r="D324" s="4">
        <v>25</v>
      </c>
      <c r="E324" s="4">
        <v>33</v>
      </c>
      <c r="F324" s="4">
        <v>2503</v>
      </c>
      <c r="G324" s="4">
        <v>1</v>
      </c>
      <c r="H324" s="4">
        <v>1162</v>
      </c>
      <c r="I324" s="30">
        <v>0.88</v>
      </c>
      <c r="J324" s="4" t="str">
        <f t="shared" si="5"/>
        <v>21-25</v>
      </c>
    </row>
    <row r="325" spans="1:10" x14ac:dyDescent="0.3">
      <c r="A325" s="4" t="s">
        <v>9</v>
      </c>
      <c r="B325" s="4" t="s">
        <v>34</v>
      </c>
      <c r="C325" s="4" t="s">
        <v>14</v>
      </c>
      <c r="D325" s="4">
        <v>30</v>
      </c>
      <c r="E325" s="4">
        <v>27</v>
      </c>
      <c r="F325" s="4">
        <v>2407</v>
      </c>
      <c r="G325" s="4">
        <v>3</v>
      </c>
      <c r="H325" s="4">
        <v>1411</v>
      </c>
      <c r="I325" s="30">
        <v>0.82</v>
      </c>
      <c r="J325" s="4" t="str">
        <f t="shared" si="5"/>
        <v>26-30</v>
      </c>
    </row>
    <row r="326" spans="1:10" x14ac:dyDescent="0.3">
      <c r="A326" s="4" t="s">
        <v>9</v>
      </c>
      <c r="B326" s="4" t="s">
        <v>34</v>
      </c>
      <c r="C326" s="4" t="s">
        <v>11</v>
      </c>
      <c r="D326" s="4">
        <v>24</v>
      </c>
      <c r="E326" s="4">
        <v>24</v>
      </c>
      <c r="F326" s="4">
        <v>1661</v>
      </c>
      <c r="G326" s="4">
        <v>3</v>
      </c>
      <c r="H326" s="4">
        <v>636</v>
      </c>
      <c r="I326" s="30">
        <v>0.75</v>
      </c>
      <c r="J326" s="4" t="str">
        <f t="shared" si="5"/>
        <v>21-25</v>
      </c>
    </row>
    <row r="327" spans="1:10" x14ac:dyDescent="0.3">
      <c r="A327" s="4" t="s">
        <v>9</v>
      </c>
      <c r="B327" s="4" t="s">
        <v>34</v>
      </c>
      <c r="C327" s="4" t="s">
        <v>14</v>
      </c>
      <c r="D327" s="4">
        <v>29</v>
      </c>
      <c r="E327" s="4">
        <v>21</v>
      </c>
      <c r="F327" s="4">
        <v>1879</v>
      </c>
      <c r="G327" s="4">
        <v>1</v>
      </c>
      <c r="H327" s="4">
        <v>1003</v>
      </c>
      <c r="I327" s="30">
        <v>0.83</v>
      </c>
      <c r="J327" s="4" t="str">
        <f t="shared" si="5"/>
        <v>26-30</v>
      </c>
    </row>
    <row r="328" spans="1:10" x14ac:dyDescent="0.3">
      <c r="A328" s="4" t="s">
        <v>9</v>
      </c>
      <c r="B328" s="4" t="s">
        <v>34</v>
      </c>
      <c r="C328" s="4" t="s">
        <v>14</v>
      </c>
      <c r="D328" s="4">
        <v>19</v>
      </c>
      <c r="E328" s="4">
        <v>21</v>
      </c>
      <c r="F328" s="4">
        <v>1404</v>
      </c>
      <c r="G328" s="4">
        <v>1</v>
      </c>
      <c r="H328" s="4">
        <v>785</v>
      </c>
      <c r="I328" s="30">
        <v>0.84</v>
      </c>
      <c r="J328" s="4" t="str">
        <f t="shared" si="5"/>
        <v>16-20</v>
      </c>
    </row>
    <row r="329" spans="1:10" x14ac:dyDescent="0.3">
      <c r="A329" s="4" t="s">
        <v>9</v>
      </c>
      <c r="B329" s="4" t="s">
        <v>34</v>
      </c>
      <c r="C329" s="4" t="s">
        <v>14</v>
      </c>
      <c r="D329" s="4">
        <v>23</v>
      </c>
      <c r="E329" s="4">
        <v>18</v>
      </c>
      <c r="F329" s="4">
        <v>1310</v>
      </c>
      <c r="G329" s="4">
        <v>0</v>
      </c>
      <c r="H329" s="4">
        <v>731</v>
      </c>
      <c r="I329" s="30">
        <v>0.89</v>
      </c>
      <c r="J329" s="4" t="str">
        <f t="shared" si="5"/>
        <v>21-25</v>
      </c>
    </row>
    <row r="330" spans="1:10" x14ac:dyDescent="0.3">
      <c r="A330" s="4" t="s">
        <v>9</v>
      </c>
      <c r="B330" s="4" t="s">
        <v>34</v>
      </c>
      <c r="C330" s="4" t="s">
        <v>13</v>
      </c>
      <c r="D330" s="4">
        <v>28</v>
      </c>
      <c r="E330" s="4">
        <v>17</v>
      </c>
      <c r="F330" s="4">
        <v>1110</v>
      </c>
      <c r="G330" s="4">
        <v>1</v>
      </c>
      <c r="H330" s="4">
        <v>306</v>
      </c>
      <c r="I330" s="30">
        <v>0.81</v>
      </c>
      <c r="J330" s="4" t="str">
        <f t="shared" si="5"/>
        <v>26-30</v>
      </c>
    </row>
    <row r="331" spans="1:10" x14ac:dyDescent="0.3">
      <c r="A331" s="4" t="s">
        <v>9</v>
      </c>
      <c r="B331" s="4" t="s">
        <v>34</v>
      </c>
      <c r="C331" s="4" t="s">
        <v>13</v>
      </c>
      <c r="D331" s="4">
        <v>18</v>
      </c>
      <c r="E331" s="4">
        <v>32</v>
      </c>
      <c r="F331" s="4">
        <v>1369</v>
      </c>
      <c r="G331" s="4">
        <v>4</v>
      </c>
      <c r="H331" s="4">
        <v>305</v>
      </c>
      <c r="I331" s="30">
        <v>0.74</v>
      </c>
      <c r="J331" s="4" t="str">
        <f t="shared" si="5"/>
        <v>16-20</v>
      </c>
    </row>
    <row r="332" spans="1:10" x14ac:dyDescent="0.3">
      <c r="A332" s="4" t="s">
        <v>9</v>
      </c>
      <c r="B332" s="4" t="s">
        <v>34</v>
      </c>
      <c r="C332" s="4" t="s">
        <v>13</v>
      </c>
      <c r="D332" s="4">
        <v>29</v>
      </c>
      <c r="E332" s="4">
        <v>10</v>
      </c>
      <c r="F332" s="4">
        <v>823</v>
      </c>
      <c r="G332" s="4">
        <v>4</v>
      </c>
      <c r="H332" s="4">
        <v>263</v>
      </c>
      <c r="I332" s="30">
        <v>0.79</v>
      </c>
      <c r="J332" s="4" t="str">
        <f t="shared" si="5"/>
        <v>26-30</v>
      </c>
    </row>
    <row r="333" spans="1:10" x14ac:dyDescent="0.3">
      <c r="A333" s="4" t="s">
        <v>9</v>
      </c>
      <c r="B333" s="4" t="s">
        <v>34</v>
      </c>
      <c r="C333" s="4" t="s">
        <v>14</v>
      </c>
      <c r="D333" s="4">
        <v>31</v>
      </c>
      <c r="E333" s="4">
        <v>13</v>
      </c>
      <c r="F333" s="4">
        <v>623</v>
      </c>
      <c r="G333" s="4">
        <v>0</v>
      </c>
      <c r="H333" s="4">
        <v>370</v>
      </c>
      <c r="I333" s="30">
        <v>0.83</v>
      </c>
      <c r="J333" s="4" t="str">
        <f t="shared" si="5"/>
        <v>31-35</v>
      </c>
    </row>
    <row r="334" spans="1:10" x14ac:dyDescent="0.3">
      <c r="A334" s="4" t="s">
        <v>9</v>
      </c>
      <c r="B334" s="4" t="s">
        <v>34</v>
      </c>
      <c r="C334" s="4" t="s">
        <v>14</v>
      </c>
      <c r="D334" s="4">
        <v>26</v>
      </c>
      <c r="E334" s="4">
        <v>7</v>
      </c>
      <c r="F334" s="4">
        <v>495</v>
      </c>
      <c r="G334" s="4">
        <v>0</v>
      </c>
      <c r="H334" s="4">
        <v>239</v>
      </c>
      <c r="I334" s="30">
        <v>0.79</v>
      </c>
      <c r="J334" s="4" t="str">
        <f t="shared" si="5"/>
        <v>26-30</v>
      </c>
    </row>
    <row r="335" spans="1:10" x14ac:dyDescent="0.3">
      <c r="A335" s="4" t="s">
        <v>9</v>
      </c>
      <c r="B335" s="4" t="s">
        <v>34</v>
      </c>
      <c r="C335" s="4" t="s">
        <v>14</v>
      </c>
      <c r="D335" s="4">
        <v>18</v>
      </c>
      <c r="E335" s="4">
        <v>12</v>
      </c>
      <c r="F335" s="4">
        <v>577</v>
      </c>
      <c r="G335" s="4">
        <v>0</v>
      </c>
      <c r="H335" s="4">
        <v>350</v>
      </c>
      <c r="I335" s="30">
        <v>0.74</v>
      </c>
      <c r="J335" s="4" t="str">
        <f t="shared" si="5"/>
        <v>16-20</v>
      </c>
    </row>
    <row r="336" spans="1:10" x14ac:dyDescent="0.3">
      <c r="A336" s="4" t="s">
        <v>9</v>
      </c>
      <c r="B336" s="4" t="s">
        <v>34</v>
      </c>
      <c r="C336" s="4" t="s">
        <v>11</v>
      </c>
      <c r="D336" s="4">
        <v>20</v>
      </c>
      <c r="E336" s="4">
        <v>19</v>
      </c>
      <c r="F336" s="4">
        <v>520</v>
      </c>
      <c r="G336" s="4">
        <v>0</v>
      </c>
      <c r="H336" s="4">
        <v>329</v>
      </c>
      <c r="I336" s="30">
        <v>0.88</v>
      </c>
      <c r="J336" s="4" t="str">
        <f t="shared" si="5"/>
        <v>16-20</v>
      </c>
    </row>
    <row r="337" spans="1:10" x14ac:dyDescent="0.3">
      <c r="A337" s="4" t="s">
        <v>9</v>
      </c>
      <c r="B337" s="4" t="s">
        <v>34</v>
      </c>
      <c r="C337" s="4" t="s">
        <v>13</v>
      </c>
      <c r="D337" s="4">
        <v>20</v>
      </c>
      <c r="E337" s="4">
        <v>11</v>
      </c>
      <c r="F337" s="4">
        <v>414</v>
      </c>
      <c r="G337" s="4">
        <v>1</v>
      </c>
      <c r="H337" s="4">
        <v>235</v>
      </c>
      <c r="I337" s="30">
        <v>0.81</v>
      </c>
      <c r="J337" s="4" t="str">
        <f t="shared" si="5"/>
        <v>16-20</v>
      </c>
    </row>
    <row r="338" spans="1:10" x14ac:dyDescent="0.3">
      <c r="A338" s="4" t="s">
        <v>9</v>
      </c>
      <c r="B338" s="4" t="s">
        <v>34</v>
      </c>
      <c r="C338" s="4" t="s">
        <v>11</v>
      </c>
      <c r="D338" s="4">
        <v>19</v>
      </c>
      <c r="E338" s="4">
        <v>6</v>
      </c>
      <c r="F338" s="4">
        <v>187</v>
      </c>
      <c r="G338" s="4">
        <v>0</v>
      </c>
      <c r="H338" s="4">
        <v>64</v>
      </c>
      <c r="I338" s="30">
        <v>0.7</v>
      </c>
      <c r="J338" s="4" t="str">
        <f t="shared" si="5"/>
        <v>16-20</v>
      </c>
    </row>
    <row r="339" spans="1:10" x14ac:dyDescent="0.3">
      <c r="A339" s="4" t="s">
        <v>9</v>
      </c>
      <c r="B339" s="4" t="s">
        <v>34</v>
      </c>
      <c r="C339" s="4" t="s">
        <v>14</v>
      </c>
      <c r="D339" s="4">
        <v>21</v>
      </c>
      <c r="E339" s="4">
        <v>2</v>
      </c>
      <c r="F339" s="4">
        <v>173</v>
      </c>
      <c r="G339" s="4">
        <v>0</v>
      </c>
      <c r="H339" s="4">
        <v>98</v>
      </c>
      <c r="I339" s="30">
        <v>0.84</v>
      </c>
      <c r="J339" s="4" t="str">
        <f t="shared" si="5"/>
        <v>21-25</v>
      </c>
    </row>
    <row r="340" spans="1:10" x14ac:dyDescent="0.3">
      <c r="A340" s="4" t="s">
        <v>9</v>
      </c>
      <c r="B340" s="4" t="s">
        <v>34</v>
      </c>
      <c r="C340" s="4" t="s">
        <v>12</v>
      </c>
      <c r="D340" s="4">
        <v>33</v>
      </c>
      <c r="E340" s="4">
        <v>2</v>
      </c>
      <c r="F340" s="4">
        <v>91</v>
      </c>
      <c r="G340" s="4">
        <v>0</v>
      </c>
      <c r="H340" s="4">
        <v>24</v>
      </c>
      <c r="I340" s="30">
        <v>0.79</v>
      </c>
      <c r="J340" s="4" t="str">
        <f t="shared" si="5"/>
        <v>31-35</v>
      </c>
    </row>
    <row r="341" spans="1:10" x14ac:dyDescent="0.3">
      <c r="A341" s="4" t="s">
        <v>9</v>
      </c>
      <c r="B341" s="4" t="s">
        <v>34</v>
      </c>
      <c r="C341" s="4" t="s">
        <v>13</v>
      </c>
      <c r="D341" s="4">
        <v>22</v>
      </c>
      <c r="E341" s="4">
        <v>2</v>
      </c>
      <c r="F341" s="4">
        <v>25</v>
      </c>
      <c r="G341" s="4">
        <v>0</v>
      </c>
      <c r="H341" s="4">
        <v>5</v>
      </c>
      <c r="I341" s="30">
        <v>0.8</v>
      </c>
      <c r="J341" s="4" t="str">
        <f t="shared" si="5"/>
        <v>21-25</v>
      </c>
    </row>
    <row r="342" spans="1:10" x14ac:dyDescent="0.3">
      <c r="A342" s="4" t="s">
        <v>9</v>
      </c>
      <c r="B342" s="4" t="s">
        <v>34</v>
      </c>
      <c r="C342" s="4" t="s">
        <v>14</v>
      </c>
      <c r="D342" s="4">
        <v>22</v>
      </c>
      <c r="E342" s="4">
        <v>1</v>
      </c>
      <c r="F342" s="4">
        <v>22</v>
      </c>
      <c r="G342" s="4">
        <v>0</v>
      </c>
      <c r="H342" s="4">
        <v>15</v>
      </c>
      <c r="I342" s="30">
        <v>0.93</v>
      </c>
      <c r="J342" s="4" t="str">
        <f t="shared" si="5"/>
        <v>21-25</v>
      </c>
    </row>
    <row r="343" spans="1:10" x14ac:dyDescent="0.3">
      <c r="A343" s="4" t="s">
        <v>9</v>
      </c>
      <c r="B343" s="4" t="s">
        <v>34</v>
      </c>
      <c r="C343" s="4" t="s">
        <v>13</v>
      </c>
      <c r="D343" s="4">
        <v>18</v>
      </c>
      <c r="E343" s="4">
        <v>1</v>
      </c>
      <c r="F343" s="4">
        <v>9</v>
      </c>
      <c r="G343" s="4">
        <v>0</v>
      </c>
      <c r="H343" s="4">
        <v>3</v>
      </c>
      <c r="I343" s="30">
        <v>1</v>
      </c>
      <c r="J343" s="4" t="str">
        <f t="shared" si="5"/>
        <v>16-20</v>
      </c>
    </row>
    <row r="344" spans="1:10" x14ac:dyDescent="0.3">
      <c r="A344" s="4" t="s">
        <v>9</v>
      </c>
      <c r="B344" s="4" t="s">
        <v>35</v>
      </c>
      <c r="C344" s="4" t="s">
        <v>12</v>
      </c>
      <c r="D344" s="4">
        <v>33</v>
      </c>
      <c r="E344" s="4">
        <v>37</v>
      </c>
      <c r="F344" s="4">
        <v>3330</v>
      </c>
      <c r="G344" s="4">
        <v>0</v>
      </c>
      <c r="H344" s="4">
        <v>1080</v>
      </c>
      <c r="I344" s="30">
        <v>0.55000000000000004</v>
      </c>
      <c r="J344" s="4" t="str">
        <f t="shared" si="5"/>
        <v>31-35</v>
      </c>
    </row>
    <row r="345" spans="1:10" x14ac:dyDescent="0.3">
      <c r="A345" s="4" t="s">
        <v>9</v>
      </c>
      <c r="B345" s="4" t="s">
        <v>35</v>
      </c>
      <c r="C345" s="4" t="s">
        <v>14</v>
      </c>
      <c r="D345" s="4">
        <v>30</v>
      </c>
      <c r="E345" s="4">
        <v>36</v>
      </c>
      <c r="F345" s="4">
        <v>3121</v>
      </c>
      <c r="G345" s="4">
        <v>1</v>
      </c>
      <c r="H345" s="4">
        <v>1216</v>
      </c>
      <c r="I345" s="30">
        <v>0.79</v>
      </c>
      <c r="J345" s="4" t="str">
        <f t="shared" si="5"/>
        <v>26-30</v>
      </c>
    </row>
    <row r="346" spans="1:10" x14ac:dyDescent="0.3">
      <c r="A346" s="4" t="s">
        <v>9</v>
      </c>
      <c r="B346" s="4" t="s">
        <v>35</v>
      </c>
      <c r="C346" s="4" t="s">
        <v>13</v>
      </c>
      <c r="D346" s="4">
        <v>27</v>
      </c>
      <c r="E346" s="4">
        <v>30</v>
      </c>
      <c r="F346" s="4">
        <v>2612</v>
      </c>
      <c r="G346" s="4">
        <v>11</v>
      </c>
      <c r="H346" s="4">
        <v>779</v>
      </c>
      <c r="I346" s="30">
        <v>0.76</v>
      </c>
      <c r="J346" s="4" t="str">
        <f t="shared" si="5"/>
        <v>26-30</v>
      </c>
    </row>
    <row r="347" spans="1:10" x14ac:dyDescent="0.3">
      <c r="A347" s="4" t="s">
        <v>9</v>
      </c>
      <c r="B347" s="4" t="s">
        <v>35</v>
      </c>
      <c r="C347" s="4" t="s">
        <v>11</v>
      </c>
      <c r="D347" s="4">
        <v>22</v>
      </c>
      <c r="E347" s="4">
        <v>34</v>
      </c>
      <c r="F347" s="4">
        <v>2559</v>
      </c>
      <c r="G347" s="4">
        <v>4</v>
      </c>
      <c r="H347" s="4">
        <v>1158</v>
      </c>
      <c r="I347" s="30">
        <v>0.79</v>
      </c>
      <c r="J347" s="4" t="str">
        <f t="shared" si="5"/>
        <v>21-25</v>
      </c>
    </row>
    <row r="348" spans="1:10" x14ac:dyDescent="0.3">
      <c r="A348" s="4" t="s">
        <v>9</v>
      </c>
      <c r="B348" s="4" t="s">
        <v>35</v>
      </c>
      <c r="C348" s="4" t="s">
        <v>11</v>
      </c>
      <c r="D348" s="4">
        <v>29</v>
      </c>
      <c r="E348" s="4">
        <v>31</v>
      </c>
      <c r="F348" s="4">
        <v>2359</v>
      </c>
      <c r="G348" s="4">
        <v>1</v>
      </c>
      <c r="H348" s="4">
        <v>1269</v>
      </c>
      <c r="I348" s="30">
        <v>0.81</v>
      </c>
      <c r="J348" s="4" t="str">
        <f t="shared" si="5"/>
        <v>26-30</v>
      </c>
    </row>
    <row r="349" spans="1:10" x14ac:dyDescent="0.3">
      <c r="A349" s="4" t="s">
        <v>9</v>
      </c>
      <c r="B349" s="4" t="s">
        <v>35</v>
      </c>
      <c r="C349" s="4" t="s">
        <v>11</v>
      </c>
      <c r="D349" s="4">
        <v>29</v>
      </c>
      <c r="E349" s="4">
        <v>34</v>
      </c>
      <c r="F349" s="4">
        <v>2258</v>
      </c>
      <c r="G349" s="4">
        <v>1</v>
      </c>
      <c r="H349" s="4">
        <v>864</v>
      </c>
      <c r="I349" s="30">
        <v>0.68</v>
      </c>
      <c r="J349" s="4" t="str">
        <f t="shared" si="5"/>
        <v>26-30</v>
      </c>
    </row>
    <row r="350" spans="1:10" x14ac:dyDescent="0.3">
      <c r="A350" s="4" t="s">
        <v>9</v>
      </c>
      <c r="B350" s="4" t="s">
        <v>35</v>
      </c>
      <c r="C350" s="4" t="s">
        <v>14</v>
      </c>
      <c r="D350" s="4">
        <v>30</v>
      </c>
      <c r="E350" s="4">
        <v>26</v>
      </c>
      <c r="F350" s="4">
        <v>2256</v>
      </c>
      <c r="G350" s="4">
        <v>0</v>
      </c>
      <c r="H350" s="4">
        <v>1079</v>
      </c>
      <c r="I350" s="30">
        <v>0.73</v>
      </c>
      <c r="J350" s="4" t="str">
        <f t="shared" si="5"/>
        <v>26-30</v>
      </c>
    </row>
    <row r="351" spans="1:10" x14ac:dyDescent="0.3">
      <c r="A351" s="4" t="s">
        <v>9</v>
      </c>
      <c r="B351" s="4" t="s">
        <v>35</v>
      </c>
      <c r="C351" s="4" t="s">
        <v>13</v>
      </c>
      <c r="D351" s="4">
        <v>28</v>
      </c>
      <c r="E351" s="4">
        <v>33</v>
      </c>
      <c r="F351" s="4">
        <v>2096</v>
      </c>
      <c r="G351" s="4">
        <v>1</v>
      </c>
      <c r="H351" s="4">
        <v>654</v>
      </c>
      <c r="I351" s="30">
        <v>0.79</v>
      </c>
      <c r="J351" s="4" t="str">
        <f t="shared" si="5"/>
        <v>26-30</v>
      </c>
    </row>
    <row r="352" spans="1:10" x14ac:dyDescent="0.3">
      <c r="A352" s="4" t="s">
        <v>9</v>
      </c>
      <c r="B352" s="4" t="s">
        <v>35</v>
      </c>
      <c r="C352" s="4" t="s">
        <v>13</v>
      </c>
      <c r="D352" s="4">
        <v>29</v>
      </c>
      <c r="E352" s="4">
        <v>30</v>
      </c>
      <c r="F352" s="4">
        <v>1816</v>
      </c>
      <c r="G352" s="4">
        <v>10</v>
      </c>
      <c r="H352" s="4">
        <v>574</v>
      </c>
      <c r="I352" s="30">
        <v>0.64</v>
      </c>
      <c r="J352" s="4" t="str">
        <f t="shared" si="5"/>
        <v>26-30</v>
      </c>
    </row>
    <row r="353" spans="1:10" x14ac:dyDescent="0.3">
      <c r="A353" s="4" t="s">
        <v>9</v>
      </c>
      <c r="B353" s="4" t="s">
        <v>35</v>
      </c>
      <c r="C353" s="4" t="s">
        <v>14</v>
      </c>
      <c r="D353" s="4">
        <v>34</v>
      </c>
      <c r="E353" s="4">
        <v>20</v>
      </c>
      <c r="F353" s="4">
        <v>1800</v>
      </c>
      <c r="G353" s="4">
        <v>1</v>
      </c>
      <c r="H353" s="4">
        <v>697</v>
      </c>
      <c r="I353" s="30">
        <v>0.85</v>
      </c>
      <c r="J353" s="4" t="str">
        <f t="shared" si="5"/>
        <v>31-35</v>
      </c>
    </row>
    <row r="354" spans="1:10" x14ac:dyDescent="0.3">
      <c r="A354" s="4" t="s">
        <v>9</v>
      </c>
      <c r="B354" s="4" t="s">
        <v>35</v>
      </c>
      <c r="C354" s="4" t="s">
        <v>14</v>
      </c>
      <c r="D354" s="4">
        <v>29</v>
      </c>
      <c r="E354" s="4">
        <v>22</v>
      </c>
      <c r="F354" s="4">
        <v>1777</v>
      </c>
      <c r="G354" s="4">
        <v>0</v>
      </c>
      <c r="H354" s="4">
        <v>1127</v>
      </c>
      <c r="I354" s="30">
        <v>0.79</v>
      </c>
      <c r="J354" s="4" t="str">
        <f t="shared" si="5"/>
        <v>26-30</v>
      </c>
    </row>
    <row r="355" spans="1:10" x14ac:dyDescent="0.3">
      <c r="A355" s="4" t="s">
        <v>9</v>
      </c>
      <c r="B355" s="4" t="s">
        <v>35</v>
      </c>
      <c r="C355" s="4" t="s">
        <v>11</v>
      </c>
      <c r="D355" s="4">
        <v>23</v>
      </c>
      <c r="E355" s="4">
        <v>33</v>
      </c>
      <c r="F355" s="4">
        <v>1820</v>
      </c>
      <c r="G355" s="4">
        <v>2</v>
      </c>
      <c r="H355" s="4">
        <v>628</v>
      </c>
      <c r="I355" s="30">
        <v>0.85</v>
      </c>
      <c r="J355" s="4" t="str">
        <f t="shared" si="5"/>
        <v>21-25</v>
      </c>
    </row>
    <row r="356" spans="1:10" x14ac:dyDescent="0.3">
      <c r="A356" s="4" t="s">
        <v>9</v>
      </c>
      <c r="B356" s="4" t="s">
        <v>35</v>
      </c>
      <c r="C356" s="4" t="s">
        <v>14</v>
      </c>
      <c r="D356" s="4">
        <v>20</v>
      </c>
      <c r="E356" s="4">
        <v>19</v>
      </c>
      <c r="F356" s="4">
        <v>1710</v>
      </c>
      <c r="G356" s="4">
        <v>1</v>
      </c>
      <c r="H356" s="4">
        <v>779</v>
      </c>
      <c r="I356" s="30">
        <v>0.7</v>
      </c>
      <c r="J356" s="4" t="str">
        <f t="shared" si="5"/>
        <v>16-20</v>
      </c>
    </row>
    <row r="357" spans="1:10" x14ac:dyDescent="0.3">
      <c r="A357" s="4" t="s">
        <v>9</v>
      </c>
      <c r="B357" s="4" t="s">
        <v>35</v>
      </c>
      <c r="C357" s="4" t="s">
        <v>11</v>
      </c>
      <c r="D357" s="4">
        <v>32</v>
      </c>
      <c r="E357" s="4">
        <v>18</v>
      </c>
      <c r="F357" s="4">
        <v>1466</v>
      </c>
      <c r="G357" s="4">
        <v>0</v>
      </c>
      <c r="H357" s="4">
        <v>769</v>
      </c>
      <c r="I357" s="30">
        <v>0.82</v>
      </c>
      <c r="J357" s="4" t="str">
        <f t="shared" si="5"/>
        <v>31-35</v>
      </c>
    </row>
    <row r="358" spans="1:10" x14ac:dyDescent="0.3">
      <c r="A358" s="4" t="s">
        <v>9</v>
      </c>
      <c r="B358" s="4" t="s">
        <v>35</v>
      </c>
      <c r="C358" s="4" t="s">
        <v>11</v>
      </c>
      <c r="D358" s="4">
        <v>27</v>
      </c>
      <c r="E358" s="4">
        <v>27</v>
      </c>
      <c r="F358" s="4">
        <v>1428</v>
      </c>
      <c r="G358" s="4">
        <v>2</v>
      </c>
      <c r="H358" s="4">
        <v>429</v>
      </c>
      <c r="I358" s="30">
        <v>0.71</v>
      </c>
      <c r="J358" s="4" t="str">
        <f t="shared" si="5"/>
        <v>26-30</v>
      </c>
    </row>
    <row r="359" spans="1:10" x14ac:dyDescent="0.3">
      <c r="A359" s="4" t="s">
        <v>9</v>
      </c>
      <c r="B359" s="4" t="s">
        <v>35</v>
      </c>
      <c r="C359" s="4" t="s">
        <v>14</v>
      </c>
      <c r="D359" s="4">
        <v>33</v>
      </c>
      <c r="E359" s="4">
        <v>15</v>
      </c>
      <c r="F359" s="4">
        <v>1350</v>
      </c>
      <c r="G359" s="4">
        <v>1</v>
      </c>
      <c r="H359" s="4">
        <v>604</v>
      </c>
      <c r="I359" s="30">
        <v>0.84</v>
      </c>
      <c r="J359" s="4" t="str">
        <f t="shared" si="5"/>
        <v>31-35</v>
      </c>
    </row>
    <row r="360" spans="1:10" x14ac:dyDescent="0.3">
      <c r="A360" s="4" t="s">
        <v>9</v>
      </c>
      <c r="B360" s="4" t="s">
        <v>35</v>
      </c>
      <c r="C360" s="4" t="s">
        <v>14</v>
      </c>
      <c r="D360" s="4">
        <v>29</v>
      </c>
      <c r="E360" s="4">
        <v>13</v>
      </c>
      <c r="F360" s="4">
        <v>1145</v>
      </c>
      <c r="G360" s="4">
        <v>0</v>
      </c>
      <c r="H360" s="4">
        <v>569</v>
      </c>
      <c r="I360" s="30">
        <v>0.77</v>
      </c>
      <c r="J360" s="4" t="str">
        <f t="shared" si="5"/>
        <v>26-30</v>
      </c>
    </row>
    <row r="361" spans="1:10" x14ac:dyDescent="0.3">
      <c r="A361" s="4" t="s">
        <v>9</v>
      </c>
      <c r="B361" s="4" t="s">
        <v>35</v>
      </c>
      <c r="C361" s="4" t="s">
        <v>11</v>
      </c>
      <c r="D361" s="4">
        <v>29</v>
      </c>
      <c r="E361" s="4">
        <v>16</v>
      </c>
      <c r="F361" s="4">
        <v>821</v>
      </c>
      <c r="G361" s="4">
        <v>0</v>
      </c>
      <c r="H361" s="4">
        <v>329</v>
      </c>
      <c r="I361" s="30">
        <v>0.77</v>
      </c>
      <c r="J361" s="4" t="str">
        <f t="shared" si="5"/>
        <v>26-30</v>
      </c>
    </row>
    <row r="362" spans="1:10" x14ac:dyDescent="0.3">
      <c r="A362" s="4" t="s">
        <v>9</v>
      </c>
      <c r="B362" s="4" t="s">
        <v>35</v>
      </c>
      <c r="C362" s="4" t="s">
        <v>13</v>
      </c>
      <c r="D362" s="4">
        <v>26</v>
      </c>
      <c r="E362" s="4">
        <v>18</v>
      </c>
      <c r="F362" s="4">
        <v>728</v>
      </c>
      <c r="G362" s="4">
        <v>2</v>
      </c>
      <c r="H362" s="4">
        <v>168</v>
      </c>
      <c r="I362" s="30">
        <v>0.7</v>
      </c>
      <c r="J362" s="4" t="str">
        <f t="shared" si="5"/>
        <v>26-30</v>
      </c>
    </row>
    <row r="363" spans="1:10" x14ac:dyDescent="0.3">
      <c r="A363" s="4" t="s">
        <v>9</v>
      </c>
      <c r="B363" s="4" t="s">
        <v>35</v>
      </c>
      <c r="C363" s="4" t="s">
        <v>14</v>
      </c>
      <c r="D363" s="4">
        <v>31</v>
      </c>
      <c r="E363" s="4">
        <v>8</v>
      </c>
      <c r="F363" s="4">
        <v>553</v>
      </c>
      <c r="G363" s="4">
        <v>0</v>
      </c>
      <c r="H363" s="4">
        <v>164</v>
      </c>
      <c r="I363" s="30">
        <v>0.79</v>
      </c>
      <c r="J363" s="4" t="str">
        <f t="shared" si="5"/>
        <v>31-35</v>
      </c>
    </row>
    <row r="364" spans="1:10" x14ac:dyDescent="0.3">
      <c r="A364" s="4" t="s">
        <v>9</v>
      </c>
      <c r="B364" s="4" t="s">
        <v>35</v>
      </c>
      <c r="C364" s="4" t="s">
        <v>14</v>
      </c>
      <c r="D364" s="4">
        <v>30</v>
      </c>
      <c r="E364" s="4">
        <v>4</v>
      </c>
      <c r="F364" s="4">
        <v>276</v>
      </c>
      <c r="G364" s="4">
        <v>0</v>
      </c>
      <c r="H364" s="4">
        <v>82</v>
      </c>
      <c r="I364" s="30">
        <v>0.88</v>
      </c>
      <c r="J364" s="4" t="str">
        <f t="shared" si="5"/>
        <v>26-30</v>
      </c>
    </row>
    <row r="365" spans="1:10" x14ac:dyDescent="0.3">
      <c r="A365" s="4" t="s">
        <v>9</v>
      </c>
      <c r="B365" s="4" t="s">
        <v>35</v>
      </c>
      <c r="C365" s="4" t="s">
        <v>13</v>
      </c>
      <c r="D365" s="4">
        <v>23</v>
      </c>
      <c r="E365" s="4">
        <v>7</v>
      </c>
      <c r="F365" s="4">
        <v>221</v>
      </c>
      <c r="G365" s="4">
        <v>1</v>
      </c>
      <c r="H365" s="4">
        <v>51</v>
      </c>
      <c r="I365" s="30">
        <v>0.61</v>
      </c>
      <c r="J365" s="4" t="str">
        <f t="shared" si="5"/>
        <v>21-25</v>
      </c>
    </row>
    <row r="366" spans="1:10" x14ac:dyDescent="0.3">
      <c r="A366" s="4" t="s">
        <v>9</v>
      </c>
      <c r="B366" s="4" t="s">
        <v>35</v>
      </c>
      <c r="C366" s="4" t="s">
        <v>12</v>
      </c>
      <c r="D366" s="4">
        <v>27</v>
      </c>
      <c r="E366" s="4">
        <v>1</v>
      </c>
      <c r="F366" s="4">
        <v>90</v>
      </c>
      <c r="G366" s="4">
        <v>0</v>
      </c>
      <c r="H366" s="4">
        <v>21</v>
      </c>
      <c r="I366" s="30">
        <v>0.28999999999999998</v>
      </c>
      <c r="J366" s="4" t="str">
        <f t="shared" si="5"/>
        <v>26-30</v>
      </c>
    </row>
    <row r="367" spans="1:10" x14ac:dyDescent="0.3">
      <c r="A367" s="4" t="s">
        <v>9</v>
      </c>
      <c r="B367" s="4" t="s">
        <v>35</v>
      </c>
      <c r="C367" s="4" t="s">
        <v>14</v>
      </c>
      <c r="D367" s="4">
        <v>30</v>
      </c>
      <c r="E367" s="4">
        <v>1</v>
      </c>
      <c r="F367" s="4">
        <v>2</v>
      </c>
      <c r="G367" s="4">
        <v>0</v>
      </c>
      <c r="H367" s="4">
        <v>2</v>
      </c>
      <c r="I367" s="30">
        <v>1</v>
      </c>
      <c r="J367" s="4" t="str">
        <f t="shared" si="5"/>
        <v>26-30</v>
      </c>
    </row>
    <row r="368" spans="1:10" x14ac:dyDescent="0.3">
      <c r="A368" s="4" t="s">
        <v>9</v>
      </c>
      <c r="B368" s="4" t="s">
        <v>36</v>
      </c>
      <c r="C368" s="4" t="s">
        <v>11</v>
      </c>
      <c r="D368" s="4">
        <v>25</v>
      </c>
      <c r="E368" s="4">
        <v>38</v>
      </c>
      <c r="F368" s="4">
        <v>3420</v>
      </c>
      <c r="G368" s="4">
        <v>8</v>
      </c>
      <c r="H368" s="4">
        <v>2619</v>
      </c>
      <c r="I368" s="30">
        <v>0.81</v>
      </c>
      <c r="J368" s="4" t="str">
        <f t="shared" si="5"/>
        <v>21-25</v>
      </c>
    </row>
    <row r="369" spans="1:10" x14ac:dyDescent="0.3">
      <c r="A369" s="4" t="s">
        <v>9</v>
      </c>
      <c r="B369" s="4" t="s">
        <v>36</v>
      </c>
      <c r="C369" s="4" t="s">
        <v>14</v>
      </c>
      <c r="D369" s="4">
        <v>24</v>
      </c>
      <c r="E369" s="4">
        <v>36</v>
      </c>
      <c r="F369" s="4">
        <v>3100</v>
      </c>
      <c r="G369" s="4">
        <v>1</v>
      </c>
      <c r="H369" s="4">
        <v>2005</v>
      </c>
      <c r="I369" s="30">
        <v>0.85</v>
      </c>
      <c r="J369" s="4" t="str">
        <f t="shared" si="5"/>
        <v>21-25</v>
      </c>
    </row>
    <row r="370" spans="1:10" x14ac:dyDescent="0.3">
      <c r="A370" s="4" t="s">
        <v>9</v>
      </c>
      <c r="B370" s="4" t="s">
        <v>36</v>
      </c>
      <c r="C370" s="4" t="s">
        <v>11</v>
      </c>
      <c r="D370" s="4">
        <v>28</v>
      </c>
      <c r="E370" s="4">
        <v>33</v>
      </c>
      <c r="F370" s="4">
        <v>2764</v>
      </c>
      <c r="G370" s="4">
        <v>4</v>
      </c>
      <c r="H370" s="4">
        <v>1258</v>
      </c>
      <c r="I370" s="30">
        <v>0.8</v>
      </c>
      <c r="J370" s="4" t="str">
        <f t="shared" si="5"/>
        <v>26-30</v>
      </c>
    </row>
    <row r="371" spans="1:10" x14ac:dyDescent="0.3">
      <c r="A371" s="4" t="s">
        <v>9</v>
      </c>
      <c r="B371" s="4" t="s">
        <v>36</v>
      </c>
      <c r="C371" s="4" t="s">
        <v>12</v>
      </c>
      <c r="D371" s="4">
        <v>30</v>
      </c>
      <c r="E371" s="4">
        <v>30</v>
      </c>
      <c r="F371" s="4">
        <v>2700</v>
      </c>
      <c r="G371" s="4">
        <v>0</v>
      </c>
      <c r="H371" s="4">
        <v>1069</v>
      </c>
      <c r="I371" s="30">
        <v>0.64</v>
      </c>
      <c r="J371" s="4" t="str">
        <f t="shared" si="5"/>
        <v>26-30</v>
      </c>
    </row>
    <row r="372" spans="1:10" x14ac:dyDescent="0.3">
      <c r="A372" s="4" t="s">
        <v>9</v>
      </c>
      <c r="B372" s="4" t="s">
        <v>36</v>
      </c>
      <c r="C372" s="4" t="s">
        <v>13</v>
      </c>
      <c r="D372" s="4">
        <v>24</v>
      </c>
      <c r="E372" s="4">
        <v>36</v>
      </c>
      <c r="F372" s="4">
        <v>2667</v>
      </c>
      <c r="G372" s="4">
        <v>9</v>
      </c>
      <c r="H372" s="4">
        <v>633</v>
      </c>
      <c r="I372" s="30">
        <v>0.7</v>
      </c>
      <c r="J372" s="4" t="str">
        <f t="shared" si="5"/>
        <v>21-25</v>
      </c>
    </row>
    <row r="373" spans="1:10" x14ac:dyDescent="0.3">
      <c r="A373" s="4" t="s">
        <v>37</v>
      </c>
      <c r="B373" s="4" t="s">
        <v>36</v>
      </c>
      <c r="C373" s="4" t="s">
        <v>14</v>
      </c>
      <c r="D373" s="4">
        <v>23</v>
      </c>
      <c r="E373" s="4">
        <v>30</v>
      </c>
      <c r="F373" s="4">
        <v>2645</v>
      </c>
      <c r="G373" s="4">
        <v>0</v>
      </c>
      <c r="H373" s="4">
        <v>1613</v>
      </c>
      <c r="I373" s="30">
        <v>0.8</v>
      </c>
      <c r="J373" s="4" t="str">
        <f t="shared" si="5"/>
        <v>21-25</v>
      </c>
    </row>
    <row r="374" spans="1:10" x14ac:dyDescent="0.3">
      <c r="A374" s="4" t="s">
        <v>38</v>
      </c>
      <c r="B374" s="4" t="s">
        <v>36</v>
      </c>
      <c r="C374" s="4" t="s">
        <v>14</v>
      </c>
      <c r="D374" s="4">
        <v>30</v>
      </c>
      <c r="E374" s="4">
        <v>29</v>
      </c>
      <c r="F374" s="4">
        <v>2598</v>
      </c>
      <c r="G374" s="4">
        <v>0</v>
      </c>
      <c r="H374" s="4">
        <v>1537</v>
      </c>
      <c r="I374" s="30">
        <v>0.77</v>
      </c>
      <c r="J374" s="4" t="str">
        <f t="shared" si="5"/>
        <v>26-30</v>
      </c>
    </row>
    <row r="375" spans="1:10" x14ac:dyDescent="0.3">
      <c r="A375" s="4" t="s">
        <v>39</v>
      </c>
      <c r="B375" s="4" t="s">
        <v>36</v>
      </c>
      <c r="C375" s="4" t="s">
        <v>14</v>
      </c>
      <c r="D375" s="4">
        <v>27</v>
      </c>
      <c r="E375" s="4">
        <v>30</v>
      </c>
      <c r="F375" s="4">
        <v>2574</v>
      </c>
      <c r="G375" s="4">
        <v>3</v>
      </c>
      <c r="H375" s="4">
        <v>1712</v>
      </c>
      <c r="I375" s="30">
        <v>0.84</v>
      </c>
      <c r="J375" s="4" t="str">
        <f t="shared" si="5"/>
        <v>26-30</v>
      </c>
    </row>
    <row r="376" spans="1:10" x14ac:dyDescent="0.3">
      <c r="A376" s="4" t="s">
        <v>40</v>
      </c>
      <c r="B376" s="4" t="s">
        <v>36</v>
      </c>
      <c r="C376" s="4" t="s">
        <v>13</v>
      </c>
      <c r="D376" s="4">
        <v>28</v>
      </c>
      <c r="E376" s="4">
        <v>29</v>
      </c>
      <c r="F376" s="4">
        <v>2173</v>
      </c>
      <c r="G376" s="4">
        <v>12</v>
      </c>
      <c r="H376" s="4">
        <v>519</v>
      </c>
      <c r="I376" s="30">
        <v>0.66</v>
      </c>
      <c r="J376" s="4" t="str">
        <f t="shared" si="5"/>
        <v>26-30</v>
      </c>
    </row>
    <row r="377" spans="1:10" x14ac:dyDescent="0.3">
      <c r="A377" s="4" t="s">
        <v>41</v>
      </c>
      <c r="B377" s="4" t="s">
        <v>36</v>
      </c>
      <c r="C377" s="4" t="s">
        <v>11</v>
      </c>
      <c r="D377" s="4">
        <v>28</v>
      </c>
      <c r="E377" s="4">
        <v>21</v>
      </c>
      <c r="F377" s="4">
        <v>1763</v>
      </c>
      <c r="G377" s="4">
        <v>1</v>
      </c>
      <c r="H377" s="4">
        <v>1258</v>
      </c>
      <c r="I377" s="30">
        <v>0.83</v>
      </c>
      <c r="J377" s="4" t="str">
        <f t="shared" si="5"/>
        <v>26-30</v>
      </c>
    </row>
    <row r="378" spans="1:10" x14ac:dyDescent="0.3">
      <c r="A378" s="4" t="s">
        <v>31</v>
      </c>
      <c r="B378" s="4" t="s">
        <v>36</v>
      </c>
      <c r="C378" s="4" t="s">
        <v>11</v>
      </c>
      <c r="D378" s="4">
        <v>31</v>
      </c>
      <c r="E378" s="4">
        <v>21</v>
      </c>
      <c r="F378" s="4">
        <v>1618</v>
      </c>
      <c r="G378" s="4">
        <v>3</v>
      </c>
      <c r="H378" s="4">
        <v>424</v>
      </c>
      <c r="I378" s="30">
        <v>0.72</v>
      </c>
      <c r="J378" s="4" t="str">
        <f t="shared" si="5"/>
        <v>31-35</v>
      </c>
    </row>
    <row r="379" spans="1:10" x14ac:dyDescent="0.3">
      <c r="A379" s="4" t="s">
        <v>42</v>
      </c>
      <c r="B379" s="4" t="s">
        <v>36</v>
      </c>
      <c r="C379" s="4" t="s">
        <v>11</v>
      </c>
      <c r="D379" s="4">
        <v>26</v>
      </c>
      <c r="E379" s="4">
        <v>29</v>
      </c>
      <c r="F379" s="4">
        <v>1738</v>
      </c>
      <c r="G379" s="4">
        <v>2</v>
      </c>
      <c r="H379" s="4">
        <v>743</v>
      </c>
      <c r="I379" s="30">
        <v>0.76</v>
      </c>
      <c r="J379" s="4" t="str">
        <f t="shared" si="5"/>
        <v>26-30</v>
      </c>
    </row>
    <row r="380" spans="1:10" x14ac:dyDescent="0.3">
      <c r="A380" s="4" t="s">
        <v>43</v>
      </c>
      <c r="B380" s="4" t="s">
        <v>36</v>
      </c>
      <c r="C380" s="4" t="s">
        <v>14</v>
      </c>
      <c r="D380" s="4">
        <v>26</v>
      </c>
      <c r="E380" s="4">
        <v>18</v>
      </c>
      <c r="F380" s="4">
        <v>1537</v>
      </c>
      <c r="G380" s="4">
        <v>0</v>
      </c>
      <c r="H380" s="4">
        <v>1016</v>
      </c>
      <c r="I380" s="30">
        <v>0.83</v>
      </c>
      <c r="J380" s="4" t="str">
        <f t="shared" si="5"/>
        <v>26-30</v>
      </c>
    </row>
    <row r="381" spans="1:10" x14ac:dyDescent="0.3">
      <c r="A381" s="4" t="s">
        <v>44</v>
      </c>
      <c r="B381" s="4" t="s">
        <v>36</v>
      </c>
      <c r="C381" s="4" t="s">
        <v>11</v>
      </c>
      <c r="D381" s="4">
        <v>22</v>
      </c>
      <c r="E381" s="4">
        <v>27</v>
      </c>
      <c r="F381" s="4">
        <v>1240</v>
      </c>
      <c r="G381" s="4">
        <v>1</v>
      </c>
      <c r="H381" s="4">
        <v>400</v>
      </c>
      <c r="I381" s="30">
        <v>0.74</v>
      </c>
      <c r="J381" s="4" t="str">
        <f t="shared" si="5"/>
        <v>21-25</v>
      </c>
    </row>
    <row r="382" spans="1:10" x14ac:dyDescent="0.3">
      <c r="A382" s="4" t="s">
        <v>45</v>
      </c>
      <c r="B382" s="4" t="s">
        <v>36</v>
      </c>
      <c r="C382" s="4" t="s">
        <v>11</v>
      </c>
      <c r="D382" s="4">
        <v>21</v>
      </c>
      <c r="E382" s="4">
        <v>22</v>
      </c>
      <c r="F382" s="4">
        <v>1020</v>
      </c>
      <c r="G382" s="4">
        <v>0</v>
      </c>
      <c r="H382" s="4">
        <v>587</v>
      </c>
      <c r="I382" s="30">
        <v>0.85</v>
      </c>
      <c r="J382" s="4" t="str">
        <f t="shared" si="5"/>
        <v>21-25</v>
      </c>
    </row>
    <row r="383" spans="1:10" x14ac:dyDescent="0.3">
      <c r="A383" s="4" t="s">
        <v>21</v>
      </c>
      <c r="B383" s="4" t="s">
        <v>36</v>
      </c>
      <c r="C383" s="4" t="s">
        <v>11</v>
      </c>
      <c r="D383" s="4">
        <v>25</v>
      </c>
      <c r="E383" s="4">
        <v>10</v>
      </c>
      <c r="F383" s="4">
        <v>711</v>
      </c>
      <c r="G383" s="4">
        <v>2</v>
      </c>
      <c r="H383" s="4">
        <v>257</v>
      </c>
      <c r="I383" s="30">
        <v>0.72</v>
      </c>
      <c r="J383" s="4" t="str">
        <f t="shared" si="5"/>
        <v>21-25</v>
      </c>
    </row>
    <row r="384" spans="1:10" x14ac:dyDescent="0.3">
      <c r="A384" s="4" t="s">
        <v>46</v>
      </c>
      <c r="B384" s="4" t="s">
        <v>36</v>
      </c>
      <c r="C384" s="4" t="s">
        <v>14</v>
      </c>
      <c r="D384" s="4">
        <v>21</v>
      </c>
      <c r="E384" s="4">
        <v>12</v>
      </c>
      <c r="F384" s="4">
        <v>844</v>
      </c>
      <c r="G384" s="4">
        <v>0</v>
      </c>
      <c r="H384" s="4">
        <v>376</v>
      </c>
      <c r="I384" s="30">
        <v>0.82</v>
      </c>
      <c r="J384" s="4" t="str">
        <f t="shared" si="5"/>
        <v>21-25</v>
      </c>
    </row>
    <row r="385" spans="1:10" x14ac:dyDescent="0.3">
      <c r="A385" s="4" t="s">
        <v>47</v>
      </c>
      <c r="B385" s="4" t="s">
        <v>36</v>
      </c>
      <c r="C385" s="4" t="s">
        <v>12</v>
      </c>
      <c r="D385" s="4">
        <v>32</v>
      </c>
      <c r="E385" s="4">
        <v>8</v>
      </c>
      <c r="F385" s="4">
        <v>720</v>
      </c>
      <c r="G385" s="4">
        <v>0</v>
      </c>
      <c r="H385" s="4">
        <v>274</v>
      </c>
      <c r="I385" s="30">
        <v>0.56000000000000005</v>
      </c>
      <c r="J385" s="4" t="str">
        <f t="shared" si="5"/>
        <v>31-35</v>
      </c>
    </row>
    <row r="386" spans="1:10" x14ac:dyDescent="0.3">
      <c r="A386" s="4" t="s">
        <v>48</v>
      </c>
      <c r="B386" s="4" t="s">
        <v>36</v>
      </c>
      <c r="C386" s="4" t="s">
        <v>13</v>
      </c>
      <c r="D386" s="4">
        <v>21</v>
      </c>
      <c r="E386" s="4">
        <v>18</v>
      </c>
      <c r="F386" s="4">
        <v>745</v>
      </c>
      <c r="G386" s="4">
        <v>1</v>
      </c>
      <c r="H386" s="4">
        <v>146</v>
      </c>
      <c r="I386" s="30">
        <v>0.73</v>
      </c>
      <c r="J386" s="4" t="str">
        <f t="shared" si="5"/>
        <v>21-25</v>
      </c>
    </row>
    <row r="387" spans="1:10" x14ac:dyDescent="0.3">
      <c r="A387" s="4" t="s">
        <v>49</v>
      </c>
      <c r="B387" s="4" t="s">
        <v>36</v>
      </c>
      <c r="C387" s="4" t="s">
        <v>11</v>
      </c>
      <c r="D387" s="4">
        <v>20</v>
      </c>
      <c r="E387" s="4">
        <v>3</v>
      </c>
      <c r="F387" s="4">
        <v>172</v>
      </c>
      <c r="G387" s="4">
        <v>0</v>
      </c>
      <c r="H387" s="4">
        <v>78</v>
      </c>
      <c r="I387" s="30">
        <v>0.82</v>
      </c>
      <c r="J387" s="4" t="str">
        <f t="shared" ref="J387:J450" si="6">VLOOKUP($D387,$L$2:$M$6,2,TRUE)</f>
        <v>16-20</v>
      </c>
    </row>
    <row r="388" spans="1:10" x14ac:dyDescent="0.3">
      <c r="A388" s="4" t="s">
        <v>50</v>
      </c>
      <c r="B388" s="4" t="s">
        <v>36</v>
      </c>
      <c r="C388" s="4" t="s">
        <v>13</v>
      </c>
      <c r="D388" s="4">
        <v>33</v>
      </c>
      <c r="E388" s="4">
        <v>11</v>
      </c>
      <c r="F388" s="4">
        <v>210</v>
      </c>
      <c r="G388" s="4">
        <v>0</v>
      </c>
      <c r="H388" s="4">
        <v>59</v>
      </c>
      <c r="I388" s="30">
        <v>0.64</v>
      </c>
      <c r="J388" s="4" t="str">
        <f t="shared" si="6"/>
        <v>31-35</v>
      </c>
    </row>
    <row r="389" spans="1:10" x14ac:dyDescent="0.3">
      <c r="A389" s="4" t="s">
        <v>51</v>
      </c>
      <c r="B389" s="4" t="s">
        <v>36</v>
      </c>
      <c r="C389" s="4" t="s">
        <v>14</v>
      </c>
      <c r="D389" s="4">
        <v>21</v>
      </c>
      <c r="E389" s="4">
        <v>3</v>
      </c>
      <c r="F389" s="4">
        <v>103</v>
      </c>
      <c r="G389" s="4">
        <v>0</v>
      </c>
      <c r="H389" s="4">
        <v>64</v>
      </c>
      <c r="I389" s="30">
        <v>0.83</v>
      </c>
      <c r="J389" s="4" t="str">
        <f t="shared" si="6"/>
        <v>21-25</v>
      </c>
    </row>
    <row r="390" spans="1:10" x14ac:dyDescent="0.3">
      <c r="A390" s="4" t="s">
        <v>52</v>
      </c>
      <c r="B390" s="4" t="s">
        <v>36</v>
      </c>
      <c r="C390" s="4" t="s">
        <v>14</v>
      </c>
      <c r="D390" s="4">
        <v>19</v>
      </c>
      <c r="E390" s="4">
        <v>1</v>
      </c>
      <c r="F390" s="4">
        <v>90</v>
      </c>
      <c r="G390" s="4">
        <v>0</v>
      </c>
      <c r="H390" s="4">
        <v>26</v>
      </c>
      <c r="I390" s="30">
        <v>0.69</v>
      </c>
      <c r="J390" s="4" t="str">
        <f t="shared" si="6"/>
        <v>16-20</v>
      </c>
    </row>
    <row r="391" spans="1:10" x14ac:dyDescent="0.3">
      <c r="A391" s="4" t="s">
        <v>53</v>
      </c>
      <c r="B391" s="4" t="s">
        <v>36</v>
      </c>
      <c r="C391" s="4" t="s">
        <v>14</v>
      </c>
      <c r="D391" s="4">
        <v>20</v>
      </c>
      <c r="E391" s="4">
        <v>1</v>
      </c>
      <c r="F391" s="4">
        <v>66</v>
      </c>
      <c r="G391" s="4">
        <v>0</v>
      </c>
      <c r="H391" s="4">
        <v>22</v>
      </c>
      <c r="I391" s="30">
        <v>0.91</v>
      </c>
      <c r="J391" s="4" t="str">
        <f t="shared" si="6"/>
        <v>16-20</v>
      </c>
    </row>
    <row r="392" spans="1:10" x14ac:dyDescent="0.3">
      <c r="A392" s="4" t="s">
        <v>54</v>
      </c>
      <c r="B392" s="4" t="s">
        <v>36</v>
      </c>
      <c r="C392" s="4" t="s">
        <v>11</v>
      </c>
      <c r="D392" s="4">
        <v>18</v>
      </c>
      <c r="E392" s="4">
        <v>2</v>
      </c>
      <c r="F392" s="4">
        <v>3</v>
      </c>
      <c r="G392" s="4">
        <v>0</v>
      </c>
      <c r="H392" s="4">
        <v>3</v>
      </c>
      <c r="I392" s="30">
        <v>0.67</v>
      </c>
      <c r="J392" s="4" t="str">
        <f t="shared" si="6"/>
        <v>16-20</v>
      </c>
    </row>
    <row r="393" spans="1:10" x14ac:dyDescent="0.3">
      <c r="A393" s="4" t="s">
        <v>55</v>
      </c>
      <c r="B393" s="4" t="s">
        <v>36</v>
      </c>
      <c r="C393" s="4" t="s">
        <v>13</v>
      </c>
      <c r="D393" s="4">
        <v>21</v>
      </c>
      <c r="E393" s="4">
        <v>13</v>
      </c>
      <c r="F393" s="4">
        <v>111</v>
      </c>
      <c r="G393" s="4">
        <v>0</v>
      </c>
      <c r="H393" s="4">
        <v>33</v>
      </c>
      <c r="I393" s="30">
        <v>0.67</v>
      </c>
      <c r="J393" s="4" t="str">
        <f t="shared" si="6"/>
        <v>21-25</v>
      </c>
    </row>
    <row r="394" spans="1:10" x14ac:dyDescent="0.3">
      <c r="A394" s="4" t="s">
        <v>56</v>
      </c>
      <c r="B394" s="4" t="s">
        <v>36</v>
      </c>
      <c r="C394" s="4" t="s">
        <v>13</v>
      </c>
      <c r="D394" s="4">
        <v>20</v>
      </c>
      <c r="E394" s="4">
        <v>4</v>
      </c>
      <c r="F394" s="4">
        <v>61</v>
      </c>
      <c r="G394" s="4">
        <v>0</v>
      </c>
      <c r="H394" s="4">
        <v>15</v>
      </c>
      <c r="I394" s="30">
        <v>0.87</v>
      </c>
      <c r="J394" s="4" t="str">
        <f t="shared" si="6"/>
        <v>16-20</v>
      </c>
    </row>
    <row r="395" spans="1:10" x14ac:dyDescent="0.3">
      <c r="A395" s="4" t="s">
        <v>57</v>
      </c>
      <c r="B395" s="4" t="s">
        <v>36</v>
      </c>
      <c r="C395" s="4" t="s">
        <v>11</v>
      </c>
      <c r="D395" s="4">
        <v>18</v>
      </c>
      <c r="E395" s="4">
        <v>3</v>
      </c>
      <c r="F395" s="4">
        <v>39</v>
      </c>
      <c r="G395" s="4">
        <v>0</v>
      </c>
      <c r="H395" s="4">
        <v>13</v>
      </c>
      <c r="I395" s="30">
        <v>0.62</v>
      </c>
      <c r="J395" s="4" t="str">
        <f t="shared" si="6"/>
        <v>16-20</v>
      </c>
    </row>
    <row r="396" spans="1:10" x14ac:dyDescent="0.3">
      <c r="A396" s="4" t="s">
        <v>58</v>
      </c>
      <c r="B396" s="4" t="s">
        <v>36</v>
      </c>
      <c r="C396" s="4" t="s">
        <v>14</v>
      </c>
      <c r="D396" s="4">
        <v>18</v>
      </c>
      <c r="E396" s="4">
        <v>1</v>
      </c>
      <c r="F396" s="4">
        <v>13</v>
      </c>
      <c r="G396" s="4">
        <v>0</v>
      </c>
      <c r="H396" s="4">
        <v>2</v>
      </c>
      <c r="I396" s="4" t="s">
        <v>19</v>
      </c>
      <c r="J396" s="4" t="str">
        <f t="shared" si="6"/>
        <v>16-20</v>
      </c>
    </row>
    <row r="397" spans="1:10" x14ac:dyDescent="0.3">
      <c r="A397" s="4" t="s">
        <v>59</v>
      </c>
      <c r="B397" s="4" t="s">
        <v>60</v>
      </c>
      <c r="C397" s="4" t="s">
        <v>14</v>
      </c>
      <c r="D397" s="4">
        <v>22</v>
      </c>
      <c r="E397" s="4">
        <v>36</v>
      </c>
      <c r="F397" s="4">
        <v>3191</v>
      </c>
      <c r="G397" s="4">
        <v>0</v>
      </c>
      <c r="H397" s="4">
        <v>1766</v>
      </c>
      <c r="I397" s="30">
        <v>0.83</v>
      </c>
      <c r="J397" s="4" t="str">
        <f t="shared" si="6"/>
        <v>21-25</v>
      </c>
    </row>
    <row r="398" spans="1:10" x14ac:dyDescent="0.3">
      <c r="A398" s="4" t="s">
        <v>61</v>
      </c>
      <c r="B398" s="4" t="s">
        <v>60</v>
      </c>
      <c r="C398" s="4" t="s">
        <v>11</v>
      </c>
      <c r="D398" s="4">
        <v>23</v>
      </c>
      <c r="E398" s="4">
        <v>36</v>
      </c>
      <c r="F398" s="4">
        <v>3111</v>
      </c>
      <c r="G398" s="4">
        <v>1</v>
      </c>
      <c r="H398" s="4">
        <v>1676</v>
      </c>
      <c r="I398" s="30">
        <v>0.87</v>
      </c>
      <c r="J398" s="4" t="str">
        <f t="shared" si="6"/>
        <v>21-25</v>
      </c>
    </row>
    <row r="399" spans="1:10" x14ac:dyDescent="0.3">
      <c r="A399" s="4" t="s">
        <v>62</v>
      </c>
      <c r="B399" s="4" t="s">
        <v>60</v>
      </c>
      <c r="C399" s="4" t="s">
        <v>14</v>
      </c>
      <c r="D399" s="4">
        <v>28</v>
      </c>
      <c r="E399" s="4">
        <v>33</v>
      </c>
      <c r="F399" s="4">
        <v>2931</v>
      </c>
      <c r="G399" s="4">
        <v>5</v>
      </c>
      <c r="H399" s="4">
        <v>2151</v>
      </c>
      <c r="I399" s="30">
        <v>0.9</v>
      </c>
      <c r="J399" s="4" t="str">
        <f t="shared" si="6"/>
        <v>26-30</v>
      </c>
    </row>
    <row r="400" spans="1:10" x14ac:dyDescent="0.3">
      <c r="A400" s="4" t="s">
        <v>63</v>
      </c>
      <c r="B400" s="4" t="s">
        <v>60</v>
      </c>
      <c r="C400" s="4" t="s">
        <v>13</v>
      </c>
      <c r="D400" s="4">
        <v>25</v>
      </c>
      <c r="E400" s="4">
        <v>35</v>
      </c>
      <c r="F400" s="4">
        <v>2607</v>
      </c>
      <c r="G400" s="4">
        <v>5</v>
      </c>
      <c r="H400" s="4">
        <v>1085</v>
      </c>
      <c r="I400" s="30">
        <v>0.75</v>
      </c>
      <c r="J400" s="4" t="str">
        <f t="shared" si="6"/>
        <v>21-25</v>
      </c>
    </row>
    <row r="401" spans="1:10" x14ac:dyDescent="0.3">
      <c r="A401" s="4" t="s">
        <v>64</v>
      </c>
      <c r="B401" s="4" t="s">
        <v>60</v>
      </c>
      <c r="C401" s="4" t="s">
        <v>14</v>
      </c>
      <c r="D401" s="4">
        <v>25</v>
      </c>
      <c r="E401" s="4">
        <v>29</v>
      </c>
      <c r="F401" s="4">
        <v>2594</v>
      </c>
      <c r="G401" s="4">
        <v>1</v>
      </c>
      <c r="H401" s="4">
        <v>1794</v>
      </c>
      <c r="I401" s="30">
        <v>0.83</v>
      </c>
      <c r="J401" s="4" t="str">
        <f t="shared" si="6"/>
        <v>21-25</v>
      </c>
    </row>
    <row r="402" spans="1:10" x14ac:dyDescent="0.3">
      <c r="A402" s="4" t="s">
        <v>65</v>
      </c>
      <c r="B402" s="4" t="s">
        <v>60</v>
      </c>
      <c r="C402" s="4" t="s">
        <v>13</v>
      </c>
      <c r="D402" s="4">
        <v>23</v>
      </c>
      <c r="E402" s="4">
        <v>33</v>
      </c>
      <c r="F402" s="4">
        <v>2512</v>
      </c>
      <c r="G402" s="4">
        <v>8</v>
      </c>
      <c r="H402" s="4">
        <v>656</v>
      </c>
      <c r="I402" s="30">
        <v>0.77</v>
      </c>
      <c r="J402" s="4" t="str">
        <f t="shared" si="6"/>
        <v>21-25</v>
      </c>
    </row>
    <row r="403" spans="1:10" x14ac:dyDescent="0.3">
      <c r="A403" s="4" t="s">
        <v>66</v>
      </c>
      <c r="B403" s="4" t="s">
        <v>60</v>
      </c>
      <c r="C403" s="4" t="s">
        <v>11</v>
      </c>
      <c r="D403" s="4">
        <v>29</v>
      </c>
      <c r="E403" s="4">
        <v>34</v>
      </c>
      <c r="F403" s="4">
        <v>2484</v>
      </c>
      <c r="G403" s="4">
        <v>3</v>
      </c>
      <c r="H403" s="4">
        <v>1669</v>
      </c>
      <c r="I403" s="30">
        <v>0.76</v>
      </c>
      <c r="J403" s="4" t="str">
        <f t="shared" si="6"/>
        <v>26-30</v>
      </c>
    </row>
    <row r="404" spans="1:10" x14ac:dyDescent="0.3">
      <c r="A404" s="4" t="s">
        <v>67</v>
      </c>
      <c r="B404" s="4" t="s">
        <v>60</v>
      </c>
      <c r="C404" s="4" t="s">
        <v>12</v>
      </c>
      <c r="D404" s="4">
        <v>22</v>
      </c>
      <c r="E404" s="4">
        <v>27</v>
      </c>
      <c r="F404" s="4">
        <v>2430</v>
      </c>
      <c r="G404" s="4">
        <v>0</v>
      </c>
      <c r="H404" s="4">
        <v>1095</v>
      </c>
      <c r="I404" s="30">
        <v>0.72</v>
      </c>
      <c r="J404" s="4" t="str">
        <f t="shared" si="6"/>
        <v>21-25</v>
      </c>
    </row>
    <row r="405" spans="1:10" x14ac:dyDescent="0.3">
      <c r="A405" s="4" t="s">
        <v>68</v>
      </c>
      <c r="B405" s="4" t="s">
        <v>60</v>
      </c>
      <c r="C405" s="4" t="s">
        <v>14</v>
      </c>
      <c r="D405" s="4">
        <v>28</v>
      </c>
      <c r="E405" s="4">
        <v>28</v>
      </c>
      <c r="F405" s="4">
        <v>2281</v>
      </c>
      <c r="G405" s="4">
        <v>1</v>
      </c>
      <c r="H405" s="4">
        <v>1491</v>
      </c>
      <c r="I405" s="30">
        <v>0.77</v>
      </c>
      <c r="J405" s="4" t="str">
        <f t="shared" si="6"/>
        <v>26-30</v>
      </c>
    </row>
    <row r="406" spans="1:10" x14ac:dyDescent="0.3">
      <c r="A406" s="4" t="s">
        <v>69</v>
      </c>
      <c r="B406" s="4" t="s">
        <v>60</v>
      </c>
      <c r="C406" s="4" t="s">
        <v>14</v>
      </c>
      <c r="D406" s="4">
        <v>28</v>
      </c>
      <c r="E406" s="4">
        <v>27</v>
      </c>
      <c r="F406" s="4">
        <v>2061</v>
      </c>
      <c r="G406" s="4">
        <v>1</v>
      </c>
      <c r="H406" s="4">
        <v>1242</v>
      </c>
      <c r="I406" s="30">
        <v>0.77</v>
      </c>
      <c r="J406" s="4" t="str">
        <f t="shared" si="6"/>
        <v>26-30</v>
      </c>
    </row>
    <row r="407" spans="1:10" x14ac:dyDescent="0.3">
      <c r="A407" s="4" t="s">
        <v>70</v>
      </c>
      <c r="B407" s="4" t="s">
        <v>60</v>
      </c>
      <c r="C407" s="4" t="s">
        <v>14</v>
      </c>
      <c r="D407" s="4">
        <v>26</v>
      </c>
      <c r="E407" s="4">
        <v>21</v>
      </c>
      <c r="F407" s="4">
        <v>1672</v>
      </c>
      <c r="G407" s="4">
        <v>2</v>
      </c>
      <c r="H407" s="4">
        <v>975</v>
      </c>
      <c r="I407" s="30">
        <v>0.7</v>
      </c>
      <c r="J407" s="4" t="str">
        <f t="shared" si="6"/>
        <v>26-30</v>
      </c>
    </row>
    <row r="408" spans="1:10" x14ac:dyDescent="0.3">
      <c r="A408" s="4" t="s">
        <v>71</v>
      </c>
      <c r="B408" s="4" t="s">
        <v>60</v>
      </c>
      <c r="C408" s="4" t="s">
        <v>13</v>
      </c>
      <c r="D408" s="4">
        <v>29</v>
      </c>
      <c r="E408" s="4">
        <v>24</v>
      </c>
      <c r="F408" s="4">
        <v>1545</v>
      </c>
      <c r="G408" s="4">
        <v>6</v>
      </c>
      <c r="H408" s="4">
        <v>268</v>
      </c>
      <c r="I408" s="30">
        <v>0.82</v>
      </c>
      <c r="J408" s="4" t="str">
        <f t="shared" si="6"/>
        <v>26-30</v>
      </c>
    </row>
    <row r="409" spans="1:10" x14ac:dyDescent="0.3">
      <c r="A409" s="4" t="s">
        <v>72</v>
      </c>
      <c r="B409" s="4" t="s">
        <v>60</v>
      </c>
      <c r="C409" s="4" t="s">
        <v>11</v>
      </c>
      <c r="D409" s="4">
        <v>32</v>
      </c>
      <c r="E409" s="4">
        <v>30</v>
      </c>
      <c r="F409" s="4">
        <v>1596</v>
      </c>
      <c r="G409" s="4">
        <v>1</v>
      </c>
      <c r="H409" s="4">
        <v>936</v>
      </c>
      <c r="I409" s="30">
        <v>0.85</v>
      </c>
      <c r="J409" s="4" t="str">
        <f t="shared" si="6"/>
        <v>31-35</v>
      </c>
    </row>
    <row r="410" spans="1:10" x14ac:dyDescent="0.3">
      <c r="A410" s="4" t="s">
        <v>73</v>
      </c>
      <c r="B410" s="4" t="s">
        <v>60</v>
      </c>
      <c r="C410" s="4" t="s">
        <v>11</v>
      </c>
      <c r="D410" s="4">
        <v>21</v>
      </c>
      <c r="E410" s="4">
        <v>21</v>
      </c>
      <c r="F410" s="4">
        <v>1115</v>
      </c>
      <c r="G410" s="4">
        <v>1</v>
      </c>
      <c r="H410" s="4">
        <v>407</v>
      </c>
      <c r="I410" s="30">
        <v>0.79</v>
      </c>
      <c r="J410" s="4" t="str">
        <f t="shared" si="6"/>
        <v>21-25</v>
      </c>
    </row>
    <row r="411" spans="1:10" x14ac:dyDescent="0.3">
      <c r="A411" s="4" t="s">
        <v>28</v>
      </c>
      <c r="B411" s="4" t="s">
        <v>60</v>
      </c>
      <c r="C411" s="4" t="s">
        <v>12</v>
      </c>
      <c r="D411" s="4">
        <v>28</v>
      </c>
      <c r="E411" s="4">
        <v>11</v>
      </c>
      <c r="F411" s="4">
        <v>990</v>
      </c>
      <c r="G411" s="4">
        <v>0</v>
      </c>
      <c r="H411" s="4">
        <v>399</v>
      </c>
      <c r="I411" s="30">
        <v>0.79</v>
      </c>
      <c r="J411" s="4" t="str">
        <f t="shared" si="6"/>
        <v>26-30</v>
      </c>
    </row>
    <row r="412" spans="1:10" x14ac:dyDescent="0.3">
      <c r="A412" s="4" t="s">
        <v>74</v>
      </c>
      <c r="B412" s="4" t="s">
        <v>60</v>
      </c>
      <c r="C412" s="4" t="s">
        <v>14</v>
      </c>
      <c r="D412" s="4">
        <v>19</v>
      </c>
      <c r="E412" s="4">
        <v>11</v>
      </c>
      <c r="F412" s="4">
        <v>886</v>
      </c>
      <c r="G412" s="4">
        <v>1</v>
      </c>
      <c r="H412" s="4">
        <v>500</v>
      </c>
      <c r="I412" s="30">
        <v>0.78</v>
      </c>
      <c r="J412" s="4" t="str">
        <f t="shared" si="6"/>
        <v>16-20</v>
      </c>
    </row>
    <row r="413" spans="1:10" x14ac:dyDescent="0.3">
      <c r="A413" s="4" t="s">
        <v>75</v>
      </c>
      <c r="B413" s="4" t="s">
        <v>60</v>
      </c>
      <c r="C413" s="4" t="s">
        <v>11</v>
      </c>
      <c r="D413" s="4">
        <v>21</v>
      </c>
      <c r="E413" s="4">
        <v>15</v>
      </c>
      <c r="F413" s="4">
        <v>896</v>
      </c>
      <c r="G413" s="4">
        <v>1</v>
      </c>
      <c r="H413" s="4">
        <v>446</v>
      </c>
      <c r="I413" s="30">
        <v>0.9</v>
      </c>
      <c r="J413" s="4" t="str">
        <f t="shared" si="6"/>
        <v>21-25</v>
      </c>
    </row>
    <row r="414" spans="1:10" x14ac:dyDescent="0.3">
      <c r="A414" s="4" t="s">
        <v>76</v>
      </c>
      <c r="B414" s="4" t="s">
        <v>60</v>
      </c>
      <c r="C414" s="4" t="s">
        <v>13</v>
      </c>
      <c r="D414" s="4">
        <v>20</v>
      </c>
      <c r="E414" s="4">
        <v>17</v>
      </c>
      <c r="F414" s="4">
        <v>791</v>
      </c>
      <c r="G414" s="4">
        <v>2</v>
      </c>
      <c r="H414" s="4">
        <v>101</v>
      </c>
      <c r="I414" s="30">
        <v>0.78</v>
      </c>
      <c r="J414" s="4" t="str">
        <f t="shared" si="6"/>
        <v>16-20</v>
      </c>
    </row>
    <row r="415" spans="1:10" x14ac:dyDescent="0.3">
      <c r="A415" s="4" t="s">
        <v>77</v>
      </c>
      <c r="B415" s="4" t="s">
        <v>60</v>
      </c>
      <c r="C415" s="4" t="s">
        <v>14</v>
      </c>
      <c r="D415" s="4">
        <v>21</v>
      </c>
      <c r="E415" s="4">
        <v>12</v>
      </c>
      <c r="F415" s="4">
        <v>647</v>
      </c>
      <c r="G415" s="4">
        <v>0</v>
      </c>
      <c r="H415" s="4">
        <v>268</v>
      </c>
      <c r="I415" s="30">
        <v>0.75</v>
      </c>
      <c r="J415" s="4" t="str">
        <f t="shared" si="6"/>
        <v>21-25</v>
      </c>
    </row>
    <row r="416" spans="1:10" x14ac:dyDescent="0.3">
      <c r="A416" s="4" t="s">
        <v>78</v>
      </c>
      <c r="B416" s="4" t="s">
        <v>60</v>
      </c>
      <c r="C416" s="4" t="s">
        <v>13</v>
      </c>
      <c r="D416" s="4">
        <v>26</v>
      </c>
      <c r="E416" s="4">
        <v>21</v>
      </c>
      <c r="F416" s="4">
        <v>528</v>
      </c>
      <c r="G416" s="4">
        <v>0</v>
      </c>
      <c r="H416" s="4">
        <v>265</v>
      </c>
      <c r="I416" s="30">
        <v>0.74</v>
      </c>
      <c r="J416" s="4" t="str">
        <f t="shared" si="6"/>
        <v>26-30</v>
      </c>
    </row>
    <row r="417" spans="1:10" x14ac:dyDescent="0.3">
      <c r="A417" s="4" t="s">
        <v>79</v>
      </c>
      <c r="B417" s="4" t="s">
        <v>60</v>
      </c>
      <c r="C417" s="4" t="s">
        <v>11</v>
      </c>
      <c r="D417" s="4">
        <v>28</v>
      </c>
      <c r="E417" s="4">
        <v>7</v>
      </c>
      <c r="F417" s="4">
        <v>213</v>
      </c>
      <c r="G417" s="4">
        <v>0</v>
      </c>
      <c r="H417" s="4">
        <v>96</v>
      </c>
      <c r="I417" s="30">
        <v>0.76</v>
      </c>
      <c r="J417" s="4" t="str">
        <f t="shared" si="6"/>
        <v>26-30</v>
      </c>
    </row>
    <row r="418" spans="1:10" x14ac:dyDescent="0.3">
      <c r="A418" s="4" t="s">
        <v>80</v>
      </c>
      <c r="B418" s="4" t="s">
        <v>60</v>
      </c>
      <c r="C418" s="4" t="s">
        <v>14</v>
      </c>
      <c r="D418" s="4">
        <v>25</v>
      </c>
      <c r="E418" s="4">
        <v>3</v>
      </c>
      <c r="F418" s="4">
        <v>206</v>
      </c>
      <c r="G418" s="4">
        <v>0</v>
      </c>
      <c r="H418" s="4">
        <v>87</v>
      </c>
      <c r="I418" s="30">
        <v>0.71</v>
      </c>
      <c r="J418" s="4" t="str">
        <f t="shared" si="6"/>
        <v>21-25</v>
      </c>
    </row>
    <row r="419" spans="1:10" x14ac:dyDescent="0.3">
      <c r="A419" s="4" t="s">
        <v>81</v>
      </c>
      <c r="B419" s="4" t="s">
        <v>60</v>
      </c>
      <c r="C419" s="4" t="s">
        <v>13</v>
      </c>
      <c r="D419" s="4">
        <v>26</v>
      </c>
      <c r="E419" s="4">
        <v>3</v>
      </c>
      <c r="F419" s="4">
        <v>103</v>
      </c>
      <c r="G419" s="4">
        <v>0</v>
      </c>
      <c r="H419" s="4">
        <v>29</v>
      </c>
      <c r="I419" s="30">
        <v>0.76</v>
      </c>
      <c r="J419" s="4" t="str">
        <f t="shared" si="6"/>
        <v>26-30</v>
      </c>
    </row>
    <row r="420" spans="1:10" x14ac:dyDescent="0.3">
      <c r="A420" s="4" t="s">
        <v>82</v>
      </c>
      <c r="B420" s="4" t="s">
        <v>60</v>
      </c>
      <c r="C420" s="4" t="s">
        <v>13</v>
      </c>
      <c r="D420" s="4">
        <v>21</v>
      </c>
      <c r="E420" s="4">
        <v>9</v>
      </c>
      <c r="F420" s="4">
        <v>171</v>
      </c>
      <c r="G420" s="4">
        <v>0</v>
      </c>
      <c r="H420" s="4">
        <v>43</v>
      </c>
      <c r="I420" s="30">
        <v>0.47</v>
      </c>
      <c r="J420" s="4" t="str">
        <f t="shared" si="6"/>
        <v>21-25</v>
      </c>
    </row>
    <row r="421" spans="1:10" x14ac:dyDescent="0.3">
      <c r="A421" s="4" t="s">
        <v>83</v>
      </c>
      <c r="B421" s="4" t="s">
        <v>60</v>
      </c>
      <c r="C421" s="4" t="s">
        <v>14</v>
      </c>
      <c r="D421" s="4">
        <v>28</v>
      </c>
      <c r="E421" s="4">
        <v>1</v>
      </c>
      <c r="F421" s="4">
        <v>9</v>
      </c>
      <c r="G421" s="4">
        <v>0</v>
      </c>
      <c r="H421" s="4">
        <v>9</v>
      </c>
      <c r="I421" s="30">
        <v>0.89</v>
      </c>
      <c r="J421" s="4" t="str">
        <f t="shared" si="6"/>
        <v>26-30</v>
      </c>
    </row>
    <row r="422" spans="1:10" x14ac:dyDescent="0.3">
      <c r="A422" s="4" t="s">
        <v>84</v>
      </c>
      <c r="B422" s="4" t="s">
        <v>60</v>
      </c>
      <c r="C422" s="4" t="s">
        <v>13</v>
      </c>
      <c r="D422" s="4">
        <v>19</v>
      </c>
      <c r="E422" s="4">
        <v>1</v>
      </c>
      <c r="F422" s="4">
        <v>5</v>
      </c>
      <c r="G422" s="4">
        <v>0</v>
      </c>
      <c r="H422" s="4">
        <v>1</v>
      </c>
      <c r="I422" s="4" t="s">
        <v>19</v>
      </c>
      <c r="J422" s="4" t="str">
        <f t="shared" si="6"/>
        <v>16-20</v>
      </c>
    </row>
    <row r="423" spans="1:10" x14ac:dyDescent="0.3">
      <c r="A423" s="4" t="s">
        <v>85</v>
      </c>
      <c r="B423" s="4" t="s">
        <v>60</v>
      </c>
      <c r="C423" s="4" t="s">
        <v>11</v>
      </c>
      <c r="D423" s="4">
        <v>20</v>
      </c>
      <c r="E423" s="4">
        <v>1</v>
      </c>
      <c r="F423" s="4">
        <v>1</v>
      </c>
      <c r="G423" s="4">
        <v>0</v>
      </c>
      <c r="H423" s="4">
        <v>1</v>
      </c>
      <c r="I423" s="4" t="s">
        <v>19</v>
      </c>
      <c r="J423" s="4" t="str">
        <f t="shared" si="6"/>
        <v>16-20</v>
      </c>
    </row>
    <row r="424" spans="1:10" x14ac:dyDescent="0.3">
      <c r="A424" s="4" t="s">
        <v>86</v>
      </c>
      <c r="B424" s="4" t="s">
        <v>87</v>
      </c>
      <c r="C424" s="4" t="s">
        <v>11</v>
      </c>
      <c r="D424" s="4">
        <v>30</v>
      </c>
      <c r="E424" s="4">
        <v>38</v>
      </c>
      <c r="F424" s="4">
        <v>3410</v>
      </c>
      <c r="G424" s="4">
        <v>3</v>
      </c>
      <c r="H424" s="4">
        <v>2125</v>
      </c>
      <c r="I424" s="30">
        <v>0.74</v>
      </c>
      <c r="J424" s="4" t="str">
        <f t="shared" si="6"/>
        <v>26-30</v>
      </c>
    </row>
    <row r="425" spans="1:10" x14ac:dyDescent="0.3">
      <c r="A425" s="4" t="s">
        <v>88</v>
      </c>
      <c r="B425" s="4" t="s">
        <v>87</v>
      </c>
      <c r="C425" s="4" t="s">
        <v>14</v>
      </c>
      <c r="D425" s="4">
        <v>27</v>
      </c>
      <c r="E425" s="4">
        <v>36</v>
      </c>
      <c r="F425" s="4">
        <v>3240</v>
      </c>
      <c r="G425" s="4">
        <v>1</v>
      </c>
      <c r="H425" s="4">
        <v>1167</v>
      </c>
      <c r="I425" s="30">
        <v>0.72</v>
      </c>
      <c r="J425" s="4" t="str">
        <f t="shared" si="6"/>
        <v>26-30</v>
      </c>
    </row>
    <row r="426" spans="1:10" x14ac:dyDescent="0.3">
      <c r="A426" s="4" t="s">
        <v>89</v>
      </c>
      <c r="B426" s="4" t="s">
        <v>87</v>
      </c>
      <c r="C426" s="4" t="s">
        <v>11</v>
      </c>
      <c r="D426" s="4">
        <v>20</v>
      </c>
      <c r="E426" s="4">
        <v>36</v>
      </c>
      <c r="F426" s="4">
        <v>3069</v>
      </c>
      <c r="G426" s="4">
        <v>2</v>
      </c>
      <c r="H426" s="4">
        <v>1336</v>
      </c>
      <c r="I426" s="30">
        <v>0.69</v>
      </c>
      <c r="J426" s="4" t="str">
        <f t="shared" si="6"/>
        <v>16-20</v>
      </c>
    </row>
    <row r="427" spans="1:10" x14ac:dyDescent="0.3">
      <c r="A427" s="4" t="s">
        <v>90</v>
      </c>
      <c r="B427" s="4" t="s">
        <v>87</v>
      </c>
      <c r="C427" s="4" t="s">
        <v>14</v>
      </c>
      <c r="D427" s="4">
        <v>31</v>
      </c>
      <c r="E427" s="4">
        <v>34</v>
      </c>
      <c r="F427" s="4">
        <v>3060</v>
      </c>
      <c r="G427" s="4">
        <v>1</v>
      </c>
      <c r="H427" s="4">
        <v>1498</v>
      </c>
      <c r="I427" s="30">
        <v>0.69</v>
      </c>
      <c r="J427" s="4" t="str">
        <f t="shared" si="6"/>
        <v>31-35</v>
      </c>
    </row>
    <row r="428" spans="1:10" x14ac:dyDescent="0.3">
      <c r="A428" s="4" t="s">
        <v>91</v>
      </c>
      <c r="B428" s="4" t="s">
        <v>87</v>
      </c>
      <c r="C428" s="4" t="s">
        <v>12</v>
      </c>
      <c r="D428" s="4">
        <v>28</v>
      </c>
      <c r="E428" s="4">
        <v>32</v>
      </c>
      <c r="F428" s="4">
        <v>2880</v>
      </c>
      <c r="G428" s="4">
        <v>0</v>
      </c>
      <c r="H428" s="4">
        <v>979</v>
      </c>
      <c r="I428" s="30">
        <v>0.51</v>
      </c>
      <c r="J428" s="4" t="str">
        <f t="shared" si="6"/>
        <v>26-30</v>
      </c>
    </row>
    <row r="429" spans="1:10" x14ac:dyDescent="0.3">
      <c r="A429" s="4" t="s">
        <v>92</v>
      </c>
      <c r="B429" s="4" t="s">
        <v>87</v>
      </c>
      <c r="C429" s="4" t="s">
        <v>11</v>
      </c>
      <c r="D429" s="4">
        <v>24</v>
      </c>
      <c r="E429" s="4">
        <v>33</v>
      </c>
      <c r="F429" s="4">
        <v>2813</v>
      </c>
      <c r="G429" s="4">
        <v>0</v>
      </c>
      <c r="H429" s="4">
        <v>1187</v>
      </c>
      <c r="I429" s="30">
        <v>0.79</v>
      </c>
      <c r="J429" s="4" t="str">
        <f t="shared" si="6"/>
        <v>21-25</v>
      </c>
    </row>
    <row r="430" spans="1:10" x14ac:dyDescent="0.3">
      <c r="A430" s="4" t="s">
        <v>93</v>
      </c>
      <c r="B430" s="4" t="s">
        <v>87</v>
      </c>
      <c r="C430" s="4" t="s">
        <v>13</v>
      </c>
      <c r="D430" s="4">
        <v>28</v>
      </c>
      <c r="E430" s="4">
        <v>33</v>
      </c>
      <c r="F430" s="4">
        <v>2741</v>
      </c>
      <c r="G430" s="4">
        <v>12</v>
      </c>
      <c r="H430" s="4">
        <v>658</v>
      </c>
      <c r="I430" s="30">
        <v>0.67</v>
      </c>
      <c r="J430" s="4" t="str">
        <f t="shared" si="6"/>
        <v>26-30</v>
      </c>
    </row>
    <row r="431" spans="1:10" x14ac:dyDescent="0.3">
      <c r="A431" s="4" t="s">
        <v>94</v>
      </c>
      <c r="B431" s="4" t="s">
        <v>87</v>
      </c>
      <c r="C431" s="4" t="s">
        <v>14</v>
      </c>
      <c r="D431" s="4">
        <v>30</v>
      </c>
      <c r="E431" s="4">
        <v>30</v>
      </c>
      <c r="F431" s="4">
        <v>2693</v>
      </c>
      <c r="G431" s="4">
        <v>2</v>
      </c>
      <c r="H431" s="4">
        <v>1044</v>
      </c>
      <c r="I431" s="30">
        <v>0.75</v>
      </c>
      <c r="J431" s="4" t="str">
        <f t="shared" si="6"/>
        <v>26-30</v>
      </c>
    </row>
    <row r="432" spans="1:10" x14ac:dyDescent="0.3">
      <c r="A432" s="4" t="s">
        <v>95</v>
      </c>
      <c r="B432" s="4" t="s">
        <v>87</v>
      </c>
      <c r="C432" s="4" t="s">
        <v>14</v>
      </c>
      <c r="D432" s="4">
        <v>26</v>
      </c>
      <c r="E432" s="4">
        <v>29</v>
      </c>
      <c r="F432" s="4">
        <v>2426</v>
      </c>
      <c r="G432" s="4">
        <v>0</v>
      </c>
      <c r="H432" s="4">
        <v>1298</v>
      </c>
      <c r="I432" s="30">
        <v>0.7</v>
      </c>
      <c r="J432" s="4" t="str">
        <f t="shared" si="6"/>
        <v>26-30</v>
      </c>
    </row>
    <row r="433" spans="1:10" x14ac:dyDescent="0.3">
      <c r="A433" s="4" t="s">
        <v>96</v>
      </c>
      <c r="B433" s="4" t="s">
        <v>87</v>
      </c>
      <c r="C433" s="4" t="s">
        <v>11</v>
      </c>
      <c r="D433" s="4">
        <v>29</v>
      </c>
      <c r="E433" s="4">
        <v>22</v>
      </c>
      <c r="F433" s="4">
        <v>1363</v>
      </c>
      <c r="G433" s="4">
        <v>2</v>
      </c>
      <c r="H433" s="4">
        <v>472</v>
      </c>
      <c r="I433" s="30">
        <v>0.75</v>
      </c>
      <c r="J433" s="4" t="str">
        <f t="shared" si="6"/>
        <v>26-30</v>
      </c>
    </row>
    <row r="434" spans="1:10" x14ac:dyDescent="0.3">
      <c r="A434" s="4" t="s">
        <v>97</v>
      </c>
      <c r="B434" s="4" t="s">
        <v>87</v>
      </c>
      <c r="C434" s="4" t="s">
        <v>13</v>
      </c>
      <c r="D434" s="4">
        <v>28</v>
      </c>
      <c r="E434" s="4">
        <v>28</v>
      </c>
      <c r="F434" s="4">
        <v>1371</v>
      </c>
      <c r="G434" s="4">
        <v>3</v>
      </c>
      <c r="H434" s="4">
        <v>266</v>
      </c>
      <c r="I434" s="30">
        <v>0.73</v>
      </c>
      <c r="J434" s="4" t="str">
        <f t="shared" si="6"/>
        <v>26-30</v>
      </c>
    </row>
    <row r="435" spans="1:10" x14ac:dyDescent="0.3">
      <c r="A435" s="4" t="s">
        <v>98</v>
      </c>
      <c r="B435" s="4" t="s">
        <v>87</v>
      </c>
      <c r="C435" s="4" t="s">
        <v>11</v>
      </c>
      <c r="D435" s="4">
        <v>31</v>
      </c>
      <c r="E435" s="4">
        <v>16</v>
      </c>
      <c r="F435" s="4">
        <v>1350</v>
      </c>
      <c r="G435" s="4">
        <v>0</v>
      </c>
      <c r="H435" s="4">
        <v>499</v>
      </c>
      <c r="I435" s="30">
        <v>0.83</v>
      </c>
      <c r="J435" s="4" t="str">
        <f t="shared" si="6"/>
        <v>31-35</v>
      </c>
    </row>
    <row r="436" spans="1:10" x14ac:dyDescent="0.3">
      <c r="A436" s="4" t="s">
        <v>99</v>
      </c>
      <c r="B436" s="4" t="s">
        <v>87</v>
      </c>
      <c r="C436" s="4" t="s">
        <v>13</v>
      </c>
      <c r="D436" s="4">
        <v>30</v>
      </c>
      <c r="E436" s="4">
        <v>22</v>
      </c>
      <c r="F436" s="4">
        <v>1331</v>
      </c>
      <c r="G436" s="4">
        <v>3</v>
      </c>
      <c r="H436" s="4">
        <v>307</v>
      </c>
      <c r="I436" s="30">
        <v>0.64</v>
      </c>
      <c r="J436" s="4" t="str">
        <f t="shared" si="6"/>
        <v>26-30</v>
      </c>
    </row>
    <row r="437" spans="1:10" x14ac:dyDescent="0.3">
      <c r="A437" s="4" t="s">
        <v>100</v>
      </c>
      <c r="B437" s="4" t="s">
        <v>87</v>
      </c>
      <c r="C437" s="4" t="s">
        <v>14</v>
      </c>
      <c r="D437" s="4">
        <v>31</v>
      </c>
      <c r="E437" s="4">
        <v>20</v>
      </c>
      <c r="F437" s="4">
        <v>1266</v>
      </c>
      <c r="G437" s="4">
        <v>0</v>
      </c>
      <c r="H437" s="4">
        <v>580</v>
      </c>
      <c r="I437" s="30">
        <v>0.75</v>
      </c>
      <c r="J437" s="4" t="str">
        <f t="shared" si="6"/>
        <v>31-35</v>
      </c>
    </row>
    <row r="438" spans="1:10" x14ac:dyDescent="0.3">
      <c r="A438" s="4" t="s">
        <v>101</v>
      </c>
      <c r="B438" s="4" t="s">
        <v>87</v>
      </c>
      <c r="C438" s="4" t="s">
        <v>13</v>
      </c>
      <c r="D438" s="4">
        <v>31</v>
      </c>
      <c r="E438" s="4">
        <v>31</v>
      </c>
      <c r="F438" s="4">
        <v>1265</v>
      </c>
      <c r="G438" s="4">
        <v>1</v>
      </c>
      <c r="H438" s="4">
        <v>283</v>
      </c>
      <c r="I438" s="30">
        <v>0.74</v>
      </c>
      <c r="J438" s="4" t="str">
        <f t="shared" si="6"/>
        <v>31-35</v>
      </c>
    </row>
    <row r="439" spans="1:10" x14ac:dyDescent="0.3">
      <c r="A439" s="4" t="s">
        <v>102</v>
      </c>
      <c r="B439" s="4" t="s">
        <v>87</v>
      </c>
      <c r="C439" s="4" t="s">
        <v>11</v>
      </c>
      <c r="D439" s="4">
        <v>28</v>
      </c>
      <c r="E439" s="4">
        <v>19</v>
      </c>
      <c r="F439" s="4">
        <v>1052</v>
      </c>
      <c r="G439" s="4">
        <v>1</v>
      </c>
      <c r="H439" s="4">
        <v>393</v>
      </c>
      <c r="I439" s="30">
        <v>0.68</v>
      </c>
      <c r="J439" s="4" t="str">
        <f t="shared" si="6"/>
        <v>26-30</v>
      </c>
    </row>
    <row r="440" spans="1:10" x14ac:dyDescent="0.3">
      <c r="A440" s="4" t="s">
        <v>103</v>
      </c>
      <c r="B440" s="4" t="s">
        <v>87</v>
      </c>
      <c r="C440" s="4" t="s">
        <v>14</v>
      </c>
      <c r="D440" s="4">
        <v>29</v>
      </c>
      <c r="E440" s="4">
        <v>8</v>
      </c>
      <c r="F440" s="4">
        <v>637</v>
      </c>
      <c r="G440" s="4">
        <v>0</v>
      </c>
      <c r="H440" s="4">
        <v>255</v>
      </c>
      <c r="I440" s="30">
        <v>0.71</v>
      </c>
      <c r="J440" s="4" t="str">
        <f t="shared" si="6"/>
        <v>26-30</v>
      </c>
    </row>
    <row r="441" spans="1:10" x14ac:dyDescent="0.3">
      <c r="A441" s="4" t="s">
        <v>104</v>
      </c>
      <c r="B441" s="4" t="s">
        <v>87</v>
      </c>
      <c r="C441" s="4" t="s">
        <v>12</v>
      </c>
      <c r="D441" s="4">
        <v>23</v>
      </c>
      <c r="E441" s="4">
        <v>4</v>
      </c>
      <c r="F441" s="4">
        <v>360</v>
      </c>
      <c r="G441" s="4">
        <v>0</v>
      </c>
      <c r="H441" s="4">
        <v>113</v>
      </c>
      <c r="I441" s="30">
        <v>0.51</v>
      </c>
      <c r="J441" s="4" t="str">
        <f t="shared" si="6"/>
        <v>21-25</v>
      </c>
    </row>
    <row r="442" spans="1:10" x14ac:dyDescent="0.3">
      <c r="A442" s="4" t="s">
        <v>105</v>
      </c>
      <c r="B442" s="4" t="s">
        <v>87</v>
      </c>
      <c r="C442" s="4" t="s">
        <v>14</v>
      </c>
      <c r="D442" s="4">
        <v>35</v>
      </c>
      <c r="E442" s="4">
        <v>4</v>
      </c>
      <c r="F442" s="4">
        <v>274</v>
      </c>
      <c r="G442" s="4">
        <v>0</v>
      </c>
      <c r="H442" s="4">
        <v>165</v>
      </c>
      <c r="I442" s="30">
        <v>0.7</v>
      </c>
      <c r="J442" s="4" t="str">
        <f t="shared" si="6"/>
        <v>31-35</v>
      </c>
    </row>
    <row r="443" spans="1:10" x14ac:dyDescent="0.3">
      <c r="A443" s="4" t="s">
        <v>106</v>
      </c>
      <c r="B443" s="4" t="s">
        <v>87</v>
      </c>
      <c r="C443" s="4" t="s">
        <v>14</v>
      </c>
      <c r="D443" s="4">
        <v>22</v>
      </c>
      <c r="E443" s="4">
        <v>3</v>
      </c>
      <c r="F443" s="4">
        <v>270</v>
      </c>
      <c r="G443" s="4">
        <v>1</v>
      </c>
      <c r="H443" s="4">
        <v>146</v>
      </c>
      <c r="I443" s="30">
        <v>0.71</v>
      </c>
      <c r="J443" s="4" t="str">
        <f t="shared" si="6"/>
        <v>21-25</v>
      </c>
    </row>
    <row r="444" spans="1:10" x14ac:dyDescent="0.3">
      <c r="A444" s="4" t="s">
        <v>107</v>
      </c>
      <c r="B444" s="4" t="s">
        <v>87</v>
      </c>
      <c r="C444" s="4" t="s">
        <v>11</v>
      </c>
      <c r="D444" s="4">
        <v>31</v>
      </c>
      <c r="E444" s="4">
        <v>7</v>
      </c>
      <c r="F444" s="4">
        <v>261</v>
      </c>
      <c r="G444" s="4">
        <v>0</v>
      </c>
      <c r="H444" s="4">
        <v>124</v>
      </c>
      <c r="I444" s="30">
        <v>0.83</v>
      </c>
      <c r="J444" s="4" t="str">
        <f t="shared" si="6"/>
        <v>31-35</v>
      </c>
    </row>
    <row r="445" spans="1:10" x14ac:dyDescent="0.3">
      <c r="A445" s="4" t="s">
        <v>108</v>
      </c>
      <c r="B445" s="4" t="s">
        <v>87</v>
      </c>
      <c r="C445" s="4" t="s">
        <v>11</v>
      </c>
      <c r="D445" s="4">
        <v>20</v>
      </c>
      <c r="E445" s="4">
        <v>6</v>
      </c>
      <c r="F445" s="4">
        <v>264</v>
      </c>
      <c r="G445" s="4">
        <v>0</v>
      </c>
      <c r="H445" s="4">
        <v>85</v>
      </c>
      <c r="I445" s="30">
        <v>0.73</v>
      </c>
      <c r="J445" s="4" t="str">
        <f t="shared" si="6"/>
        <v>16-20</v>
      </c>
    </row>
    <row r="446" spans="1:10" x14ac:dyDescent="0.3">
      <c r="A446" s="4" t="s">
        <v>109</v>
      </c>
      <c r="B446" s="4" t="s">
        <v>87</v>
      </c>
      <c r="C446" s="4" t="s">
        <v>12</v>
      </c>
      <c r="D446" s="4">
        <v>26</v>
      </c>
      <c r="E446" s="4">
        <v>2</v>
      </c>
      <c r="F446" s="4">
        <v>180</v>
      </c>
      <c r="G446" s="4">
        <v>0</v>
      </c>
      <c r="H446" s="4">
        <v>56</v>
      </c>
      <c r="I446" s="30">
        <v>0.48</v>
      </c>
      <c r="J446" s="4" t="str">
        <f t="shared" si="6"/>
        <v>26-30</v>
      </c>
    </row>
    <row r="447" spans="1:10" x14ac:dyDescent="0.3">
      <c r="A447" s="4" t="s">
        <v>110</v>
      </c>
      <c r="B447" s="4" t="s">
        <v>87</v>
      </c>
      <c r="C447" s="4" t="s">
        <v>13</v>
      </c>
      <c r="D447" s="4">
        <v>21</v>
      </c>
      <c r="E447" s="4">
        <v>4</v>
      </c>
      <c r="F447" s="4">
        <v>40</v>
      </c>
      <c r="G447" s="4">
        <v>0</v>
      </c>
      <c r="H447" s="4">
        <v>6</v>
      </c>
      <c r="I447" s="30">
        <v>0.83</v>
      </c>
      <c r="J447" s="4" t="str">
        <f t="shared" si="6"/>
        <v>21-25</v>
      </c>
    </row>
    <row r="448" spans="1:10" x14ac:dyDescent="0.3">
      <c r="A448" s="4" t="s">
        <v>111</v>
      </c>
      <c r="B448" s="4" t="s">
        <v>87</v>
      </c>
      <c r="C448" s="4" t="s">
        <v>13</v>
      </c>
      <c r="D448" s="4">
        <v>17</v>
      </c>
      <c r="E448" s="4">
        <v>2</v>
      </c>
      <c r="F448" s="4">
        <v>4</v>
      </c>
      <c r="G448" s="4">
        <v>0</v>
      </c>
      <c r="H448" s="4">
        <v>1</v>
      </c>
      <c r="I448" s="4" t="s">
        <v>19</v>
      </c>
      <c r="J448" s="4" t="str">
        <f t="shared" si="6"/>
        <v>16-20</v>
      </c>
    </row>
    <row r="449" spans="1:10" x14ac:dyDescent="0.3">
      <c r="A449" s="4" t="s">
        <v>112</v>
      </c>
      <c r="B449" s="4" t="s">
        <v>113</v>
      </c>
      <c r="C449" s="4" t="s">
        <v>12</v>
      </c>
      <c r="D449" s="4">
        <v>27</v>
      </c>
      <c r="E449" s="4">
        <v>36</v>
      </c>
      <c r="F449" s="4">
        <v>3240</v>
      </c>
      <c r="G449" s="4">
        <v>0</v>
      </c>
      <c r="H449" s="4">
        <v>1001</v>
      </c>
      <c r="I449" s="30">
        <v>0.74</v>
      </c>
      <c r="J449" s="4" t="str">
        <f t="shared" si="6"/>
        <v>26-30</v>
      </c>
    </row>
    <row r="450" spans="1:10" x14ac:dyDescent="0.3">
      <c r="A450" s="4" t="s">
        <v>114</v>
      </c>
      <c r="B450" s="4" t="s">
        <v>113</v>
      </c>
      <c r="C450" s="4" t="s">
        <v>14</v>
      </c>
      <c r="D450" s="4">
        <v>22</v>
      </c>
      <c r="E450" s="4">
        <v>33</v>
      </c>
      <c r="F450" s="4">
        <v>2953</v>
      </c>
      <c r="G450" s="4">
        <v>0</v>
      </c>
      <c r="H450" s="4">
        <v>1824</v>
      </c>
      <c r="I450" s="30">
        <v>0.87</v>
      </c>
      <c r="J450" s="4" t="str">
        <f t="shared" si="6"/>
        <v>21-25</v>
      </c>
    </row>
    <row r="451" spans="1:10" x14ac:dyDescent="0.3">
      <c r="A451" s="4" t="s">
        <v>115</v>
      </c>
      <c r="B451" s="4" t="s">
        <v>113</v>
      </c>
      <c r="C451" s="4" t="s">
        <v>13</v>
      </c>
      <c r="D451" s="4">
        <v>22</v>
      </c>
      <c r="E451" s="4">
        <v>34</v>
      </c>
      <c r="F451" s="4">
        <v>2747</v>
      </c>
      <c r="G451" s="4">
        <v>4</v>
      </c>
      <c r="H451" s="4">
        <v>1168</v>
      </c>
      <c r="I451" s="30">
        <v>0.75</v>
      </c>
      <c r="J451" s="4" t="str">
        <f t="shared" ref="J451:J514" si="7">VLOOKUP($D451,$L$2:$M$6,2,TRUE)</f>
        <v>21-25</v>
      </c>
    </row>
    <row r="452" spans="1:10" x14ac:dyDescent="0.3">
      <c r="A452" s="4" t="s">
        <v>116</v>
      </c>
      <c r="B452" s="4" t="s">
        <v>113</v>
      </c>
      <c r="C452" s="4" t="s">
        <v>14</v>
      </c>
      <c r="D452" s="4">
        <v>23</v>
      </c>
      <c r="E452" s="4">
        <v>31</v>
      </c>
      <c r="F452" s="4">
        <v>2664</v>
      </c>
      <c r="G452" s="4">
        <v>2</v>
      </c>
      <c r="H452" s="4">
        <v>1711</v>
      </c>
      <c r="I452" s="30">
        <v>0.78</v>
      </c>
      <c r="J452" s="4" t="str">
        <f t="shared" si="7"/>
        <v>21-25</v>
      </c>
    </row>
    <row r="453" spans="1:10" x14ac:dyDescent="0.3">
      <c r="A453" s="4" t="s">
        <v>117</v>
      </c>
      <c r="B453" s="4" t="s">
        <v>113</v>
      </c>
      <c r="C453" s="4" t="s">
        <v>14</v>
      </c>
      <c r="D453" s="4">
        <v>24</v>
      </c>
      <c r="E453" s="4">
        <v>31</v>
      </c>
      <c r="F453" s="4">
        <v>2730</v>
      </c>
      <c r="G453" s="4">
        <v>1</v>
      </c>
      <c r="H453" s="4">
        <v>1833</v>
      </c>
      <c r="I453" s="30">
        <v>0.83</v>
      </c>
      <c r="J453" s="4" t="str">
        <f t="shared" si="7"/>
        <v>21-25</v>
      </c>
    </row>
    <row r="454" spans="1:10" x14ac:dyDescent="0.3">
      <c r="A454" s="4" t="s">
        <v>118</v>
      </c>
      <c r="B454" s="4" t="s">
        <v>113</v>
      </c>
      <c r="C454" s="4" t="s">
        <v>11</v>
      </c>
      <c r="D454" s="4">
        <v>24</v>
      </c>
      <c r="E454" s="4">
        <v>36</v>
      </c>
      <c r="F454" s="4">
        <v>2587</v>
      </c>
      <c r="G454" s="4">
        <v>0</v>
      </c>
      <c r="H454" s="4">
        <v>1410</v>
      </c>
      <c r="I454" s="30">
        <v>0.85</v>
      </c>
      <c r="J454" s="4" t="str">
        <f t="shared" si="7"/>
        <v>21-25</v>
      </c>
    </row>
    <row r="455" spans="1:10" x14ac:dyDescent="0.3">
      <c r="A455" s="4" t="s">
        <v>119</v>
      </c>
      <c r="B455" s="4" t="s">
        <v>113</v>
      </c>
      <c r="C455" s="4" t="s">
        <v>11</v>
      </c>
      <c r="D455" s="4">
        <v>27</v>
      </c>
      <c r="E455" s="4">
        <v>33</v>
      </c>
      <c r="F455" s="4">
        <v>2372</v>
      </c>
      <c r="G455" s="4">
        <v>5</v>
      </c>
      <c r="H455" s="4">
        <v>826</v>
      </c>
      <c r="I455" s="30">
        <v>0.74</v>
      </c>
      <c r="J455" s="4" t="str">
        <f t="shared" si="7"/>
        <v>26-30</v>
      </c>
    </row>
    <row r="456" spans="1:10" x14ac:dyDescent="0.3">
      <c r="A456" s="4" t="s">
        <v>120</v>
      </c>
      <c r="B456" s="4" t="s">
        <v>113</v>
      </c>
      <c r="C456" s="4" t="s">
        <v>13</v>
      </c>
      <c r="D456" s="4">
        <v>26</v>
      </c>
      <c r="E456" s="4">
        <v>36</v>
      </c>
      <c r="F456" s="4">
        <v>2472</v>
      </c>
      <c r="G456" s="4">
        <v>3</v>
      </c>
      <c r="H456" s="4">
        <v>834</v>
      </c>
      <c r="I456" s="30">
        <v>0.72</v>
      </c>
      <c r="J456" s="4" t="str">
        <f t="shared" si="7"/>
        <v>26-30</v>
      </c>
    </row>
    <row r="457" spans="1:10" x14ac:dyDescent="0.3">
      <c r="A457" s="4" t="s">
        <v>121</v>
      </c>
      <c r="B457" s="4" t="s">
        <v>113</v>
      </c>
      <c r="C457" s="4" t="s">
        <v>11</v>
      </c>
      <c r="D457" s="4">
        <v>25</v>
      </c>
      <c r="E457" s="4">
        <v>31</v>
      </c>
      <c r="F457" s="4">
        <v>2247</v>
      </c>
      <c r="G457" s="4">
        <v>0</v>
      </c>
      <c r="H457" s="4">
        <v>1460</v>
      </c>
      <c r="I457" s="30">
        <v>0.86</v>
      </c>
      <c r="J457" s="4" t="str">
        <f t="shared" si="7"/>
        <v>21-25</v>
      </c>
    </row>
    <row r="458" spans="1:10" x14ac:dyDescent="0.3">
      <c r="A458" s="4" t="s">
        <v>122</v>
      </c>
      <c r="B458" s="4" t="s">
        <v>113</v>
      </c>
      <c r="C458" s="4" t="s">
        <v>14</v>
      </c>
      <c r="D458" s="4">
        <v>22</v>
      </c>
      <c r="E458" s="4">
        <v>28</v>
      </c>
      <c r="F458" s="4">
        <v>2162</v>
      </c>
      <c r="G458" s="4">
        <v>0</v>
      </c>
      <c r="H458" s="4">
        <v>1352</v>
      </c>
      <c r="I458" s="30">
        <v>0.73</v>
      </c>
      <c r="J458" s="4" t="str">
        <f t="shared" si="7"/>
        <v>21-25</v>
      </c>
    </row>
    <row r="459" spans="1:10" x14ac:dyDescent="0.3">
      <c r="A459" s="4" t="s">
        <v>16</v>
      </c>
      <c r="B459" s="4" t="s">
        <v>113</v>
      </c>
      <c r="C459" s="4" t="s">
        <v>11</v>
      </c>
      <c r="D459" s="4">
        <v>24</v>
      </c>
      <c r="E459" s="4">
        <v>30</v>
      </c>
      <c r="F459" s="4">
        <v>1909</v>
      </c>
      <c r="G459" s="4">
        <v>1</v>
      </c>
      <c r="H459" s="4">
        <v>716</v>
      </c>
      <c r="I459" s="30">
        <v>0.83</v>
      </c>
      <c r="J459" s="4" t="str">
        <f t="shared" si="7"/>
        <v>21-25</v>
      </c>
    </row>
    <row r="460" spans="1:10" x14ac:dyDescent="0.3">
      <c r="A460" s="4" t="s">
        <v>123</v>
      </c>
      <c r="B460" s="4" t="s">
        <v>113</v>
      </c>
      <c r="C460" s="4" t="s">
        <v>11</v>
      </c>
      <c r="D460" s="4">
        <v>26</v>
      </c>
      <c r="E460" s="4">
        <v>28</v>
      </c>
      <c r="F460" s="4">
        <v>1703</v>
      </c>
      <c r="G460" s="4">
        <v>1</v>
      </c>
      <c r="H460" s="4">
        <v>860</v>
      </c>
      <c r="I460" s="30">
        <v>0.85</v>
      </c>
      <c r="J460" s="4" t="str">
        <f t="shared" si="7"/>
        <v>26-30</v>
      </c>
    </row>
    <row r="461" spans="1:10" x14ac:dyDescent="0.3">
      <c r="A461" s="4" t="s">
        <v>124</v>
      </c>
      <c r="B461" s="4" t="s">
        <v>113</v>
      </c>
      <c r="C461" s="4" t="s">
        <v>14</v>
      </c>
      <c r="D461" s="4">
        <v>24</v>
      </c>
      <c r="E461" s="4">
        <v>22</v>
      </c>
      <c r="F461" s="4">
        <v>1481</v>
      </c>
      <c r="G461" s="4">
        <v>0</v>
      </c>
      <c r="H461" s="4">
        <v>863</v>
      </c>
      <c r="I461" s="30">
        <v>0.74</v>
      </c>
      <c r="J461" s="4" t="str">
        <f t="shared" si="7"/>
        <v>21-25</v>
      </c>
    </row>
    <row r="462" spans="1:10" x14ac:dyDescent="0.3">
      <c r="A462" s="4" t="s">
        <v>125</v>
      </c>
      <c r="B462" s="4" t="s">
        <v>113</v>
      </c>
      <c r="C462" s="4" t="s">
        <v>13</v>
      </c>
      <c r="D462" s="4">
        <v>25</v>
      </c>
      <c r="E462" s="4">
        <v>27</v>
      </c>
      <c r="F462" s="4">
        <v>1402</v>
      </c>
      <c r="G462" s="4">
        <v>3</v>
      </c>
      <c r="H462" s="4">
        <v>384</v>
      </c>
      <c r="I462" s="30">
        <v>0.76</v>
      </c>
      <c r="J462" s="4" t="str">
        <f t="shared" si="7"/>
        <v>21-25</v>
      </c>
    </row>
    <row r="463" spans="1:10" x14ac:dyDescent="0.3">
      <c r="A463" s="4" t="s">
        <v>126</v>
      </c>
      <c r="B463" s="4" t="s">
        <v>113</v>
      </c>
      <c r="C463" s="4" t="s">
        <v>13</v>
      </c>
      <c r="D463" s="4">
        <v>21</v>
      </c>
      <c r="E463" s="4">
        <v>15</v>
      </c>
      <c r="F463" s="4">
        <v>810</v>
      </c>
      <c r="G463" s="4">
        <v>3</v>
      </c>
      <c r="H463" s="4">
        <v>179</v>
      </c>
      <c r="I463" s="30">
        <v>0.88</v>
      </c>
      <c r="J463" s="4" t="str">
        <f t="shared" si="7"/>
        <v>21-25</v>
      </c>
    </row>
    <row r="464" spans="1:10" x14ac:dyDescent="0.3">
      <c r="A464" s="4" t="s">
        <v>127</v>
      </c>
      <c r="B464" s="4" t="s">
        <v>113</v>
      </c>
      <c r="C464" s="4" t="s">
        <v>11</v>
      </c>
      <c r="D464" s="4">
        <v>29</v>
      </c>
      <c r="E464" s="4">
        <v>10</v>
      </c>
      <c r="F464" s="4">
        <v>759</v>
      </c>
      <c r="G464" s="4">
        <v>1</v>
      </c>
      <c r="H464" s="4">
        <v>621</v>
      </c>
      <c r="I464" s="30">
        <v>0.89</v>
      </c>
      <c r="J464" s="4" t="str">
        <f t="shared" si="7"/>
        <v>26-30</v>
      </c>
    </row>
    <row r="465" spans="1:10" x14ac:dyDescent="0.3">
      <c r="A465" s="4" t="s">
        <v>128</v>
      </c>
      <c r="B465" s="4" t="s">
        <v>113</v>
      </c>
      <c r="C465" s="4" t="s">
        <v>14</v>
      </c>
      <c r="D465" s="4">
        <v>26</v>
      </c>
      <c r="E465" s="4">
        <v>16</v>
      </c>
      <c r="F465" s="4">
        <v>669</v>
      </c>
      <c r="G465" s="4">
        <v>1</v>
      </c>
      <c r="H465" s="4">
        <v>420</v>
      </c>
      <c r="I465" s="30">
        <v>0.7</v>
      </c>
      <c r="J465" s="4" t="str">
        <f t="shared" si="7"/>
        <v>26-30</v>
      </c>
    </row>
    <row r="466" spans="1:10" x14ac:dyDescent="0.3">
      <c r="A466" s="4" t="s">
        <v>129</v>
      </c>
      <c r="B466" s="4" t="s">
        <v>113</v>
      </c>
      <c r="C466" s="4" t="s">
        <v>14</v>
      </c>
      <c r="D466" s="4">
        <v>32</v>
      </c>
      <c r="E466" s="4">
        <v>7</v>
      </c>
      <c r="F466" s="4">
        <v>630</v>
      </c>
      <c r="G466" s="4">
        <v>0</v>
      </c>
      <c r="H466" s="4">
        <v>434</v>
      </c>
      <c r="I466" s="30">
        <v>0.91</v>
      </c>
      <c r="J466" s="4" t="str">
        <f t="shared" si="7"/>
        <v>31-35</v>
      </c>
    </row>
    <row r="467" spans="1:10" x14ac:dyDescent="0.3">
      <c r="A467" s="4" t="s">
        <v>130</v>
      </c>
      <c r="B467" s="4" t="s">
        <v>113</v>
      </c>
      <c r="C467" s="4" t="s">
        <v>11</v>
      </c>
      <c r="D467" s="4">
        <v>23</v>
      </c>
      <c r="E467" s="4">
        <v>11</v>
      </c>
      <c r="F467" s="4">
        <v>374</v>
      </c>
      <c r="G467" s="4">
        <v>0</v>
      </c>
      <c r="H467" s="4">
        <v>166</v>
      </c>
      <c r="I467" s="30">
        <v>0.9</v>
      </c>
      <c r="J467" s="4" t="str">
        <f t="shared" si="7"/>
        <v>21-25</v>
      </c>
    </row>
    <row r="468" spans="1:10" x14ac:dyDescent="0.3">
      <c r="A468" s="4" t="s">
        <v>131</v>
      </c>
      <c r="B468" s="4" t="s">
        <v>113</v>
      </c>
      <c r="C468" s="4" t="s">
        <v>14</v>
      </c>
      <c r="D468" s="4">
        <v>32</v>
      </c>
      <c r="E468" s="4">
        <v>3</v>
      </c>
      <c r="F468" s="4">
        <v>270</v>
      </c>
      <c r="G468" s="4">
        <v>0</v>
      </c>
      <c r="H468" s="4">
        <v>185</v>
      </c>
      <c r="I468" s="30">
        <v>0.83</v>
      </c>
      <c r="J468" s="4" t="str">
        <f t="shared" si="7"/>
        <v>31-35</v>
      </c>
    </row>
    <row r="469" spans="1:10" x14ac:dyDescent="0.3">
      <c r="A469" s="4" t="s">
        <v>132</v>
      </c>
      <c r="B469" s="4" t="s">
        <v>113</v>
      </c>
      <c r="C469" s="4" t="s">
        <v>14</v>
      </c>
      <c r="D469" s="4">
        <v>28</v>
      </c>
      <c r="E469" s="4">
        <v>4</v>
      </c>
      <c r="F469" s="4">
        <v>263</v>
      </c>
      <c r="G469" s="4">
        <v>0</v>
      </c>
      <c r="H469" s="4">
        <v>175</v>
      </c>
      <c r="I469" s="30">
        <v>0.79</v>
      </c>
      <c r="J469" s="4" t="str">
        <f t="shared" si="7"/>
        <v>26-30</v>
      </c>
    </row>
    <row r="470" spans="1:10" x14ac:dyDescent="0.3">
      <c r="A470" s="4" t="s">
        <v>133</v>
      </c>
      <c r="B470" s="4" t="s">
        <v>113</v>
      </c>
      <c r="C470" s="4" t="s">
        <v>11</v>
      </c>
      <c r="D470" s="4">
        <v>17</v>
      </c>
      <c r="E470" s="4">
        <v>4</v>
      </c>
      <c r="F470" s="4">
        <v>255</v>
      </c>
      <c r="G470" s="4">
        <v>1</v>
      </c>
      <c r="H470" s="4">
        <v>86</v>
      </c>
      <c r="I470" s="30">
        <v>0.78</v>
      </c>
      <c r="J470" s="4" t="str">
        <f t="shared" si="7"/>
        <v>16-20</v>
      </c>
    </row>
    <row r="471" spans="1:10" x14ac:dyDescent="0.3">
      <c r="A471" s="4" t="s">
        <v>134</v>
      </c>
      <c r="B471" s="4" t="s">
        <v>113</v>
      </c>
      <c r="C471" s="4" t="s">
        <v>13</v>
      </c>
      <c r="D471" s="4">
        <v>25</v>
      </c>
      <c r="E471" s="4">
        <v>11</v>
      </c>
      <c r="F471" s="4">
        <v>315</v>
      </c>
      <c r="G471" s="4">
        <v>0</v>
      </c>
      <c r="H471" s="4">
        <v>128</v>
      </c>
      <c r="I471" s="30">
        <v>0.72</v>
      </c>
      <c r="J471" s="4" t="str">
        <f t="shared" si="7"/>
        <v>21-25</v>
      </c>
    </row>
    <row r="472" spans="1:10" x14ac:dyDescent="0.3">
      <c r="A472" s="4" t="s">
        <v>135</v>
      </c>
      <c r="B472" s="4" t="s">
        <v>113</v>
      </c>
      <c r="C472" s="4" t="s">
        <v>12</v>
      </c>
      <c r="D472" s="4">
        <v>23</v>
      </c>
      <c r="E472" s="4">
        <v>2</v>
      </c>
      <c r="F472" s="4">
        <v>180</v>
      </c>
      <c r="G472" s="4">
        <v>0</v>
      </c>
      <c r="H472" s="4">
        <v>46</v>
      </c>
      <c r="I472" s="30">
        <v>0.8</v>
      </c>
      <c r="J472" s="4" t="str">
        <f t="shared" si="7"/>
        <v>21-25</v>
      </c>
    </row>
    <row r="473" spans="1:10" x14ac:dyDescent="0.3">
      <c r="A473" s="4" t="s">
        <v>136</v>
      </c>
      <c r="B473" s="4" t="s">
        <v>113</v>
      </c>
      <c r="C473" s="4" t="s">
        <v>14</v>
      </c>
      <c r="D473" s="4">
        <v>30</v>
      </c>
      <c r="E473" s="4">
        <v>2</v>
      </c>
      <c r="F473" s="4">
        <v>123</v>
      </c>
      <c r="G473" s="4">
        <v>0</v>
      </c>
      <c r="H473" s="4">
        <v>82</v>
      </c>
      <c r="I473" s="30">
        <v>0.95</v>
      </c>
      <c r="J473" s="4" t="str">
        <f t="shared" si="7"/>
        <v>26-30</v>
      </c>
    </row>
    <row r="474" spans="1:10" x14ac:dyDescent="0.3">
      <c r="A474" s="4" t="s">
        <v>137</v>
      </c>
      <c r="B474" s="4" t="s">
        <v>113</v>
      </c>
      <c r="C474" s="4" t="s">
        <v>13</v>
      </c>
      <c r="D474" s="4">
        <v>28</v>
      </c>
      <c r="E474" s="4">
        <v>5</v>
      </c>
      <c r="F474" s="4">
        <v>119</v>
      </c>
      <c r="G474" s="4">
        <v>0</v>
      </c>
      <c r="H474" s="4">
        <v>42</v>
      </c>
      <c r="I474" s="30">
        <v>0.79</v>
      </c>
      <c r="J474" s="4" t="str">
        <f t="shared" si="7"/>
        <v>26-30</v>
      </c>
    </row>
    <row r="475" spans="1:10" x14ac:dyDescent="0.3">
      <c r="A475" s="4" t="s">
        <v>138</v>
      </c>
      <c r="B475" s="4" t="s">
        <v>113</v>
      </c>
      <c r="C475" s="4" t="s">
        <v>14</v>
      </c>
      <c r="D475" s="4">
        <v>26</v>
      </c>
      <c r="E475" s="4">
        <v>1</v>
      </c>
      <c r="F475" s="4">
        <v>90</v>
      </c>
      <c r="G475" s="4">
        <v>0</v>
      </c>
      <c r="H475" s="4">
        <v>39</v>
      </c>
      <c r="I475" s="30">
        <v>0.95</v>
      </c>
      <c r="J475" s="4" t="str">
        <f t="shared" si="7"/>
        <v>26-30</v>
      </c>
    </row>
    <row r="476" spans="1:10" x14ac:dyDescent="0.3">
      <c r="A476" s="4" t="s">
        <v>139</v>
      </c>
      <c r="B476" s="4" t="s">
        <v>113</v>
      </c>
      <c r="C476" s="4" t="s">
        <v>14</v>
      </c>
      <c r="D476" s="4">
        <v>20</v>
      </c>
      <c r="E476" s="4">
        <v>1</v>
      </c>
      <c r="F476" s="4">
        <v>15</v>
      </c>
      <c r="G476" s="4">
        <v>0</v>
      </c>
      <c r="H476" s="4">
        <v>15</v>
      </c>
      <c r="I476" s="30">
        <v>0.93</v>
      </c>
      <c r="J476" s="4" t="str">
        <f t="shared" si="7"/>
        <v>16-20</v>
      </c>
    </row>
    <row r="477" spans="1:10" x14ac:dyDescent="0.3">
      <c r="A477" s="4" t="s">
        <v>140</v>
      </c>
      <c r="B477" s="4" t="s">
        <v>141</v>
      </c>
      <c r="C477" s="4" t="s">
        <v>12</v>
      </c>
      <c r="D477" s="4">
        <v>27</v>
      </c>
      <c r="E477" s="4">
        <v>37</v>
      </c>
      <c r="F477" s="4">
        <v>3330</v>
      </c>
      <c r="G477" s="4">
        <v>0</v>
      </c>
      <c r="H477" s="4">
        <v>1282</v>
      </c>
      <c r="I477" s="30">
        <v>0.5</v>
      </c>
      <c r="J477" s="4" t="str">
        <f t="shared" si="7"/>
        <v>26-30</v>
      </c>
    </row>
    <row r="478" spans="1:10" x14ac:dyDescent="0.3">
      <c r="A478" s="4" t="s">
        <v>142</v>
      </c>
      <c r="B478" s="4" t="s">
        <v>141</v>
      </c>
      <c r="C478" s="4" t="s">
        <v>14</v>
      </c>
      <c r="D478" s="4">
        <v>24</v>
      </c>
      <c r="E478" s="4">
        <v>35</v>
      </c>
      <c r="F478" s="4">
        <v>2932</v>
      </c>
      <c r="G478" s="4">
        <v>1</v>
      </c>
      <c r="H478" s="4">
        <v>1177</v>
      </c>
      <c r="I478" s="30">
        <v>0.6</v>
      </c>
      <c r="J478" s="4" t="str">
        <f t="shared" si="7"/>
        <v>21-25</v>
      </c>
    </row>
    <row r="479" spans="1:10" x14ac:dyDescent="0.3">
      <c r="A479" s="4" t="s">
        <v>143</v>
      </c>
      <c r="B479" s="4" t="s">
        <v>141</v>
      </c>
      <c r="C479" s="4" t="s">
        <v>14</v>
      </c>
      <c r="D479" s="4">
        <v>26</v>
      </c>
      <c r="E479" s="4">
        <v>33</v>
      </c>
      <c r="F479" s="4">
        <v>2780</v>
      </c>
      <c r="G479" s="4">
        <v>2</v>
      </c>
      <c r="H479" s="4">
        <v>948</v>
      </c>
      <c r="I479" s="30">
        <v>0.74</v>
      </c>
      <c r="J479" s="4" t="str">
        <f t="shared" si="7"/>
        <v>26-30</v>
      </c>
    </row>
    <row r="480" spans="1:10" x14ac:dyDescent="0.3">
      <c r="A480" s="4" t="s">
        <v>144</v>
      </c>
      <c r="B480" s="4" t="s">
        <v>141</v>
      </c>
      <c r="C480" s="4" t="s">
        <v>11</v>
      </c>
      <c r="D480" s="4">
        <v>24</v>
      </c>
      <c r="E480" s="4">
        <v>33</v>
      </c>
      <c r="F480" s="4">
        <v>2577</v>
      </c>
      <c r="G480" s="4">
        <v>11</v>
      </c>
      <c r="H480" s="4">
        <v>1066</v>
      </c>
      <c r="I480" s="30">
        <v>0.72</v>
      </c>
      <c r="J480" s="4" t="str">
        <f t="shared" si="7"/>
        <v>21-25</v>
      </c>
    </row>
    <row r="481" spans="1:10" x14ac:dyDescent="0.3">
      <c r="A481" s="4" t="s">
        <v>145</v>
      </c>
      <c r="B481" s="4" t="s">
        <v>141</v>
      </c>
      <c r="C481" s="4" t="s">
        <v>14</v>
      </c>
      <c r="D481" s="4">
        <v>29</v>
      </c>
      <c r="E481" s="4">
        <v>30</v>
      </c>
      <c r="F481" s="4">
        <v>2584</v>
      </c>
      <c r="G481" s="4">
        <v>3</v>
      </c>
      <c r="H481" s="4">
        <v>809</v>
      </c>
      <c r="I481" s="30">
        <v>0.78</v>
      </c>
      <c r="J481" s="4" t="str">
        <f t="shared" si="7"/>
        <v>26-30</v>
      </c>
    </row>
    <row r="482" spans="1:10" x14ac:dyDescent="0.3">
      <c r="A482" s="4" t="s">
        <v>146</v>
      </c>
      <c r="B482" s="4" t="s">
        <v>141</v>
      </c>
      <c r="C482" s="4" t="s">
        <v>11</v>
      </c>
      <c r="D482" s="4">
        <v>20</v>
      </c>
      <c r="E482" s="4">
        <v>30</v>
      </c>
      <c r="F482" s="4">
        <v>2531</v>
      </c>
      <c r="G482" s="4">
        <v>2</v>
      </c>
      <c r="H482" s="4">
        <v>954</v>
      </c>
      <c r="I482" s="30">
        <v>0.78</v>
      </c>
      <c r="J482" s="4" t="str">
        <f t="shared" si="7"/>
        <v>16-20</v>
      </c>
    </row>
    <row r="483" spans="1:10" x14ac:dyDescent="0.3">
      <c r="A483" s="4" t="s">
        <v>147</v>
      </c>
      <c r="B483" s="4" t="s">
        <v>141</v>
      </c>
      <c r="C483" s="4" t="s">
        <v>14</v>
      </c>
      <c r="D483" s="4">
        <v>27</v>
      </c>
      <c r="E483" s="4">
        <v>25</v>
      </c>
      <c r="F483" s="4">
        <v>2234</v>
      </c>
      <c r="G483" s="4">
        <v>0</v>
      </c>
      <c r="H483" s="4">
        <v>1176</v>
      </c>
      <c r="I483" s="30">
        <v>0.75</v>
      </c>
      <c r="J483" s="4" t="str">
        <f t="shared" si="7"/>
        <v>26-30</v>
      </c>
    </row>
    <row r="484" spans="1:10" x14ac:dyDescent="0.3">
      <c r="A484" s="4" t="s">
        <v>148</v>
      </c>
      <c r="B484" s="4" t="s">
        <v>141</v>
      </c>
      <c r="C484" s="4" t="s">
        <v>14</v>
      </c>
      <c r="D484" s="4">
        <v>21</v>
      </c>
      <c r="E484" s="4">
        <v>28</v>
      </c>
      <c r="F484" s="4">
        <v>2102</v>
      </c>
      <c r="G484" s="4">
        <v>0</v>
      </c>
      <c r="H484" s="4">
        <v>857</v>
      </c>
      <c r="I484" s="30">
        <v>0.66</v>
      </c>
      <c r="J484" s="4" t="str">
        <f t="shared" si="7"/>
        <v>21-25</v>
      </c>
    </row>
    <row r="485" spans="1:10" x14ac:dyDescent="0.3">
      <c r="A485" s="4" t="s">
        <v>149</v>
      </c>
      <c r="B485" s="4" t="s">
        <v>141</v>
      </c>
      <c r="C485" s="4" t="s">
        <v>11</v>
      </c>
      <c r="D485" s="4">
        <v>29</v>
      </c>
      <c r="E485" s="4">
        <v>33</v>
      </c>
      <c r="F485" s="4">
        <v>1828</v>
      </c>
      <c r="G485" s="4">
        <v>2</v>
      </c>
      <c r="H485" s="4">
        <v>567</v>
      </c>
      <c r="I485" s="30">
        <v>0.69</v>
      </c>
      <c r="J485" s="4" t="str">
        <f t="shared" si="7"/>
        <v>26-30</v>
      </c>
    </row>
    <row r="486" spans="1:10" x14ac:dyDescent="0.3">
      <c r="A486" s="4" t="s">
        <v>150</v>
      </c>
      <c r="B486" s="4" t="s">
        <v>141</v>
      </c>
      <c r="C486" s="4" t="s">
        <v>13</v>
      </c>
      <c r="D486" s="4">
        <v>25</v>
      </c>
      <c r="E486" s="4">
        <v>28</v>
      </c>
      <c r="F486" s="4">
        <v>1560</v>
      </c>
      <c r="G486" s="4">
        <v>5</v>
      </c>
      <c r="H486" s="4">
        <v>450</v>
      </c>
      <c r="I486" s="30">
        <v>0.71</v>
      </c>
      <c r="J486" s="4" t="str">
        <f t="shared" si="7"/>
        <v>21-25</v>
      </c>
    </row>
    <row r="487" spans="1:10" x14ac:dyDescent="0.3">
      <c r="A487" s="4" t="s">
        <v>151</v>
      </c>
      <c r="B487" s="4" t="s">
        <v>141</v>
      </c>
      <c r="C487" s="4" t="s">
        <v>11</v>
      </c>
      <c r="D487" s="4">
        <v>28</v>
      </c>
      <c r="E487" s="4">
        <v>19</v>
      </c>
      <c r="F487" s="4">
        <v>1487</v>
      </c>
      <c r="G487" s="4">
        <v>0</v>
      </c>
      <c r="H487" s="4">
        <v>712</v>
      </c>
      <c r="I487" s="30">
        <v>0.85</v>
      </c>
      <c r="J487" s="4" t="str">
        <f t="shared" si="7"/>
        <v>26-30</v>
      </c>
    </row>
    <row r="488" spans="1:10" x14ac:dyDescent="0.3">
      <c r="A488" s="4" t="s">
        <v>152</v>
      </c>
      <c r="B488" s="4" t="s">
        <v>141</v>
      </c>
      <c r="C488" s="4" t="s">
        <v>11</v>
      </c>
      <c r="D488" s="4">
        <v>26</v>
      </c>
      <c r="E488" s="4">
        <v>16</v>
      </c>
      <c r="F488" s="4">
        <v>1317</v>
      </c>
      <c r="G488" s="4">
        <v>0</v>
      </c>
      <c r="H488" s="4">
        <v>530</v>
      </c>
      <c r="I488" s="30">
        <v>0.83</v>
      </c>
      <c r="J488" s="4" t="str">
        <f t="shared" si="7"/>
        <v>26-30</v>
      </c>
    </row>
    <row r="489" spans="1:10" x14ac:dyDescent="0.3">
      <c r="A489" s="4" t="s">
        <v>153</v>
      </c>
      <c r="B489" s="4" t="s">
        <v>141</v>
      </c>
      <c r="C489" s="4" t="s">
        <v>11</v>
      </c>
      <c r="D489" s="4">
        <v>30</v>
      </c>
      <c r="E489" s="4">
        <v>18</v>
      </c>
      <c r="F489" s="4">
        <v>1242</v>
      </c>
      <c r="G489" s="4">
        <v>0</v>
      </c>
      <c r="H489" s="4">
        <v>381</v>
      </c>
      <c r="I489" s="30">
        <v>0.74</v>
      </c>
      <c r="J489" s="4" t="str">
        <f t="shared" si="7"/>
        <v>26-30</v>
      </c>
    </row>
    <row r="490" spans="1:10" x14ac:dyDescent="0.3">
      <c r="A490" s="4" t="s">
        <v>154</v>
      </c>
      <c r="B490" s="4" t="s">
        <v>141</v>
      </c>
      <c r="C490" s="4" t="s">
        <v>11</v>
      </c>
      <c r="D490" s="4">
        <v>22</v>
      </c>
      <c r="E490" s="4">
        <v>20</v>
      </c>
      <c r="F490" s="4">
        <v>1235</v>
      </c>
      <c r="G490" s="4">
        <v>1</v>
      </c>
      <c r="H490" s="4">
        <v>351</v>
      </c>
      <c r="I490" s="30">
        <v>0.73</v>
      </c>
      <c r="J490" s="4" t="str">
        <f t="shared" si="7"/>
        <v>21-25</v>
      </c>
    </row>
    <row r="491" spans="1:10" x14ac:dyDescent="0.3">
      <c r="A491" s="4" t="s">
        <v>27</v>
      </c>
      <c r="B491" s="4" t="s">
        <v>141</v>
      </c>
      <c r="C491" s="4" t="s">
        <v>11</v>
      </c>
      <c r="D491" s="4">
        <v>22</v>
      </c>
      <c r="E491" s="4">
        <v>15</v>
      </c>
      <c r="F491" s="4">
        <v>1230</v>
      </c>
      <c r="G491" s="4">
        <v>0</v>
      </c>
      <c r="H491" s="4">
        <v>402</v>
      </c>
      <c r="I491" s="30">
        <v>0.76</v>
      </c>
      <c r="J491" s="4" t="str">
        <f t="shared" si="7"/>
        <v>21-25</v>
      </c>
    </row>
    <row r="492" spans="1:10" x14ac:dyDescent="0.3">
      <c r="A492" s="4" t="s">
        <v>155</v>
      </c>
      <c r="B492" s="4" t="s">
        <v>141</v>
      </c>
      <c r="C492" s="4" t="s">
        <v>13</v>
      </c>
      <c r="D492" s="4">
        <v>28</v>
      </c>
      <c r="E492" s="4">
        <v>16</v>
      </c>
      <c r="F492" s="4">
        <v>1189</v>
      </c>
      <c r="G492" s="4">
        <v>3</v>
      </c>
      <c r="H492" s="4">
        <v>230</v>
      </c>
      <c r="I492" s="30">
        <v>0.7</v>
      </c>
      <c r="J492" s="4" t="str">
        <f t="shared" si="7"/>
        <v>26-30</v>
      </c>
    </row>
    <row r="493" spans="1:10" x14ac:dyDescent="0.3">
      <c r="A493" s="4" t="s">
        <v>156</v>
      </c>
      <c r="B493" s="4" t="s">
        <v>141</v>
      </c>
      <c r="C493" s="4" t="s">
        <v>13</v>
      </c>
      <c r="D493" s="4">
        <v>22</v>
      </c>
      <c r="E493" s="4">
        <v>21</v>
      </c>
      <c r="F493" s="4">
        <v>1127</v>
      </c>
      <c r="G493" s="4">
        <v>1</v>
      </c>
      <c r="H493" s="4">
        <v>228</v>
      </c>
      <c r="I493" s="30">
        <v>0.73</v>
      </c>
      <c r="J493" s="4" t="str">
        <f t="shared" si="7"/>
        <v>21-25</v>
      </c>
    </row>
    <row r="494" spans="1:10" x14ac:dyDescent="0.3">
      <c r="A494" s="4" t="s">
        <v>157</v>
      </c>
      <c r="B494" s="4" t="s">
        <v>141</v>
      </c>
      <c r="C494" s="4" t="s">
        <v>14</v>
      </c>
      <c r="D494" s="4">
        <v>30</v>
      </c>
      <c r="E494" s="4">
        <v>10</v>
      </c>
      <c r="F494" s="4">
        <v>809</v>
      </c>
      <c r="G494" s="4">
        <v>0</v>
      </c>
      <c r="H494" s="4">
        <v>309</v>
      </c>
      <c r="I494" s="30">
        <v>0.72</v>
      </c>
      <c r="J494" s="4" t="str">
        <f t="shared" si="7"/>
        <v>26-30</v>
      </c>
    </row>
    <row r="495" spans="1:10" x14ac:dyDescent="0.3">
      <c r="A495" s="4" t="s">
        <v>158</v>
      </c>
      <c r="B495" s="4" t="s">
        <v>141</v>
      </c>
      <c r="C495" s="4" t="s">
        <v>14</v>
      </c>
      <c r="D495" s="4">
        <v>36</v>
      </c>
      <c r="E495" s="4">
        <v>13</v>
      </c>
      <c r="F495" s="4">
        <v>767</v>
      </c>
      <c r="G495" s="4">
        <v>0</v>
      </c>
      <c r="H495" s="4">
        <v>311</v>
      </c>
      <c r="I495" s="30">
        <v>0.85</v>
      </c>
      <c r="J495" s="4" t="str">
        <f t="shared" si="7"/>
        <v>36-40</v>
      </c>
    </row>
    <row r="496" spans="1:10" x14ac:dyDescent="0.3">
      <c r="A496" s="4" t="s">
        <v>24</v>
      </c>
      <c r="B496" s="4" t="s">
        <v>141</v>
      </c>
      <c r="C496" s="4" t="s">
        <v>11</v>
      </c>
      <c r="D496" s="4">
        <v>32</v>
      </c>
      <c r="E496" s="4">
        <v>8</v>
      </c>
      <c r="F496" s="4">
        <v>526</v>
      </c>
      <c r="G496" s="4">
        <v>0</v>
      </c>
      <c r="H496" s="4">
        <v>133</v>
      </c>
      <c r="I496" s="30">
        <v>0.79</v>
      </c>
      <c r="J496" s="4" t="str">
        <f t="shared" si="7"/>
        <v>31-35</v>
      </c>
    </row>
    <row r="497" spans="1:10" x14ac:dyDescent="0.3">
      <c r="A497" s="4" t="s">
        <v>159</v>
      </c>
      <c r="B497" s="4" t="s">
        <v>141</v>
      </c>
      <c r="C497" s="4" t="s">
        <v>11</v>
      </c>
      <c r="D497" s="4">
        <v>24</v>
      </c>
      <c r="E497" s="4">
        <v>11</v>
      </c>
      <c r="F497" s="4">
        <v>546</v>
      </c>
      <c r="G497" s="4">
        <v>0</v>
      </c>
      <c r="H497" s="4">
        <v>365</v>
      </c>
      <c r="I497" s="30">
        <v>0.84</v>
      </c>
      <c r="J497" s="4" t="str">
        <f t="shared" si="7"/>
        <v>21-25</v>
      </c>
    </row>
    <row r="498" spans="1:10" x14ac:dyDescent="0.3">
      <c r="A498" s="4" t="s">
        <v>160</v>
      </c>
      <c r="B498" s="4" t="s">
        <v>141</v>
      </c>
      <c r="C498" s="4" t="s">
        <v>14</v>
      </c>
      <c r="D498" s="4">
        <v>33</v>
      </c>
      <c r="E498" s="4">
        <v>4</v>
      </c>
      <c r="F498" s="4">
        <v>229</v>
      </c>
      <c r="G498" s="4">
        <v>0</v>
      </c>
      <c r="H498" s="4">
        <v>76</v>
      </c>
      <c r="I498" s="30">
        <v>0.63</v>
      </c>
      <c r="J498" s="4" t="str">
        <f t="shared" si="7"/>
        <v>31-35</v>
      </c>
    </row>
    <row r="499" spans="1:10" x14ac:dyDescent="0.3">
      <c r="A499" s="4" t="s">
        <v>161</v>
      </c>
      <c r="B499" s="4" t="s">
        <v>141</v>
      </c>
      <c r="C499" s="4" t="s">
        <v>13</v>
      </c>
      <c r="D499" s="4">
        <v>31</v>
      </c>
      <c r="E499" s="4">
        <v>19</v>
      </c>
      <c r="F499" s="4">
        <v>561</v>
      </c>
      <c r="G499" s="4">
        <v>2</v>
      </c>
      <c r="H499" s="4">
        <v>86</v>
      </c>
      <c r="I499" s="30">
        <v>0.74</v>
      </c>
      <c r="J499" s="4" t="str">
        <f t="shared" si="7"/>
        <v>31-35</v>
      </c>
    </row>
    <row r="500" spans="1:10" x14ac:dyDescent="0.3">
      <c r="A500" s="4" t="s">
        <v>162</v>
      </c>
      <c r="B500" s="4" t="s">
        <v>141</v>
      </c>
      <c r="C500" s="4" t="s">
        <v>13</v>
      </c>
      <c r="D500" s="4">
        <v>32</v>
      </c>
      <c r="E500" s="4">
        <v>3</v>
      </c>
      <c r="F500" s="4">
        <v>148</v>
      </c>
      <c r="G500" s="4">
        <v>0</v>
      </c>
      <c r="H500" s="4">
        <v>49</v>
      </c>
      <c r="I500" s="30">
        <v>0.65</v>
      </c>
      <c r="J500" s="4" t="str">
        <f t="shared" si="7"/>
        <v>31-35</v>
      </c>
    </row>
    <row r="501" spans="1:10" x14ac:dyDescent="0.3">
      <c r="A501" s="4" t="s">
        <v>163</v>
      </c>
      <c r="B501" s="4" t="s">
        <v>141</v>
      </c>
      <c r="C501" s="4" t="s">
        <v>11</v>
      </c>
      <c r="D501" s="4">
        <v>22</v>
      </c>
      <c r="E501" s="4">
        <v>5</v>
      </c>
      <c r="F501" s="4">
        <v>118</v>
      </c>
      <c r="G501" s="4">
        <v>0</v>
      </c>
      <c r="H501" s="4">
        <v>35</v>
      </c>
      <c r="I501" s="30">
        <v>0.86</v>
      </c>
      <c r="J501" s="4" t="str">
        <f t="shared" si="7"/>
        <v>21-25</v>
      </c>
    </row>
    <row r="502" spans="1:10" x14ac:dyDescent="0.3">
      <c r="A502" s="4" t="s">
        <v>164</v>
      </c>
      <c r="B502" s="4" t="s">
        <v>141</v>
      </c>
      <c r="C502" s="4" t="s">
        <v>12</v>
      </c>
      <c r="D502" s="4">
        <v>31</v>
      </c>
      <c r="E502" s="4">
        <v>1</v>
      </c>
      <c r="F502" s="4">
        <v>90</v>
      </c>
      <c r="G502" s="4">
        <v>0</v>
      </c>
      <c r="H502" s="4">
        <v>37</v>
      </c>
      <c r="I502" s="30">
        <v>0.43</v>
      </c>
      <c r="J502" s="4" t="str">
        <f t="shared" si="7"/>
        <v>31-35</v>
      </c>
    </row>
    <row r="503" spans="1:10" x14ac:dyDescent="0.3">
      <c r="A503" s="4" t="s">
        <v>165</v>
      </c>
      <c r="B503" s="4" t="s">
        <v>141</v>
      </c>
      <c r="C503" s="4" t="s">
        <v>14</v>
      </c>
      <c r="D503" s="4">
        <v>29</v>
      </c>
      <c r="E503" s="4">
        <v>1</v>
      </c>
      <c r="F503" s="4">
        <v>90</v>
      </c>
      <c r="G503" s="4">
        <v>0</v>
      </c>
      <c r="H503" s="4">
        <v>52</v>
      </c>
      <c r="I503" s="30">
        <v>0.71</v>
      </c>
      <c r="J503" s="4" t="str">
        <f t="shared" si="7"/>
        <v>26-30</v>
      </c>
    </row>
    <row r="504" spans="1:10" x14ac:dyDescent="0.3">
      <c r="A504" s="4" t="s">
        <v>166</v>
      </c>
      <c r="B504" s="4" t="s">
        <v>141</v>
      </c>
      <c r="C504" s="4" t="s">
        <v>13</v>
      </c>
      <c r="D504" s="4">
        <v>31</v>
      </c>
      <c r="E504" s="4">
        <v>5</v>
      </c>
      <c r="F504" s="4">
        <v>138</v>
      </c>
      <c r="G504" s="4">
        <v>0</v>
      </c>
      <c r="H504" s="4">
        <v>34</v>
      </c>
      <c r="I504" s="30">
        <v>0.74</v>
      </c>
      <c r="J504" s="4" t="str">
        <f t="shared" si="7"/>
        <v>31-35</v>
      </c>
    </row>
    <row r="505" spans="1:10" x14ac:dyDescent="0.3">
      <c r="A505" s="4" t="s">
        <v>167</v>
      </c>
      <c r="B505" s="4" t="s">
        <v>141</v>
      </c>
      <c r="C505" s="4" t="s">
        <v>11</v>
      </c>
      <c r="D505" s="4">
        <v>22</v>
      </c>
      <c r="E505" s="4">
        <v>3</v>
      </c>
      <c r="F505" s="4">
        <v>62</v>
      </c>
      <c r="G505" s="4">
        <v>0</v>
      </c>
      <c r="H505" s="4">
        <v>23</v>
      </c>
      <c r="I505" s="30">
        <v>0.65</v>
      </c>
      <c r="J505" s="4" t="str">
        <f t="shared" si="7"/>
        <v>21-25</v>
      </c>
    </row>
    <row r="506" spans="1:10" x14ac:dyDescent="0.3">
      <c r="A506" s="4" t="s">
        <v>168</v>
      </c>
      <c r="B506" s="4" t="s">
        <v>141</v>
      </c>
      <c r="C506" s="4" t="s">
        <v>11</v>
      </c>
      <c r="D506" s="4">
        <v>20</v>
      </c>
      <c r="E506" s="4">
        <v>2</v>
      </c>
      <c r="F506" s="4">
        <v>32</v>
      </c>
      <c r="G506" s="4">
        <v>0</v>
      </c>
      <c r="H506" s="4">
        <v>16</v>
      </c>
      <c r="I506" s="30">
        <v>0.81</v>
      </c>
      <c r="J506" s="4" t="str">
        <f t="shared" si="7"/>
        <v>16-20</v>
      </c>
    </row>
    <row r="507" spans="1:10" x14ac:dyDescent="0.3">
      <c r="A507" s="4" t="s">
        <v>169</v>
      </c>
      <c r="B507" s="4" t="s">
        <v>170</v>
      </c>
      <c r="C507" s="4" t="s">
        <v>12</v>
      </c>
      <c r="D507" s="4">
        <v>22</v>
      </c>
      <c r="E507" s="4">
        <v>38</v>
      </c>
      <c r="F507" s="4">
        <v>3420</v>
      </c>
      <c r="G507" s="4">
        <v>0</v>
      </c>
      <c r="H507" s="4">
        <v>1141</v>
      </c>
      <c r="I507" s="30">
        <v>0.49</v>
      </c>
      <c r="J507" s="4" t="str">
        <f t="shared" si="7"/>
        <v>21-25</v>
      </c>
    </row>
    <row r="508" spans="1:10" x14ac:dyDescent="0.3">
      <c r="A508" s="4" t="s">
        <v>171</v>
      </c>
      <c r="B508" s="4" t="s">
        <v>170</v>
      </c>
      <c r="C508" s="4" t="s">
        <v>14</v>
      </c>
      <c r="D508" s="4">
        <v>27</v>
      </c>
      <c r="E508" s="4">
        <v>32</v>
      </c>
      <c r="F508" s="4">
        <v>2787</v>
      </c>
      <c r="G508" s="4">
        <v>0</v>
      </c>
      <c r="H508" s="4">
        <v>1160</v>
      </c>
      <c r="I508" s="30">
        <v>0.79</v>
      </c>
      <c r="J508" s="4" t="str">
        <f t="shared" si="7"/>
        <v>26-30</v>
      </c>
    </row>
    <row r="509" spans="1:10" x14ac:dyDescent="0.3">
      <c r="A509" s="4" t="s">
        <v>172</v>
      </c>
      <c r="B509" s="4" t="s">
        <v>170</v>
      </c>
      <c r="C509" s="4" t="s">
        <v>14</v>
      </c>
      <c r="D509" s="4">
        <v>32</v>
      </c>
      <c r="E509" s="4">
        <v>31</v>
      </c>
      <c r="F509" s="4">
        <v>2576</v>
      </c>
      <c r="G509" s="4">
        <v>0</v>
      </c>
      <c r="H509" s="4">
        <v>1105</v>
      </c>
      <c r="I509" s="30">
        <v>0.81</v>
      </c>
      <c r="J509" s="4" t="str">
        <f t="shared" si="7"/>
        <v>31-35</v>
      </c>
    </row>
    <row r="510" spans="1:10" x14ac:dyDescent="0.3">
      <c r="A510" s="4" t="s">
        <v>173</v>
      </c>
      <c r="B510" s="4" t="s">
        <v>170</v>
      </c>
      <c r="C510" s="4" t="s">
        <v>14</v>
      </c>
      <c r="D510" s="4">
        <v>30</v>
      </c>
      <c r="E510" s="4">
        <v>30</v>
      </c>
      <c r="F510" s="4">
        <v>2700</v>
      </c>
      <c r="G510" s="4">
        <v>0</v>
      </c>
      <c r="H510" s="4">
        <v>1427</v>
      </c>
      <c r="I510" s="30">
        <v>0.78</v>
      </c>
      <c r="J510" s="4" t="str">
        <f t="shared" si="7"/>
        <v>26-30</v>
      </c>
    </row>
    <row r="511" spans="1:10" x14ac:dyDescent="0.3">
      <c r="A511" s="4" t="s">
        <v>174</v>
      </c>
      <c r="B511" s="4" t="s">
        <v>170</v>
      </c>
      <c r="C511" s="4" t="s">
        <v>14</v>
      </c>
      <c r="D511" s="4">
        <v>27</v>
      </c>
      <c r="E511" s="4">
        <v>31</v>
      </c>
      <c r="F511" s="4">
        <v>2629</v>
      </c>
      <c r="G511" s="4">
        <v>0</v>
      </c>
      <c r="H511" s="4">
        <v>1094</v>
      </c>
      <c r="I511" s="30">
        <v>0.85</v>
      </c>
      <c r="J511" s="4" t="str">
        <f t="shared" si="7"/>
        <v>26-30</v>
      </c>
    </row>
    <row r="512" spans="1:10" x14ac:dyDescent="0.3">
      <c r="A512" s="4" t="s">
        <v>175</v>
      </c>
      <c r="B512" s="4" t="s">
        <v>170</v>
      </c>
      <c r="C512" s="4" t="s">
        <v>11</v>
      </c>
      <c r="D512" s="4">
        <v>28</v>
      </c>
      <c r="E512" s="4">
        <v>31</v>
      </c>
      <c r="F512" s="4">
        <v>2575</v>
      </c>
      <c r="G512" s="4">
        <v>0</v>
      </c>
      <c r="H512" s="4">
        <v>1212</v>
      </c>
      <c r="I512" s="30">
        <v>0.78</v>
      </c>
      <c r="J512" s="4" t="str">
        <f t="shared" si="7"/>
        <v>26-30</v>
      </c>
    </row>
    <row r="513" spans="1:10" x14ac:dyDescent="0.3">
      <c r="A513" s="4" t="s">
        <v>176</v>
      </c>
      <c r="B513" s="4" t="s">
        <v>170</v>
      </c>
      <c r="C513" s="4" t="s">
        <v>13</v>
      </c>
      <c r="D513" s="4">
        <v>32</v>
      </c>
      <c r="E513" s="4">
        <v>35</v>
      </c>
      <c r="F513" s="4">
        <v>2397</v>
      </c>
      <c r="G513" s="4">
        <v>8</v>
      </c>
      <c r="H513" s="4">
        <v>938</v>
      </c>
      <c r="I513" s="30">
        <v>0.75</v>
      </c>
      <c r="J513" s="4" t="str">
        <f t="shared" si="7"/>
        <v>31-35</v>
      </c>
    </row>
    <row r="514" spans="1:10" x14ac:dyDescent="0.3">
      <c r="A514" s="4" t="s">
        <v>177</v>
      </c>
      <c r="B514" s="4" t="s">
        <v>170</v>
      </c>
      <c r="C514" s="4" t="s">
        <v>11</v>
      </c>
      <c r="D514" s="4">
        <v>29</v>
      </c>
      <c r="E514" s="4">
        <v>32</v>
      </c>
      <c r="F514" s="4">
        <v>2220</v>
      </c>
      <c r="G514" s="4">
        <v>0</v>
      </c>
      <c r="H514" s="4">
        <v>1483</v>
      </c>
      <c r="I514" s="30">
        <v>0.8</v>
      </c>
      <c r="J514" s="4" t="str">
        <f t="shared" si="7"/>
        <v>26-30</v>
      </c>
    </row>
    <row r="515" spans="1:10" x14ac:dyDescent="0.3">
      <c r="A515" s="4" t="s">
        <v>178</v>
      </c>
      <c r="B515" s="4" t="s">
        <v>170</v>
      </c>
      <c r="C515" s="4" t="s">
        <v>14</v>
      </c>
      <c r="D515" s="4">
        <v>19</v>
      </c>
      <c r="E515" s="4">
        <v>25</v>
      </c>
      <c r="F515" s="4">
        <v>2089</v>
      </c>
      <c r="G515" s="4">
        <v>0</v>
      </c>
      <c r="H515" s="4">
        <v>1064</v>
      </c>
      <c r="I515" s="30">
        <v>0.81</v>
      </c>
      <c r="J515" s="4" t="str">
        <f t="shared" ref="J515:J533" si="8">VLOOKUP($D515,$L$2:$M$6,2,TRUE)</f>
        <v>16-20</v>
      </c>
    </row>
    <row r="516" spans="1:10" x14ac:dyDescent="0.3">
      <c r="A516" s="4" t="s">
        <v>179</v>
      </c>
      <c r="B516" s="4" t="s">
        <v>170</v>
      </c>
      <c r="C516" s="4" t="s">
        <v>11</v>
      </c>
      <c r="D516" s="4">
        <v>26</v>
      </c>
      <c r="E516" s="4">
        <v>28</v>
      </c>
      <c r="F516" s="4">
        <v>2032</v>
      </c>
      <c r="G516" s="4">
        <v>0</v>
      </c>
      <c r="H516" s="4">
        <v>1041</v>
      </c>
      <c r="I516" s="30">
        <v>0.81</v>
      </c>
      <c r="J516" s="4" t="str">
        <f t="shared" si="8"/>
        <v>26-30</v>
      </c>
    </row>
    <row r="517" spans="1:10" x14ac:dyDescent="0.3">
      <c r="A517" s="4" t="s">
        <v>180</v>
      </c>
      <c r="B517" s="4" t="s">
        <v>170</v>
      </c>
      <c r="C517" s="4" t="s">
        <v>11</v>
      </c>
      <c r="D517" s="4">
        <v>25</v>
      </c>
      <c r="E517" s="4">
        <v>24</v>
      </c>
      <c r="F517" s="4">
        <v>1604</v>
      </c>
      <c r="G517" s="4">
        <v>1</v>
      </c>
      <c r="H517" s="4">
        <v>839</v>
      </c>
      <c r="I517" s="30">
        <v>0.79</v>
      </c>
      <c r="J517" s="4" t="str">
        <f t="shared" si="8"/>
        <v>21-25</v>
      </c>
    </row>
    <row r="518" spans="1:10" x14ac:dyDescent="0.3">
      <c r="A518" s="4" t="s">
        <v>181</v>
      </c>
      <c r="B518" s="4" t="s">
        <v>170</v>
      </c>
      <c r="C518" s="4" t="s">
        <v>13</v>
      </c>
      <c r="D518" s="4">
        <v>23</v>
      </c>
      <c r="E518" s="4">
        <v>25</v>
      </c>
      <c r="F518" s="4">
        <v>1269</v>
      </c>
      <c r="G518" s="4">
        <v>1</v>
      </c>
      <c r="H518" s="4">
        <v>262</v>
      </c>
      <c r="I518" s="30">
        <v>0.71</v>
      </c>
      <c r="J518" s="4" t="str">
        <f t="shared" si="8"/>
        <v>21-25</v>
      </c>
    </row>
    <row r="519" spans="1:10" x14ac:dyDescent="0.3">
      <c r="A519" s="4" t="s">
        <v>182</v>
      </c>
      <c r="B519" s="4" t="s">
        <v>170</v>
      </c>
      <c r="C519" s="4" t="s">
        <v>11</v>
      </c>
      <c r="D519" s="4">
        <v>22</v>
      </c>
      <c r="E519" s="4">
        <v>15</v>
      </c>
      <c r="F519" s="4">
        <v>1120</v>
      </c>
      <c r="G519" s="4">
        <v>1</v>
      </c>
      <c r="H519" s="4">
        <v>464</v>
      </c>
      <c r="I519" s="30">
        <v>0.82</v>
      </c>
      <c r="J519" s="4" t="str">
        <f t="shared" si="8"/>
        <v>21-25</v>
      </c>
    </row>
    <row r="520" spans="1:10" x14ac:dyDescent="0.3">
      <c r="A520" s="4" t="s">
        <v>183</v>
      </c>
      <c r="B520" s="4" t="s">
        <v>170</v>
      </c>
      <c r="C520" s="4" t="s">
        <v>13</v>
      </c>
      <c r="D520" s="4">
        <v>24</v>
      </c>
      <c r="E520" s="4">
        <v>23</v>
      </c>
      <c r="F520" s="4">
        <v>1324</v>
      </c>
      <c r="G520" s="4">
        <v>1</v>
      </c>
      <c r="H520" s="4">
        <v>426</v>
      </c>
      <c r="I520" s="30">
        <v>0.63</v>
      </c>
      <c r="J520" s="4" t="str">
        <f t="shared" si="8"/>
        <v>21-25</v>
      </c>
    </row>
    <row r="521" spans="1:10" x14ac:dyDescent="0.3">
      <c r="A521" s="4" t="s">
        <v>184</v>
      </c>
      <c r="B521" s="4" t="s">
        <v>170</v>
      </c>
      <c r="C521" s="4" t="s">
        <v>13</v>
      </c>
      <c r="D521" s="4">
        <v>20</v>
      </c>
      <c r="E521" s="4">
        <v>27</v>
      </c>
      <c r="F521" s="4">
        <v>1128</v>
      </c>
      <c r="G521" s="4">
        <v>0</v>
      </c>
      <c r="H521" s="4">
        <v>225</v>
      </c>
      <c r="I521" s="30">
        <v>0.69</v>
      </c>
      <c r="J521" s="4" t="str">
        <f t="shared" si="8"/>
        <v>16-20</v>
      </c>
    </row>
    <row r="522" spans="1:10" x14ac:dyDescent="0.3">
      <c r="A522" s="4" t="s">
        <v>185</v>
      </c>
      <c r="B522" s="4" t="s">
        <v>170</v>
      </c>
      <c r="C522" s="4" t="s">
        <v>14</v>
      </c>
      <c r="D522" s="4">
        <v>20</v>
      </c>
      <c r="E522" s="4">
        <v>16</v>
      </c>
      <c r="F522" s="4">
        <v>1110</v>
      </c>
      <c r="G522" s="4">
        <v>2</v>
      </c>
      <c r="H522" s="4">
        <v>383</v>
      </c>
      <c r="I522" s="30">
        <v>0.78</v>
      </c>
      <c r="J522" s="4" t="str">
        <f t="shared" si="8"/>
        <v>16-20</v>
      </c>
    </row>
    <row r="523" spans="1:10" x14ac:dyDescent="0.3">
      <c r="A523" s="4" t="s">
        <v>186</v>
      </c>
      <c r="B523" s="4" t="s">
        <v>170</v>
      </c>
      <c r="C523" s="4" t="s">
        <v>14</v>
      </c>
      <c r="D523" s="4">
        <v>23</v>
      </c>
      <c r="E523" s="4">
        <v>13</v>
      </c>
      <c r="F523" s="4">
        <v>1004</v>
      </c>
      <c r="G523" s="4">
        <v>1</v>
      </c>
      <c r="H523" s="4">
        <v>443</v>
      </c>
      <c r="I523" s="30">
        <v>0.73</v>
      </c>
      <c r="J523" s="4" t="str">
        <f t="shared" si="8"/>
        <v>21-25</v>
      </c>
    </row>
    <row r="524" spans="1:10" x14ac:dyDescent="0.3">
      <c r="A524" s="4" t="s">
        <v>187</v>
      </c>
      <c r="B524" s="4" t="s">
        <v>170</v>
      </c>
      <c r="C524" s="4" t="s">
        <v>14</v>
      </c>
      <c r="D524" s="4">
        <v>26</v>
      </c>
      <c r="E524" s="4">
        <v>11</v>
      </c>
      <c r="F524" s="4">
        <v>877</v>
      </c>
      <c r="G524" s="4">
        <v>0</v>
      </c>
      <c r="H524" s="4">
        <v>439</v>
      </c>
      <c r="I524" s="30">
        <v>0.81</v>
      </c>
      <c r="J524" s="4" t="str">
        <f t="shared" si="8"/>
        <v>26-30</v>
      </c>
    </row>
    <row r="525" spans="1:10" x14ac:dyDescent="0.3">
      <c r="A525" s="4" t="s">
        <v>188</v>
      </c>
      <c r="B525" s="4" t="s">
        <v>170</v>
      </c>
      <c r="C525" s="4" t="s">
        <v>13</v>
      </c>
      <c r="D525" s="4">
        <v>34</v>
      </c>
      <c r="E525" s="4">
        <v>16</v>
      </c>
      <c r="F525" s="4">
        <v>735</v>
      </c>
      <c r="G525" s="4">
        <v>3</v>
      </c>
      <c r="H525" s="4">
        <v>123</v>
      </c>
      <c r="I525" s="30">
        <v>0.7</v>
      </c>
      <c r="J525" s="4" t="str">
        <f t="shared" si="8"/>
        <v>31-35</v>
      </c>
    </row>
    <row r="526" spans="1:10" x14ac:dyDescent="0.3">
      <c r="A526" s="4" t="s">
        <v>189</v>
      </c>
      <c r="B526" s="4" t="s">
        <v>170</v>
      </c>
      <c r="C526" s="4" t="s">
        <v>14</v>
      </c>
      <c r="D526" s="4">
        <v>23</v>
      </c>
      <c r="E526" s="4">
        <v>8</v>
      </c>
      <c r="F526" s="4">
        <v>550</v>
      </c>
      <c r="G526" s="4">
        <v>0</v>
      </c>
      <c r="H526" s="4">
        <v>223</v>
      </c>
      <c r="I526" s="30">
        <v>0.65</v>
      </c>
      <c r="J526" s="4" t="str">
        <f t="shared" si="8"/>
        <v>21-25</v>
      </c>
    </row>
    <row r="527" spans="1:10" x14ac:dyDescent="0.3">
      <c r="A527" s="4" t="s">
        <v>190</v>
      </c>
      <c r="B527" s="4" t="s">
        <v>170</v>
      </c>
      <c r="C527" s="4" t="s">
        <v>14</v>
      </c>
      <c r="D527" s="4">
        <v>37</v>
      </c>
      <c r="E527" s="4">
        <v>10</v>
      </c>
      <c r="F527" s="4">
        <v>526</v>
      </c>
      <c r="G527" s="4">
        <v>0</v>
      </c>
      <c r="H527" s="4">
        <v>186</v>
      </c>
      <c r="I527" s="30">
        <v>0.76</v>
      </c>
      <c r="J527" s="4" t="str">
        <f t="shared" si="8"/>
        <v>36-40</v>
      </c>
    </row>
    <row r="528" spans="1:10" x14ac:dyDescent="0.3">
      <c r="A528" s="4" t="s">
        <v>191</v>
      </c>
      <c r="B528" s="4" t="s">
        <v>170</v>
      </c>
      <c r="C528" s="4" t="s">
        <v>13</v>
      </c>
      <c r="D528" s="4">
        <v>17</v>
      </c>
      <c r="E528" s="4">
        <v>4</v>
      </c>
      <c r="F528" s="4">
        <v>284</v>
      </c>
      <c r="G528" s="4">
        <v>1</v>
      </c>
      <c r="H528" s="4">
        <v>34</v>
      </c>
      <c r="I528" s="30">
        <v>0.71</v>
      </c>
      <c r="J528" s="4" t="str">
        <f t="shared" si="8"/>
        <v>16-20</v>
      </c>
    </row>
    <row r="529" spans="1:10" x14ac:dyDescent="0.3">
      <c r="A529" s="4" t="s">
        <v>192</v>
      </c>
      <c r="B529" s="4" t="s">
        <v>170</v>
      </c>
      <c r="C529" s="4" t="s">
        <v>13</v>
      </c>
      <c r="D529" s="4">
        <v>24</v>
      </c>
      <c r="E529" s="4">
        <v>11</v>
      </c>
      <c r="F529" s="4">
        <v>296</v>
      </c>
      <c r="G529" s="4">
        <v>0</v>
      </c>
      <c r="H529" s="4">
        <v>50</v>
      </c>
      <c r="I529" s="30">
        <v>0.8</v>
      </c>
      <c r="J529" s="4" t="str">
        <f t="shared" si="8"/>
        <v>21-25</v>
      </c>
    </row>
    <row r="530" spans="1:10" x14ac:dyDescent="0.3">
      <c r="A530" s="4" t="s">
        <v>193</v>
      </c>
      <c r="B530" s="4" t="s">
        <v>170</v>
      </c>
      <c r="C530" s="4" t="s">
        <v>14</v>
      </c>
      <c r="D530" s="4">
        <v>26</v>
      </c>
      <c r="E530" s="4">
        <v>2</v>
      </c>
      <c r="F530" s="4">
        <v>180</v>
      </c>
      <c r="G530" s="4">
        <v>0</v>
      </c>
      <c r="H530" s="4">
        <v>77</v>
      </c>
      <c r="I530" s="30">
        <v>0.78</v>
      </c>
      <c r="J530" s="4" t="str">
        <f t="shared" si="8"/>
        <v>26-30</v>
      </c>
    </row>
    <row r="531" spans="1:10" x14ac:dyDescent="0.3">
      <c r="A531" s="4" t="s">
        <v>194</v>
      </c>
      <c r="B531" s="4" t="s">
        <v>170</v>
      </c>
      <c r="C531" s="4" t="s">
        <v>11</v>
      </c>
      <c r="D531" s="4">
        <v>21</v>
      </c>
      <c r="E531" s="4">
        <v>1</v>
      </c>
      <c r="F531" s="4">
        <v>12</v>
      </c>
      <c r="G531" s="4">
        <v>0</v>
      </c>
      <c r="H531" s="4">
        <v>3</v>
      </c>
      <c r="I531" s="30">
        <v>1</v>
      </c>
      <c r="J531" s="4" t="str">
        <f t="shared" si="8"/>
        <v>21-25</v>
      </c>
    </row>
    <row r="532" spans="1:10" x14ac:dyDescent="0.3">
      <c r="A532" s="4" t="s">
        <v>195</v>
      </c>
      <c r="B532" s="4" t="s">
        <v>170</v>
      </c>
      <c r="C532" s="4" t="s">
        <v>14</v>
      </c>
      <c r="D532" s="4">
        <v>16</v>
      </c>
      <c r="E532" s="4">
        <v>1</v>
      </c>
      <c r="F532" s="4">
        <v>11</v>
      </c>
      <c r="G532" s="4">
        <v>0</v>
      </c>
      <c r="H532" s="4">
        <v>1</v>
      </c>
      <c r="I532" s="30">
        <v>1</v>
      </c>
      <c r="J532" s="4" t="str">
        <f t="shared" si="8"/>
        <v>16-20</v>
      </c>
    </row>
    <row r="533" spans="1:10" x14ac:dyDescent="0.3">
      <c r="A533" s="4" t="s">
        <v>196</v>
      </c>
      <c r="B533" s="4" t="s">
        <v>170</v>
      </c>
      <c r="C533" s="4" t="s">
        <v>14</v>
      </c>
      <c r="D533" s="4">
        <v>17</v>
      </c>
      <c r="E533" s="4">
        <v>1</v>
      </c>
      <c r="F533" s="4">
        <v>1</v>
      </c>
      <c r="G533" s="4">
        <v>0</v>
      </c>
      <c r="H533" s="4">
        <v>0</v>
      </c>
      <c r="I533" s="30">
        <v>-0.01</v>
      </c>
      <c r="J533" s="4" t="str">
        <f t="shared" si="8"/>
        <v>16-20</v>
      </c>
    </row>
  </sheetData>
  <autoFilter ref="A1:I533" xr:uid="{00000000-0001-0000-0100-000000000000}"/>
  <mergeCells count="1">
    <mergeCell ref="L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8FB69-1823-40AC-A02B-C3C51C5B94EA}">
  <dimension ref="A1:AE28"/>
  <sheetViews>
    <sheetView tabSelected="1" zoomScale="115" zoomScaleNormal="115" workbookViewId="0">
      <selection activeCell="A15" sqref="A15"/>
    </sheetView>
  </sheetViews>
  <sheetFormatPr defaultRowHeight="14.4" x14ac:dyDescent="0.3"/>
  <cols>
    <col min="1" max="1" width="24.21875" customWidth="1"/>
    <col min="2" max="2" width="13.88671875" bestFit="1" customWidth="1"/>
    <col min="4" max="4" width="24.109375" bestFit="1" customWidth="1"/>
    <col min="5" max="5" width="14.88671875" bestFit="1" customWidth="1"/>
    <col min="6" max="6" width="16" bestFit="1" customWidth="1"/>
    <col min="7" max="7" width="26.5546875" bestFit="1" customWidth="1"/>
    <col min="8" max="8" width="14.77734375" style="8" bestFit="1" customWidth="1"/>
    <col min="9" max="9" width="31.44140625" style="8" customWidth="1"/>
    <col min="10" max="10" width="14.5546875" style="8" customWidth="1"/>
    <col min="11" max="11" width="24.109375" bestFit="1" customWidth="1"/>
    <col min="12" max="12" width="15.5546875" bestFit="1" customWidth="1"/>
    <col min="13" max="13" width="4.109375" bestFit="1" customWidth="1"/>
    <col min="14" max="14" width="3.33203125" bestFit="1" customWidth="1"/>
    <col min="15" max="15" width="13.109375" bestFit="1" customWidth="1"/>
    <col min="16" max="16" width="4.109375" bestFit="1" customWidth="1"/>
    <col min="17" max="17" width="10.77734375" bestFit="1" customWidth="1"/>
    <col min="18" max="18" width="10.77734375" customWidth="1"/>
    <col min="19" max="19" width="24.109375" bestFit="1" customWidth="1"/>
    <col min="20" max="20" width="15.5546875" bestFit="1" customWidth="1"/>
    <col min="21" max="24" width="5.6640625" bestFit="1" customWidth="1"/>
    <col min="25" max="25" width="10.77734375" bestFit="1" customWidth="1"/>
    <col min="26" max="26" width="9.109375" customWidth="1"/>
    <col min="27" max="27" width="12.5546875" bestFit="1" customWidth="1"/>
    <col min="28" max="28" width="13.88671875" bestFit="1" customWidth="1"/>
    <col min="29" max="29" width="26.5546875" bestFit="1" customWidth="1"/>
    <col min="30" max="30" width="31.44140625" bestFit="1" customWidth="1"/>
    <col min="31" max="31" width="14.77734375" bestFit="1" customWidth="1"/>
  </cols>
  <sheetData>
    <row r="1" spans="1:31" ht="18" x14ac:dyDescent="0.35">
      <c r="E1" s="12" t="s">
        <v>219</v>
      </c>
      <c r="F1" s="13"/>
      <c r="G1" s="13"/>
      <c r="K1" s="14" t="s">
        <v>220</v>
      </c>
      <c r="L1" s="13"/>
      <c r="M1" s="13"/>
      <c r="N1" s="13"/>
      <c r="O1" s="13"/>
      <c r="P1" s="13"/>
      <c r="Q1" s="13"/>
      <c r="S1" s="14" t="s">
        <v>221</v>
      </c>
      <c r="T1" s="14"/>
      <c r="U1" s="14"/>
      <c r="V1" s="14"/>
      <c r="W1" s="14"/>
      <c r="X1" s="14"/>
      <c r="Y1" s="14"/>
      <c r="AA1" s="27"/>
      <c r="AB1" s="28" t="s">
        <v>230</v>
      </c>
      <c r="AC1" s="28"/>
      <c r="AD1" s="28"/>
    </row>
    <row r="2" spans="1:31" x14ac:dyDescent="0.3">
      <c r="A2" s="11" t="s">
        <v>212</v>
      </c>
      <c r="B2" s="11"/>
    </row>
    <row r="3" spans="1:31" x14ac:dyDescent="0.3">
      <c r="A3" s="4" t="s">
        <v>213</v>
      </c>
      <c r="B3" s="4">
        <f>COUNTA('Raw Data'!A2:A533)</f>
        <v>532</v>
      </c>
      <c r="D3" s="3" t="s">
        <v>203</v>
      </c>
      <c r="E3" s="4" t="s">
        <v>217</v>
      </c>
      <c r="F3" s="4" t="s">
        <v>223</v>
      </c>
      <c r="G3" s="4" t="s">
        <v>207</v>
      </c>
      <c r="H3" s="4" t="s">
        <v>206</v>
      </c>
      <c r="I3" s="4" t="s">
        <v>208</v>
      </c>
      <c r="J3" s="24"/>
      <c r="K3" s="3" t="s">
        <v>210</v>
      </c>
      <c r="L3" s="3" t="s">
        <v>209</v>
      </c>
      <c r="M3" s="4"/>
      <c r="N3" s="4"/>
      <c r="O3" s="4"/>
      <c r="P3" s="4"/>
      <c r="Q3" s="4"/>
      <c r="S3" s="3" t="s">
        <v>205</v>
      </c>
      <c r="T3" s="3" t="s">
        <v>209</v>
      </c>
      <c r="U3" s="4"/>
      <c r="V3" s="4"/>
      <c r="W3" s="4"/>
      <c r="X3" s="4"/>
      <c r="Y3" s="4"/>
      <c r="AA3" s="3" t="s">
        <v>203</v>
      </c>
      <c r="AB3" s="4" t="s">
        <v>205</v>
      </c>
      <c r="AC3" s="4" t="s">
        <v>207</v>
      </c>
      <c r="AD3" s="4" t="s">
        <v>208</v>
      </c>
      <c r="AE3" s="4" t="s">
        <v>206</v>
      </c>
    </row>
    <row r="4" spans="1:31" x14ac:dyDescent="0.3">
      <c r="A4" s="4" t="s">
        <v>214</v>
      </c>
      <c r="B4" s="4">
        <f>COUNTA(D4:D24)</f>
        <v>21</v>
      </c>
      <c r="D4" s="5" t="s">
        <v>26</v>
      </c>
      <c r="E4" s="26">
        <v>29</v>
      </c>
      <c r="F4" s="26">
        <v>37453</v>
      </c>
      <c r="G4" s="6">
        <v>734.17241379310349</v>
      </c>
      <c r="H4" s="6">
        <v>1291.4827586206898</v>
      </c>
      <c r="I4" s="7">
        <v>0.81310344827586212</v>
      </c>
      <c r="J4" s="25"/>
      <c r="K4" s="3" t="s">
        <v>203</v>
      </c>
      <c r="L4" s="4" t="s">
        <v>14</v>
      </c>
      <c r="M4" s="4" t="s">
        <v>13</v>
      </c>
      <c r="N4" s="4" t="s">
        <v>12</v>
      </c>
      <c r="O4" s="4" t="s">
        <v>9</v>
      </c>
      <c r="P4" s="4" t="s">
        <v>11</v>
      </c>
      <c r="Q4" s="4" t="s">
        <v>204</v>
      </c>
      <c r="S4" s="3" t="s">
        <v>203</v>
      </c>
      <c r="T4" s="4" t="s">
        <v>224</v>
      </c>
      <c r="U4" s="4" t="s">
        <v>225</v>
      </c>
      <c r="V4" s="4" t="s">
        <v>226</v>
      </c>
      <c r="W4" s="4" t="s">
        <v>227</v>
      </c>
      <c r="X4" s="4" t="s">
        <v>228</v>
      </c>
      <c r="Y4" s="4" t="s">
        <v>204</v>
      </c>
      <c r="AA4" s="5" t="s">
        <v>14</v>
      </c>
      <c r="AB4" s="26">
        <v>199</v>
      </c>
      <c r="AC4" s="7">
        <v>890.8140703517588</v>
      </c>
      <c r="AD4" s="6">
        <v>0.81121827411167502</v>
      </c>
      <c r="AE4" s="6">
        <v>1473.7236180904522</v>
      </c>
    </row>
    <row r="5" spans="1:31" x14ac:dyDescent="0.3">
      <c r="A5" s="4" t="s">
        <v>215</v>
      </c>
      <c r="B5" s="4">
        <f>COUNTA(AA4:AA8)</f>
        <v>5</v>
      </c>
      <c r="D5" s="5" t="s">
        <v>32</v>
      </c>
      <c r="E5" s="26">
        <v>24</v>
      </c>
      <c r="F5" s="26">
        <v>37532</v>
      </c>
      <c r="G5" s="6">
        <v>689.83333333333337</v>
      </c>
      <c r="H5" s="6">
        <v>1563.8333333333333</v>
      </c>
      <c r="I5" s="7">
        <v>0.76958333333333329</v>
      </c>
      <c r="J5" s="25"/>
      <c r="K5" s="5" t="s">
        <v>26</v>
      </c>
      <c r="L5" s="26">
        <v>11</v>
      </c>
      <c r="M5" s="26">
        <v>8</v>
      </c>
      <c r="N5" s="26">
        <v>3</v>
      </c>
      <c r="O5" s="26"/>
      <c r="P5" s="26">
        <v>7</v>
      </c>
      <c r="Q5" s="26">
        <v>29</v>
      </c>
      <c r="S5" s="5" t="s">
        <v>26</v>
      </c>
      <c r="T5" s="26">
        <v>5</v>
      </c>
      <c r="U5" s="26">
        <v>11</v>
      </c>
      <c r="V5" s="26">
        <v>10</v>
      </c>
      <c r="W5" s="26">
        <v>3</v>
      </c>
      <c r="X5" s="26"/>
      <c r="Y5" s="26">
        <v>29</v>
      </c>
      <c r="AA5" s="5" t="s">
        <v>13</v>
      </c>
      <c r="AB5" s="26">
        <v>134</v>
      </c>
      <c r="AC5" s="7">
        <v>409.14179104477614</v>
      </c>
      <c r="AD5" s="6">
        <v>0.74492424242424238</v>
      </c>
      <c r="AE5" s="6">
        <v>1223.455223880597</v>
      </c>
    </row>
    <row r="6" spans="1:31" x14ac:dyDescent="0.3">
      <c r="A6" s="4" t="s">
        <v>218</v>
      </c>
      <c r="B6" s="6">
        <f>GETPIVOTDATA("Average of Mins",$D$3)</f>
        <v>1411.4436090225563</v>
      </c>
      <c r="D6" s="5" t="s">
        <v>60</v>
      </c>
      <c r="E6" s="26">
        <v>27</v>
      </c>
      <c r="F6" s="26">
        <v>37576</v>
      </c>
      <c r="G6" s="6">
        <v>720.59259259259261</v>
      </c>
      <c r="H6" s="6">
        <v>1391.7037037037037</v>
      </c>
      <c r="I6" s="7">
        <v>0.77839999999999998</v>
      </c>
      <c r="J6" s="25"/>
      <c r="K6" s="5" t="s">
        <v>32</v>
      </c>
      <c r="L6" s="26">
        <v>7</v>
      </c>
      <c r="M6" s="26">
        <v>8</v>
      </c>
      <c r="N6" s="26">
        <v>1</v>
      </c>
      <c r="O6" s="26"/>
      <c r="P6" s="26">
        <v>8</v>
      </c>
      <c r="Q6" s="26">
        <v>24</v>
      </c>
      <c r="S6" s="5" t="s">
        <v>32</v>
      </c>
      <c r="T6" s="26">
        <v>3</v>
      </c>
      <c r="U6" s="26">
        <v>14</v>
      </c>
      <c r="V6" s="26">
        <v>5</v>
      </c>
      <c r="W6" s="26">
        <v>2</v>
      </c>
      <c r="X6" s="26"/>
      <c r="Y6" s="26">
        <v>24</v>
      </c>
      <c r="AA6" s="5" t="s">
        <v>12</v>
      </c>
      <c r="AB6" s="26">
        <v>42</v>
      </c>
      <c r="AC6" s="7">
        <v>568.54761904761904</v>
      </c>
      <c r="AD6" s="6">
        <v>0.69190476190476191</v>
      </c>
      <c r="AE6" s="6">
        <v>1628.5</v>
      </c>
    </row>
    <row r="7" spans="1:31" x14ac:dyDescent="0.3">
      <c r="A7" s="4" t="s">
        <v>216</v>
      </c>
      <c r="B7" s="4" t="str">
        <f>AB13</f>
        <v>Bobby Reid</v>
      </c>
      <c r="D7" s="5" t="s">
        <v>87</v>
      </c>
      <c r="E7" s="26">
        <v>25</v>
      </c>
      <c r="F7" s="26">
        <v>37620</v>
      </c>
      <c r="G7" s="6">
        <v>601.72</v>
      </c>
      <c r="H7" s="6">
        <v>1504.8</v>
      </c>
      <c r="I7" s="7">
        <v>0.70333333333333314</v>
      </c>
      <c r="J7" s="25"/>
      <c r="K7" s="5" t="s">
        <v>60</v>
      </c>
      <c r="L7" s="26">
        <v>10</v>
      </c>
      <c r="M7" s="26">
        <v>8</v>
      </c>
      <c r="N7" s="26">
        <v>2</v>
      </c>
      <c r="O7" s="26"/>
      <c r="P7" s="26">
        <v>7</v>
      </c>
      <c r="Q7" s="26">
        <v>27</v>
      </c>
      <c r="S7" s="5" t="s">
        <v>60</v>
      </c>
      <c r="T7" s="26">
        <v>4</v>
      </c>
      <c r="U7" s="26">
        <v>11</v>
      </c>
      <c r="V7" s="26">
        <v>11</v>
      </c>
      <c r="W7" s="26">
        <v>1</v>
      </c>
      <c r="X7" s="26"/>
      <c r="Y7" s="26">
        <v>27</v>
      </c>
      <c r="AA7" s="5" t="s">
        <v>9</v>
      </c>
      <c r="AB7" s="26">
        <v>1</v>
      </c>
      <c r="AC7" s="7">
        <v>1881</v>
      </c>
      <c r="AD7" s="6">
        <v>0.82</v>
      </c>
      <c r="AE7" s="6">
        <v>2890</v>
      </c>
    </row>
    <row r="8" spans="1:31" x14ac:dyDescent="0.3">
      <c r="D8" s="5" t="s">
        <v>10</v>
      </c>
      <c r="E8" s="26">
        <v>26</v>
      </c>
      <c r="F8" s="26">
        <v>34620</v>
      </c>
      <c r="G8" s="6">
        <v>895</v>
      </c>
      <c r="H8" s="6">
        <v>1331.5384615384614</v>
      </c>
      <c r="I8" s="7">
        <v>0.84230769230769253</v>
      </c>
      <c r="J8" s="25"/>
      <c r="K8" s="5" t="s">
        <v>87</v>
      </c>
      <c r="L8" s="26">
        <v>8</v>
      </c>
      <c r="M8" s="26">
        <v>6</v>
      </c>
      <c r="N8" s="26">
        <v>3</v>
      </c>
      <c r="O8" s="26"/>
      <c r="P8" s="26">
        <v>8</v>
      </c>
      <c r="Q8" s="26">
        <v>25</v>
      </c>
      <c r="S8" s="5" t="s">
        <v>87</v>
      </c>
      <c r="T8" s="26">
        <v>3</v>
      </c>
      <c r="U8" s="26">
        <v>4</v>
      </c>
      <c r="V8" s="26">
        <v>12</v>
      </c>
      <c r="W8" s="26">
        <v>6</v>
      </c>
      <c r="X8" s="26"/>
      <c r="Y8" s="26">
        <v>25</v>
      </c>
      <c r="AA8" s="5" t="s">
        <v>11</v>
      </c>
      <c r="AB8" s="26">
        <v>156</v>
      </c>
      <c r="AC8" s="7">
        <v>794.78205128205127</v>
      </c>
      <c r="AD8" s="6">
        <v>0.81451612903225823</v>
      </c>
      <c r="AE8" s="6">
        <v>1425.5576923076924</v>
      </c>
    </row>
    <row r="9" spans="1:31" x14ac:dyDescent="0.3">
      <c r="D9" s="5" t="s">
        <v>35</v>
      </c>
      <c r="E9" s="26">
        <v>24</v>
      </c>
      <c r="F9" s="26">
        <v>37594</v>
      </c>
      <c r="G9" s="6">
        <v>628.83333333333337</v>
      </c>
      <c r="H9" s="6">
        <v>1566.4166666666667</v>
      </c>
      <c r="I9" s="7">
        <v>0.74624999999999975</v>
      </c>
      <c r="J9" s="25"/>
      <c r="K9" s="5" t="s">
        <v>10</v>
      </c>
      <c r="L9" s="26">
        <v>10</v>
      </c>
      <c r="M9" s="26">
        <v>7</v>
      </c>
      <c r="N9" s="26">
        <v>3</v>
      </c>
      <c r="O9" s="26"/>
      <c r="P9" s="26">
        <v>6</v>
      </c>
      <c r="Q9" s="26">
        <v>26</v>
      </c>
      <c r="S9" s="5" t="s">
        <v>10</v>
      </c>
      <c r="T9" s="26">
        <v>3</v>
      </c>
      <c r="U9" s="26">
        <v>12</v>
      </c>
      <c r="V9" s="26">
        <v>9</v>
      </c>
      <c r="W9" s="26">
        <v>2</v>
      </c>
      <c r="X9" s="26">
        <v>1</v>
      </c>
      <c r="Y9" s="26">
        <v>27</v>
      </c>
      <c r="AA9" s="5" t="s">
        <v>204</v>
      </c>
      <c r="AB9" s="26">
        <v>532</v>
      </c>
      <c r="AC9" s="7">
        <v>717.75</v>
      </c>
      <c r="AD9" s="6">
        <v>0.7860910815939286</v>
      </c>
      <c r="AE9" s="6">
        <v>1411.4436090225563</v>
      </c>
    </row>
    <row r="10" spans="1:31" x14ac:dyDescent="0.3">
      <c r="D10" s="5" t="s">
        <v>30</v>
      </c>
      <c r="E10" s="26">
        <v>29</v>
      </c>
      <c r="F10" s="26">
        <v>37600</v>
      </c>
      <c r="G10" s="6">
        <v>629.17241379310349</v>
      </c>
      <c r="H10" s="6">
        <v>1296.5517241379309</v>
      </c>
      <c r="I10" s="7">
        <v>0.79586206896551726</v>
      </c>
      <c r="J10" s="25"/>
      <c r="K10" s="5" t="s">
        <v>35</v>
      </c>
      <c r="L10" s="26">
        <v>10</v>
      </c>
      <c r="M10" s="26">
        <v>5</v>
      </c>
      <c r="N10" s="26">
        <v>2</v>
      </c>
      <c r="O10" s="26"/>
      <c r="P10" s="26">
        <v>7</v>
      </c>
      <c r="Q10" s="26">
        <v>24</v>
      </c>
      <c r="S10" s="5" t="s">
        <v>35</v>
      </c>
      <c r="T10" s="26">
        <v>1</v>
      </c>
      <c r="U10" s="26">
        <v>3</v>
      </c>
      <c r="V10" s="26">
        <v>15</v>
      </c>
      <c r="W10" s="26">
        <v>5</v>
      </c>
      <c r="X10" s="26"/>
      <c r="Y10" s="26">
        <v>24</v>
      </c>
    </row>
    <row r="11" spans="1:31" ht="18" x14ac:dyDescent="0.35">
      <c r="D11" s="5" t="s">
        <v>113</v>
      </c>
      <c r="E11" s="26">
        <v>28</v>
      </c>
      <c r="F11" s="26">
        <v>37541</v>
      </c>
      <c r="G11" s="6">
        <v>673.57142857142856</v>
      </c>
      <c r="H11" s="6">
        <v>1340.75</v>
      </c>
      <c r="I11" s="7">
        <v>0.81678571428571423</v>
      </c>
      <c r="J11" s="25"/>
      <c r="K11" s="5" t="s">
        <v>30</v>
      </c>
      <c r="L11" s="26">
        <v>8</v>
      </c>
      <c r="M11" s="26">
        <v>8</v>
      </c>
      <c r="N11" s="26">
        <v>3</v>
      </c>
      <c r="O11" s="26"/>
      <c r="P11" s="26">
        <v>10</v>
      </c>
      <c r="Q11" s="26">
        <v>29</v>
      </c>
      <c r="S11" s="5" t="s">
        <v>30</v>
      </c>
      <c r="T11" s="26">
        <v>4</v>
      </c>
      <c r="U11" s="26">
        <v>10</v>
      </c>
      <c r="V11" s="26">
        <v>13</v>
      </c>
      <c r="W11" s="26">
        <v>2</v>
      </c>
      <c r="X11" s="26"/>
      <c r="Y11" s="26">
        <v>29</v>
      </c>
      <c r="AB11" s="9" t="s">
        <v>222</v>
      </c>
      <c r="AC11" s="10"/>
    </row>
    <row r="12" spans="1:31" x14ac:dyDescent="0.3">
      <c r="D12" s="5" t="s">
        <v>29</v>
      </c>
      <c r="E12" s="26">
        <v>23</v>
      </c>
      <c r="F12" s="26">
        <v>37574</v>
      </c>
      <c r="G12" s="6">
        <v>871.43478260869563</v>
      </c>
      <c r="H12" s="6">
        <v>1633.6521739130435</v>
      </c>
      <c r="I12" s="7">
        <v>0.79347826086956508</v>
      </c>
      <c r="J12" s="25"/>
      <c r="K12" s="5" t="s">
        <v>113</v>
      </c>
      <c r="L12" s="26">
        <v>12</v>
      </c>
      <c r="M12" s="26">
        <v>6</v>
      </c>
      <c r="N12" s="26">
        <v>2</v>
      </c>
      <c r="O12" s="26"/>
      <c r="P12" s="26">
        <v>8</v>
      </c>
      <c r="Q12" s="26">
        <v>28</v>
      </c>
      <c r="S12" s="5" t="s">
        <v>113</v>
      </c>
      <c r="T12" s="26">
        <v>2</v>
      </c>
      <c r="U12" s="26">
        <v>14</v>
      </c>
      <c r="V12" s="26">
        <v>10</v>
      </c>
      <c r="W12" s="26">
        <v>2</v>
      </c>
      <c r="X12" s="26"/>
      <c r="Y12" s="26">
        <v>28</v>
      </c>
      <c r="AB12" s="3" t="s">
        <v>203</v>
      </c>
      <c r="AC12" s="4" t="s">
        <v>211</v>
      </c>
    </row>
    <row r="13" spans="1:31" x14ac:dyDescent="0.3">
      <c r="D13" s="5" t="s">
        <v>22</v>
      </c>
      <c r="E13" s="26">
        <v>27</v>
      </c>
      <c r="F13" s="26">
        <v>37620</v>
      </c>
      <c r="G13" s="6">
        <v>761.92592592592598</v>
      </c>
      <c r="H13" s="6">
        <v>1393.3333333333333</v>
      </c>
      <c r="I13" s="7">
        <v>0.79296296296296298</v>
      </c>
      <c r="J13" s="25"/>
      <c r="K13" s="5" t="s">
        <v>29</v>
      </c>
      <c r="L13" s="26">
        <v>10</v>
      </c>
      <c r="M13" s="26">
        <v>1</v>
      </c>
      <c r="N13" s="26">
        <v>2</v>
      </c>
      <c r="O13" s="26"/>
      <c r="P13" s="26">
        <v>10</v>
      </c>
      <c r="Q13" s="26">
        <v>23</v>
      </c>
      <c r="S13" s="5" t="s">
        <v>29</v>
      </c>
      <c r="T13" s="26">
        <v>6</v>
      </c>
      <c r="U13" s="26">
        <v>5</v>
      </c>
      <c r="V13" s="26">
        <v>9</v>
      </c>
      <c r="W13" s="26">
        <v>3</v>
      </c>
      <c r="X13" s="26"/>
      <c r="Y13" s="26">
        <v>23</v>
      </c>
      <c r="AB13" s="5" t="s">
        <v>119</v>
      </c>
      <c r="AC13" s="4">
        <v>5</v>
      </c>
    </row>
    <row r="14" spans="1:31" x14ac:dyDescent="0.3">
      <c r="D14" s="5" t="s">
        <v>20</v>
      </c>
      <c r="E14" s="26">
        <v>28</v>
      </c>
      <c r="F14" s="26">
        <v>37620</v>
      </c>
      <c r="G14" s="6">
        <v>911.64285714285711</v>
      </c>
      <c r="H14" s="6">
        <v>1343.5714285714287</v>
      </c>
      <c r="I14" s="7">
        <v>0.8342857142857143</v>
      </c>
      <c r="J14" s="25"/>
      <c r="K14" s="5" t="s">
        <v>22</v>
      </c>
      <c r="L14" s="26">
        <v>11</v>
      </c>
      <c r="M14" s="26">
        <v>5</v>
      </c>
      <c r="N14" s="26">
        <v>1</v>
      </c>
      <c r="O14" s="26"/>
      <c r="P14" s="26">
        <v>10</v>
      </c>
      <c r="Q14" s="26">
        <v>27</v>
      </c>
      <c r="S14" s="5" t="s">
        <v>22</v>
      </c>
      <c r="T14" s="26">
        <v>4</v>
      </c>
      <c r="U14" s="26">
        <v>12</v>
      </c>
      <c r="V14" s="26">
        <v>5</v>
      </c>
      <c r="W14" s="26">
        <v>5</v>
      </c>
      <c r="X14" s="26">
        <v>1</v>
      </c>
      <c r="Y14" s="26">
        <v>27</v>
      </c>
      <c r="AB14" s="5" t="s">
        <v>150</v>
      </c>
      <c r="AC14" s="4">
        <v>5</v>
      </c>
    </row>
    <row r="15" spans="1:31" x14ac:dyDescent="0.3">
      <c r="D15" s="5" t="s">
        <v>17</v>
      </c>
      <c r="E15" s="26">
        <v>24</v>
      </c>
      <c r="F15" s="26">
        <v>37492</v>
      </c>
      <c r="G15" s="6">
        <v>1112</v>
      </c>
      <c r="H15" s="6">
        <v>1562.1666666666667</v>
      </c>
      <c r="I15" s="7">
        <v>0.86750000000000027</v>
      </c>
      <c r="J15" s="25"/>
      <c r="K15" s="5" t="s">
        <v>20</v>
      </c>
      <c r="L15" s="26">
        <v>11</v>
      </c>
      <c r="M15" s="26">
        <v>6</v>
      </c>
      <c r="N15" s="26">
        <v>3</v>
      </c>
      <c r="O15" s="26"/>
      <c r="P15" s="26">
        <v>8</v>
      </c>
      <c r="Q15" s="26">
        <v>28</v>
      </c>
      <c r="S15" s="5" t="s">
        <v>20</v>
      </c>
      <c r="T15" s="26">
        <v>4</v>
      </c>
      <c r="U15" s="26">
        <v>9</v>
      </c>
      <c r="V15" s="26">
        <v>13</v>
      </c>
      <c r="W15" s="26">
        <v>2</v>
      </c>
      <c r="X15" s="26"/>
      <c r="Y15" s="26">
        <v>28</v>
      </c>
      <c r="AB15" s="5" t="s">
        <v>93</v>
      </c>
      <c r="AC15" s="4">
        <v>12</v>
      </c>
    </row>
    <row r="16" spans="1:31" x14ac:dyDescent="0.3">
      <c r="D16" s="5" t="s">
        <v>18</v>
      </c>
      <c r="E16" s="26">
        <v>29</v>
      </c>
      <c r="F16" s="26">
        <v>37557</v>
      </c>
      <c r="G16" s="6">
        <v>757.24137931034488</v>
      </c>
      <c r="H16" s="6">
        <v>1295.0689655172414</v>
      </c>
      <c r="I16" s="7">
        <v>0.84642857142857142</v>
      </c>
      <c r="J16" s="25"/>
      <c r="K16" s="5" t="s">
        <v>17</v>
      </c>
      <c r="L16" s="26">
        <v>9</v>
      </c>
      <c r="M16" s="26">
        <v>7</v>
      </c>
      <c r="N16" s="26">
        <v>3</v>
      </c>
      <c r="O16" s="26"/>
      <c r="P16" s="26">
        <v>5</v>
      </c>
      <c r="Q16" s="26">
        <v>24</v>
      </c>
      <c r="S16" s="5" t="s">
        <v>17</v>
      </c>
      <c r="T16" s="26">
        <v>4</v>
      </c>
      <c r="U16" s="26">
        <v>8</v>
      </c>
      <c r="V16" s="26">
        <v>9</v>
      </c>
      <c r="W16" s="26">
        <v>3</v>
      </c>
      <c r="X16" s="26"/>
      <c r="Y16" s="26">
        <v>24</v>
      </c>
      <c r="AB16" s="5" t="s">
        <v>40</v>
      </c>
      <c r="AC16" s="4">
        <v>12</v>
      </c>
    </row>
    <row r="17" spans="4:29" x14ac:dyDescent="0.3">
      <c r="D17" s="5" t="s">
        <v>9</v>
      </c>
      <c r="E17" s="26">
        <v>1</v>
      </c>
      <c r="F17" s="26">
        <v>2890</v>
      </c>
      <c r="G17" s="6">
        <v>1881</v>
      </c>
      <c r="H17" s="6">
        <v>2890</v>
      </c>
      <c r="I17" s="7">
        <v>0.82</v>
      </c>
      <c r="J17" s="25"/>
      <c r="K17" s="5" t="s">
        <v>18</v>
      </c>
      <c r="L17" s="26">
        <v>10</v>
      </c>
      <c r="M17" s="26">
        <v>10</v>
      </c>
      <c r="N17" s="26">
        <v>2</v>
      </c>
      <c r="O17" s="26"/>
      <c r="P17" s="26">
        <v>7</v>
      </c>
      <c r="Q17" s="26">
        <v>29</v>
      </c>
      <c r="S17" s="5" t="s">
        <v>18</v>
      </c>
      <c r="T17" s="26">
        <v>7</v>
      </c>
      <c r="U17" s="26">
        <v>11</v>
      </c>
      <c r="V17" s="26">
        <v>7</v>
      </c>
      <c r="W17" s="26">
        <v>4</v>
      </c>
      <c r="X17" s="26"/>
      <c r="Y17" s="26">
        <v>29</v>
      </c>
      <c r="AB17" s="5" t="s">
        <v>71</v>
      </c>
      <c r="AC17" s="4">
        <v>6</v>
      </c>
    </row>
    <row r="18" spans="4:29" x14ac:dyDescent="0.3">
      <c r="D18" s="5" t="s">
        <v>33</v>
      </c>
      <c r="E18" s="26">
        <v>27</v>
      </c>
      <c r="F18" s="26">
        <v>37520</v>
      </c>
      <c r="G18" s="6">
        <v>526.59259259259261</v>
      </c>
      <c r="H18" s="6">
        <v>1389.6296296296296</v>
      </c>
      <c r="I18" s="7">
        <v>0.75185185185185177</v>
      </c>
      <c r="J18" s="25"/>
      <c r="K18" s="5" t="s">
        <v>9</v>
      </c>
      <c r="L18" s="26"/>
      <c r="M18" s="26"/>
      <c r="N18" s="26"/>
      <c r="O18" s="26">
        <v>1</v>
      </c>
      <c r="P18" s="26"/>
      <c r="Q18" s="26">
        <v>1</v>
      </c>
      <c r="S18" s="5" t="s">
        <v>33</v>
      </c>
      <c r="T18" s="26">
        <v>3</v>
      </c>
      <c r="U18" s="26">
        <v>7</v>
      </c>
      <c r="V18" s="26">
        <v>14</v>
      </c>
      <c r="W18" s="26">
        <v>3</v>
      </c>
      <c r="X18" s="26"/>
      <c r="Y18" s="26">
        <v>27</v>
      </c>
      <c r="AB18" s="5" t="s">
        <v>176</v>
      </c>
      <c r="AC18" s="4">
        <v>8</v>
      </c>
    </row>
    <row r="19" spans="4:29" x14ac:dyDescent="0.3">
      <c r="D19" s="5" t="s">
        <v>170</v>
      </c>
      <c r="E19" s="26">
        <v>27</v>
      </c>
      <c r="F19" s="26">
        <v>37456</v>
      </c>
      <c r="G19" s="6">
        <v>586.77777777777783</v>
      </c>
      <c r="H19" s="6">
        <v>1387.2592592592594</v>
      </c>
      <c r="I19" s="7">
        <v>0.74148148148148163</v>
      </c>
      <c r="J19" s="25"/>
      <c r="K19" s="5" t="s">
        <v>33</v>
      </c>
      <c r="L19" s="26">
        <v>11</v>
      </c>
      <c r="M19" s="26">
        <v>6</v>
      </c>
      <c r="N19" s="26">
        <v>2</v>
      </c>
      <c r="O19" s="26"/>
      <c r="P19" s="26">
        <v>8</v>
      </c>
      <c r="Q19" s="26">
        <v>27</v>
      </c>
      <c r="S19" s="5" t="s">
        <v>170</v>
      </c>
      <c r="T19" s="26">
        <v>6</v>
      </c>
      <c r="U19" s="26">
        <v>9</v>
      </c>
      <c r="V19" s="26">
        <v>8</v>
      </c>
      <c r="W19" s="26">
        <v>3</v>
      </c>
      <c r="X19" s="26">
        <v>1</v>
      </c>
      <c r="Y19" s="26">
        <v>27</v>
      </c>
      <c r="AB19" s="5" t="s">
        <v>63</v>
      </c>
      <c r="AC19" s="4">
        <v>5</v>
      </c>
    </row>
    <row r="20" spans="4:29" x14ac:dyDescent="0.3">
      <c r="D20" s="5" t="s">
        <v>36</v>
      </c>
      <c r="E20" s="26">
        <v>29</v>
      </c>
      <c r="F20" s="26">
        <v>37445</v>
      </c>
      <c r="G20" s="6">
        <v>646.93103448275861</v>
      </c>
      <c r="H20" s="6">
        <v>1291.2068965517242</v>
      </c>
      <c r="I20" s="7">
        <v>0.75535714285714317</v>
      </c>
      <c r="J20" s="25"/>
      <c r="K20" s="5" t="s">
        <v>170</v>
      </c>
      <c r="L20" s="26">
        <v>13</v>
      </c>
      <c r="M20" s="26">
        <v>7</v>
      </c>
      <c r="N20" s="26">
        <v>1</v>
      </c>
      <c r="O20" s="26"/>
      <c r="P20" s="26">
        <v>6</v>
      </c>
      <c r="Q20" s="26">
        <v>27</v>
      </c>
      <c r="S20" s="5" t="s">
        <v>36</v>
      </c>
      <c r="T20" s="26">
        <v>7</v>
      </c>
      <c r="U20" s="26">
        <v>11</v>
      </c>
      <c r="V20" s="26">
        <v>8</v>
      </c>
      <c r="W20" s="26">
        <v>3</v>
      </c>
      <c r="X20" s="26"/>
      <c r="Y20" s="26">
        <v>29</v>
      </c>
      <c r="AB20" s="5" t="s">
        <v>62</v>
      </c>
      <c r="AC20" s="4">
        <v>5</v>
      </c>
    </row>
    <row r="21" spans="4:29" x14ac:dyDescent="0.3">
      <c r="D21" s="5" t="s">
        <v>25</v>
      </c>
      <c r="E21" s="26">
        <v>24</v>
      </c>
      <c r="F21" s="26">
        <v>37604</v>
      </c>
      <c r="G21" s="6">
        <v>828</v>
      </c>
      <c r="H21" s="6">
        <v>1566.8333333333333</v>
      </c>
      <c r="I21" s="7">
        <v>0.76124999999999998</v>
      </c>
      <c r="J21" s="25"/>
      <c r="K21" s="5" t="s">
        <v>36</v>
      </c>
      <c r="L21" s="26">
        <v>10</v>
      </c>
      <c r="M21" s="26">
        <v>6</v>
      </c>
      <c r="N21" s="26">
        <v>2</v>
      </c>
      <c r="O21" s="26"/>
      <c r="P21" s="26">
        <v>11</v>
      </c>
      <c r="Q21" s="26">
        <v>29</v>
      </c>
      <c r="S21" s="5" t="s">
        <v>25</v>
      </c>
      <c r="T21" s="26">
        <v>1</v>
      </c>
      <c r="U21" s="26">
        <v>11</v>
      </c>
      <c r="V21" s="26">
        <v>9</v>
      </c>
      <c r="W21" s="26">
        <v>3</v>
      </c>
      <c r="X21" s="26"/>
      <c r="Y21" s="26">
        <v>24</v>
      </c>
      <c r="AB21" s="5" t="s">
        <v>9</v>
      </c>
      <c r="AC21" s="4">
        <v>812</v>
      </c>
    </row>
    <row r="22" spans="4:29" x14ac:dyDescent="0.3">
      <c r="D22" s="5" t="s">
        <v>141</v>
      </c>
      <c r="E22" s="26">
        <v>30</v>
      </c>
      <c r="F22" s="26">
        <v>37401</v>
      </c>
      <c r="G22" s="6">
        <v>454.86666666666667</v>
      </c>
      <c r="H22" s="6">
        <v>1246.7</v>
      </c>
      <c r="I22" s="7">
        <v>0.72299999999999964</v>
      </c>
      <c r="J22" s="25"/>
      <c r="K22" s="5" t="s">
        <v>25</v>
      </c>
      <c r="L22" s="26">
        <v>9</v>
      </c>
      <c r="M22" s="26">
        <v>8</v>
      </c>
      <c r="N22" s="26">
        <v>1</v>
      </c>
      <c r="O22" s="26"/>
      <c r="P22" s="26">
        <v>6</v>
      </c>
      <c r="Q22" s="26">
        <v>24</v>
      </c>
      <c r="S22" s="5" t="s">
        <v>141</v>
      </c>
      <c r="T22" s="26">
        <v>2</v>
      </c>
      <c r="U22" s="26">
        <v>10</v>
      </c>
      <c r="V22" s="26">
        <v>11</v>
      </c>
      <c r="W22" s="26">
        <v>6</v>
      </c>
      <c r="X22" s="26">
        <v>1</v>
      </c>
      <c r="Y22" s="26">
        <v>30</v>
      </c>
      <c r="AB22" s="5" t="s">
        <v>144</v>
      </c>
      <c r="AC22" s="4">
        <v>11</v>
      </c>
    </row>
    <row r="23" spans="4:29" x14ac:dyDescent="0.3">
      <c r="D23" s="5" t="s">
        <v>23</v>
      </c>
      <c r="E23" s="26">
        <v>24</v>
      </c>
      <c r="F23" s="26">
        <v>37554</v>
      </c>
      <c r="G23" s="6">
        <v>681.58333333333337</v>
      </c>
      <c r="H23" s="6">
        <v>1564.75</v>
      </c>
      <c r="I23" s="7">
        <v>0.76541666666666675</v>
      </c>
      <c r="J23" s="25"/>
      <c r="K23" s="5" t="s">
        <v>141</v>
      </c>
      <c r="L23" s="26">
        <v>9</v>
      </c>
      <c r="M23" s="26">
        <v>6</v>
      </c>
      <c r="N23" s="26">
        <v>2</v>
      </c>
      <c r="O23" s="26"/>
      <c r="P23" s="26">
        <v>13</v>
      </c>
      <c r="Q23" s="26">
        <v>30</v>
      </c>
      <c r="S23" s="5" t="s">
        <v>23</v>
      </c>
      <c r="T23" s="26">
        <v>1</v>
      </c>
      <c r="U23" s="26">
        <v>6</v>
      </c>
      <c r="V23" s="26">
        <v>12</v>
      </c>
      <c r="W23" s="26">
        <v>5</v>
      </c>
      <c r="X23" s="26"/>
      <c r="Y23" s="26">
        <v>24</v>
      </c>
      <c r="AB23" s="5" t="s">
        <v>65</v>
      </c>
      <c r="AC23" s="4">
        <v>8</v>
      </c>
    </row>
    <row r="24" spans="4:29" x14ac:dyDescent="0.3">
      <c r="D24" s="5" t="s">
        <v>34</v>
      </c>
      <c r="E24" s="26">
        <v>27</v>
      </c>
      <c r="F24" s="26">
        <v>37619</v>
      </c>
      <c r="G24" s="6">
        <v>691.14814814814815</v>
      </c>
      <c r="H24" s="6">
        <v>1393.2962962962963</v>
      </c>
      <c r="I24" s="7">
        <v>0.81333333333333335</v>
      </c>
      <c r="J24" s="25"/>
      <c r="K24" s="5" t="s">
        <v>23</v>
      </c>
      <c r="L24" s="26">
        <v>9</v>
      </c>
      <c r="M24" s="26">
        <v>8</v>
      </c>
      <c r="N24" s="26">
        <v>2</v>
      </c>
      <c r="O24" s="26"/>
      <c r="P24" s="26">
        <v>5</v>
      </c>
      <c r="Q24" s="26">
        <v>24</v>
      </c>
      <c r="S24" s="5" t="s">
        <v>34</v>
      </c>
      <c r="T24" s="26">
        <v>8</v>
      </c>
      <c r="U24" s="26">
        <v>8</v>
      </c>
      <c r="V24" s="26">
        <v>7</v>
      </c>
      <c r="W24" s="26">
        <v>4</v>
      </c>
      <c r="X24" s="26"/>
      <c r="Y24" s="26">
        <v>27</v>
      </c>
      <c r="AB24" s="5" t="s">
        <v>204</v>
      </c>
      <c r="AC24" s="4">
        <v>889</v>
      </c>
    </row>
    <row r="25" spans="4:29" x14ac:dyDescent="0.3">
      <c r="D25" s="5" t="s">
        <v>204</v>
      </c>
      <c r="E25" s="26">
        <v>532</v>
      </c>
      <c r="F25" s="26">
        <v>750888</v>
      </c>
      <c r="G25" s="6">
        <v>717.75</v>
      </c>
      <c r="H25" s="6">
        <v>1411.4436090225563</v>
      </c>
      <c r="I25" s="7">
        <v>0.78609108159392782</v>
      </c>
      <c r="J25" s="25"/>
      <c r="K25" s="5" t="s">
        <v>34</v>
      </c>
      <c r="L25" s="26">
        <v>11</v>
      </c>
      <c r="M25" s="26">
        <v>8</v>
      </c>
      <c r="N25" s="26">
        <v>2</v>
      </c>
      <c r="O25" s="26"/>
      <c r="P25" s="26">
        <v>6</v>
      </c>
      <c r="Q25" s="26">
        <v>27</v>
      </c>
      <c r="S25" s="5" t="s">
        <v>204</v>
      </c>
      <c r="T25" s="26">
        <v>78</v>
      </c>
      <c r="U25" s="26">
        <v>186</v>
      </c>
      <c r="V25" s="26">
        <v>197</v>
      </c>
      <c r="W25" s="26">
        <v>67</v>
      </c>
      <c r="X25" s="26">
        <v>4</v>
      </c>
      <c r="Y25" s="26">
        <v>532</v>
      </c>
    </row>
    <row r="26" spans="4:29" x14ac:dyDescent="0.3">
      <c r="K26" s="5" t="s">
        <v>204</v>
      </c>
      <c r="L26" s="26">
        <v>199</v>
      </c>
      <c r="M26" s="26">
        <v>134</v>
      </c>
      <c r="N26" s="26">
        <v>42</v>
      </c>
      <c r="O26" s="26">
        <v>1</v>
      </c>
      <c r="P26" s="26">
        <v>156</v>
      </c>
      <c r="Q26" s="26">
        <v>532</v>
      </c>
    </row>
    <row r="27" spans="4:29" x14ac:dyDescent="0.3">
      <c r="L27" s="2"/>
    </row>
    <row r="28" spans="4:29" x14ac:dyDescent="0.3">
      <c r="L28" s="2"/>
    </row>
  </sheetData>
  <mergeCells count="6">
    <mergeCell ref="AB11:AC11"/>
    <mergeCell ref="A2:B2"/>
    <mergeCell ref="E1:G1"/>
    <mergeCell ref="K1:Q1"/>
    <mergeCell ref="S1:Y1"/>
    <mergeCell ref="AB1:AD1"/>
  </mergeCell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9DAF3-C354-4FA4-9802-1F222461DC13}">
  <dimension ref="C1:X55"/>
  <sheetViews>
    <sheetView showGridLines="0" workbookViewId="0">
      <selection activeCell="B11" sqref="B11"/>
    </sheetView>
  </sheetViews>
  <sheetFormatPr defaultRowHeight="14.4" x14ac:dyDescent="0.3"/>
  <sheetData>
    <row r="1" spans="3:24" x14ac:dyDescent="0.3">
      <c r="C1" s="15"/>
      <c r="D1" s="16"/>
      <c r="E1" s="16"/>
      <c r="F1" s="16"/>
      <c r="G1" s="16"/>
      <c r="H1" s="16"/>
      <c r="I1" s="16"/>
      <c r="J1" s="16"/>
      <c r="K1" s="16"/>
      <c r="L1" s="16"/>
      <c r="M1" s="16"/>
      <c r="N1" s="16"/>
      <c r="O1" s="16"/>
      <c r="P1" s="16"/>
      <c r="Q1" s="16"/>
      <c r="R1" s="16"/>
      <c r="S1" s="16"/>
      <c r="T1" s="16"/>
      <c r="U1" s="16"/>
      <c r="V1" s="16"/>
      <c r="W1" s="16"/>
      <c r="X1" s="17"/>
    </row>
    <row r="2" spans="3:24" x14ac:dyDescent="0.3">
      <c r="C2" s="18"/>
      <c r="D2" s="19"/>
      <c r="E2" s="19"/>
      <c r="F2" s="19"/>
      <c r="G2" s="19"/>
      <c r="H2" s="19"/>
      <c r="I2" s="19"/>
      <c r="J2" s="19"/>
      <c r="K2" s="19"/>
      <c r="L2" s="19"/>
      <c r="M2" s="19"/>
      <c r="N2" s="19"/>
      <c r="O2" s="19"/>
      <c r="P2" s="19"/>
      <c r="Q2" s="19"/>
      <c r="R2" s="19"/>
      <c r="S2" s="19"/>
      <c r="T2" s="19"/>
      <c r="U2" s="19"/>
      <c r="V2" s="19"/>
      <c r="W2" s="19"/>
      <c r="X2" s="20"/>
    </row>
    <row r="3" spans="3:24" x14ac:dyDescent="0.3">
      <c r="C3" s="18"/>
      <c r="D3" s="19"/>
      <c r="E3" s="19"/>
      <c r="F3" s="19"/>
      <c r="G3" s="19"/>
      <c r="H3" s="19"/>
      <c r="I3" s="19"/>
      <c r="J3" s="19"/>
      <c r="K3" s="19"/>
      <c r="L3" s="19"/>
      <c r="M3" s="19"/>
      <c r="N3" s="19"/>
      <c r="O3" s="19"/>
      <c r="P3" s="19"/>
      <c r="Q3" s="19"/>
      <c r="R3" s="19"/>
      <c r="S3" s="19"/>
      <c r="T3" s="19"/>
      <c r="U3" s="19"/>
      <c r="V3" s="19"/>
      <c r="W3" s="19"/>
      <c r="X3" s="20"/>
    </row>
    <row r="4" spans="3:24" x14ac:dyDescent="0.3">
      <c r="C4" s="18"/>
      <c r="D4" s="19"/>
      <c r="E4" s="19"/>
      <c r="F4" s="19"/>
      <c r="G4" s="19"/>
      <c r="H4" s="19"/>
      <c r="I4" s="19"/>
      <c r="J4" s="19"/>
      <c r="K4" s="19"/>
      <c r="L4" s="19"/>
      <c r="M4" s="19"/>
      <c r="N4" s="19"/>
      <c r="O4" s="19"/>
      <c r="P4" s="19"/>
      <c r="Q4" s="19"/>
      <c r="R4" s="19"/>
      <c r="S4" s="19"/>
      <c r="T4" s="19"/>
      <c r="U4" s="19"/>
      <c r="V4" s="19"/>
      <c r="W4" s="19"/>
      <c r="X4" s="20"/>
    </row>
    <row r="5" spans="3:24" x14ac:dyDescent="0.3">
      <c r="C5" s="18"/>
      <c r="D5" s="19"/>
      <c r="E5" s="19"/>
      <c r="F5" s="19"/>
      <c r="G5" s="19"/>
      <c r="H5" s="19"/>
      <c r="I5" s="19"/>
      <c r="J5" s="19"/>
      <c r="K5" s="19"/>
      <c r="L5" s="19"/>
      <c r="M5" s="19"/>
      <c r="N5" s="19"/>
      <c r="O5" s="19"/>
      <c r="P5" s="19"/>
      <c r="Q5" s="19"/>
      <c r="R5" s="19"/>
      <c r="S5" s="19"/>
      <c r="T5" s="19"/>
      <c r="U5" s="19"/>
      <c r="V5" s="19"/>
      <c r="W5" s="19"/>
      <c r="X5" s="20"/>
    </row>
    <row r="6" spans="3:24" x14ac:dyDescent="0.3">
      <c r="C6" s="18"/>
      <c r="D6" s="19"/>
      <c r="E6" s="19"/>
      <c r="F6" s="19"/>
      <c r="G6" s="19"/>
      <c r="H6" s="19"/>
      <c r="I6" s="19"/>
      <c r="J6" s="19"/>
      <c r="K6" s="19"/>
      <c r="L6" s="19"/>
      <c r="M6" s="19"/>
      <c r="N6" s="19"/>
      <c r="O6" s="19"/>
      <c r="P6" s="19"/>
      <c r="Q6" s="19"/>
      <c r="R6" s="19"/>
      <c r="S6" s="19"/>
      <c r="T6" s="19"/>
      <c r="U6" s="19"/>
      <c r="V6" s="19"/>
      <c r="W6" s="19"/>
      <c r="X6" s="20"/>
    </row>
    <row r="7" spans="3:24" x14ac:dyDescent="0.3">
      <c r="C7" s="18"/>
      <c r="D7" s="19"/>
      <c r="E7" s="19"/>
      <c r="F7" s="19"/>
      <c r="G7" s="19"/>
      <c r="H7" s="19"/>
      <c r="I7" s="19"/>
      <c r="J7" s="19"/>
      <c r="K7" s="19"/>
      <c r="L7" s="19"/>
      <c r="M7" s="19"/>
      <c r="N7" s="19"/>
      <c r="O7" s="19"/>
      <c r="P7" s="19"/>
      <c r="Q7" s="19"/>
      <c r="R7" s="19"/>
      <c r="S7" s="19"/>
      <c r="T7" s="19"/>
      <c r="U7" s="19"/>
      <c r="V7" s="19"/>
      <c r="W7" s="19"/>
      <c r="X7" s="20"/>
    </row>
    <row r="8" spans="3:24" x14ac:dyDescent="0.3">
      <c r="C8" s="18"/>
      <c r="D8" s="19"/>
      <c r="E8" s="19"/>
      <c r="F8" s="19"/>
      <c r="G8" s="19"/>
      <c r="H8" s="19"/>
      <c r="I8" s="19"/>
      <c r="J8" s="19"/>
      <c r="K8" s="19"/>
      <c r="L8" s="19"/>
      <c r="M8" s="19"/>
      <c r="N8" s="19"/>
      <c r="O8" s="19"/>
      <c r="P8" s="19"/>
      <c r="Q8" s="19"/>
      <c r="R8" s="19"/>
      <c r="S8" s="19"/>
      <c r="T8" s="19"/>
      <c r="U8" s="19"/>
      <c r="V8" s="19"/>
      <c r="W8" s="19"/>
      <c r="X8" s="20"/>
    </row>
    <row r="9" spans="3:24" x14ac:dyDescent="0.3">
      <c r="C9" s="18"/>
      <c r="D9" s="19"/>
      <c r="E9" s="19"/>
      <c r="F9" s="19"/>
      <c r="G9" s="19"/>
      <c r="H9" s="19"/>
      <c r="I9" s="19"/>
      <c r="J9" s="19"/>
      <c r="K9" s="19"/>
      <c r="L9" s="19"/>
      <c r="M9" s="19"/>
      <c r="N9" s="19"/>
      <c r="O9" s="19"/>
      <c r="P9" s="19"/>
      <c r="Q9" s="19"/>
      <c r="R9" s="19"/>
      <c r="S9" s="19"/>
      <c r="T9" s="19"/>
      <c r="U9" s="19"/>
      <c r="V9" s="19"/>
      <c r="W9" s="19"/>
      <c r="X9" s="20"/>
    </row>
    <row r="10" spans="3:24" x14ac:dyDescent="0.3">
      <c r="C10" s="18"/>
      <c r="D10" s="19"/>
      <c r="E10" s="19"/>
      <c r="F10" s="19"/>
      <c r="G10" s="19"/>
      <c r="H10" s="19"/>
      <c r="I10" s="19"/>
      <c r="J10" s="19"/>
      <c r="K10" s="19"/>
      <c r="L10" s="19"/>
      <c r="M10" s="19"/>
      <c r="N10" s="19"/>
      <c r="O10" s="19"/>
      <c r="P10" s="19"/>
      <c r="Q10" s="19"/>
      <c r="R10" s="19"/>
      <c r="S10" s="19"/>
      <c r="T10" s="19"/>
      <c r="U10" s="19"/>
      <c r="V10" s="19"/>
      <c r="W10" s="19"/>
      <c r="X10" s="20"/>
    </row>
    <row r="11" spans="3:24" x14ac:dyDescent="0.3">
      <c r="C11" s="18"/>
      <c r="D11" s="19"/>
      <c r="E11" s="19"/>
      <c r="F11" s="19"/>
      <c r="G11" s="19"/>
      <c r="H11" s="19"/>
      <c r="I11" s="19"/>
      <c r="J11" s="19"/>
      <c r="K11" s="19"/>
      <c r="L11" s="19"/>
      <c r="M11" s="19"/>
      <c r="N11" s="19"/>
      <c r="O11" s="19"/>
      <c r="P11" s="19"/>
      <c r="Q11" s="19"/>
      <c r="R11" s="19"/>
      <c r="S11" s="19"/>
      <c r="T11" s="19"/>
      <c r="U11" s="19"/>
      <c r="V11" s="19"/>
      <c r="W11" s="19"/>
      <c r="X11" s="20"/>
    </row>
    <row r="12" spans="3:24" x14ac:dyDescent="0.3">
      <c r="C12" s="18"/>
      <c r="D12" s="19"/>
      <c r="E12" s="19"/>
      <c r="F12" s="19"/>
      <c r="G12" s="19"/>
      <c r="H12" s="19"/>
      <c r="I12" s="19"/>
      <c r="J12" s="19"/>
      <c r="K12" s="19"/>
      <c r="L12" s="19"/>
      <c r="M12" s="19"/>
      <c r="N12" s="19"/>
      <c r="O12" s="19"/>
      <c r="P12" s="19"/>
      <c r="Q12" s="19"/>
      <c r="R12" s="19"/>
      <c r="S12" s="19"/>
      <c r="T12" s="19"/>
      <c r="U12" s="19"/>
      <c r="V12" s="19"/>
      <c r="W12" s="19"/>
      <c r="X12" s="20"/>
    </row>
    <row r="13" spans="3:24" x14ac:dyDescent="0.3">
      <c r="C13" s="18"/>
      <c r="D13" s="19"/>
      <c r="E13" s="19"/>
      <c r="F13" s="19"/>
      <c r="G13" s="19"/>
      <c r="H13" s="19"/>
      <c r="I13" s="19"/>
      <c r="J13" s="19"/>
      <c r="K13" s="19"/>
      <c r="L13" s="19"/>
      <c r="M13" s="19"/>
      <c r="N13" s="19"/>
      <c r="O13" s="19"/>
      <c r="P13" s="19"/>
      <c r="Q13" s="19"/>
      <c r="R13" s="19"/>
      <c r="S13" s="19"/>
      <c r="T13" s="19"/>
      <c r="U13" s="19"/>
      <c r="V13" s="19"/>
      <c r="W13" s="19"/>
      <c r="X13" s="20"/>
    </row>
    <row r="14" spans="3:24" x14ac:dyDescent="0.3">
      <c r="C14" s="18"/>
      <c r="D14" s="19"/>
      <c r="E14" s="19"/>
      <c r="F14" s="19"/>
      <c r="G14" s="19"/>
      <c r="H14" s="19"/>
      <c r="I14" s="19"/>
      <c r="J14" s="19"/>
      <c r="K14" s="19"/>
      <c r="L14" s="19"/>
      <c r="M14" s="19"/>
      <c r="N14" s="19"/>
      <c r="O14" s="19"/>
      <c r="P14" s="19"/>
      <c r="Q14" s="19"/>
      <c r="R14" s="19"/>
      <c r="S14" s="19"/>
      <c r="T14" s="19"/>
      <c r="U14" s="19"/>
      <c r="V14" s="19"/>
      <c r="W14" s="19"/>
      <c r="X14" s="20"/>
    </row>
    <row r="15" spans="3:24" x14ac:dyDescent="0.3">
      <c r="C15" s="18"/>
      <c r="D15" s="19"/>
      <c r="E15" s="19"/>
      <c r="F15" s="19"/>
      <c r="G15" s="19"/>
      <c r="H15" s="19"/>
      <c r="I15" s="19"/>
      <c r="J15" s="19"/>
      <c r="K15" s="19"/>
      <c r="L15" s="19"/>
      <c r="M15" s="19"/>
      <c r="N15" s="19"/>
      <c r="O15" s="19"/>
      <c r="P15" s="19"/>
      <c r="Q15" s="19"/>
      <c r="R15" s="19"/>
      <c r="S15" s="19"/>
      <c r="T15" s="19"/>
      <c r="U15" s="19"/>
      <c r="V15" s="19"/>
      <c r="W15" s="19"/>
      <c r="X15" s="20"/>
    </row>
    <row r="16" spans="3:24" x14ac:dyDescent="0.3">
      <c r="C16" s="18"/>
      <c r="D16" s="19"/>
      <c r="E16" s="19"/>
      <c r="F16" s="19"/>
      <c r="G16" s="19"/>
      <c r="H16" s="19"/>
      <c r="I16" s="19"/>
      <c r="J16" s="19"/>
      <c r="K16" s="19"/>
      <c r="L16" s="19"/>
      <c r="M16" s="19"/>
      <c r="N16" s="19"/>
      <c r="O16" s="19"/>
      <c r="P16" s="19"/>
      <c r="Q16" s="19"/>
      <c r="R16" s="19"/>
      <c r="S16" s="19"/>
      <c r="T16" s="19"/>
      <c r="U16" s="19"/>
      <c r="V16" s="19"/>
      <c r="W16" s="19"/>
      <c r="X16" s="20"/>
    </row>
    <row r="17" spans="3:24" x14ac:dyDescent="0.3">
      <c r="C17" s="18"/>
      <c r="D17" s="19"/>
      <c r="E17" s="19"/>
      <c r="F17" s="19"/>
      <c r="G17" s="19"/>
      <c r="H17" s="19"/>
      <c r="I17" s="19"/>
      <c r="J17" s="19"/>
      <c r="K17" s="19"/>
      <c r="L17" s="19"/>
      <c r="M17" s="19"/>
      <c r="N17" s="19"/>
      <c r="O17" s="19"/>
      <c r="P17" s="19"/>
      <c r="Q17" s="19"/>
      <c r="R17" s="19"/>
      <c r="S17" s="19"/>
      <c r="T17" s="19"/>
      <c r="U17" s="19"/>
      <c r="V17" s="19"/>
      <c r="W17" s="19"/>
      <c r="X17" s="20"/>
    </row>
    <row r="18" spans="3:24" x14ac:dyDescent="0.3">
      <c r="C18" s="18"/>
      <c r="D18" s="19"/>
      <c r="E18" s="19"/>
      <c r="F18" s="19"/>
      <c r="G18" s="19"/>
      <c r="H18" s="19"/>
      <c r="I18" s="19"/>
      <c r="J18" s="19"/>
      <c r="K18" s="19"/>
      <c r="L18" s="19"/>
      <c r="M18" s="19"/>
      <c r="N18" s="19"/>
      <c r="O18" s="19"/>
      <c r="P18" s="19"/>
      <c r="Q18" s="19"/>
      <c r="R18" s="19"/>
      <c r="S18" s="19"/>
      <c r="T18" s="19"/>
      <c r="U18" s="19"/>
      <c r="V18" s="19"/>
      <c r="W18" s="19"/>
      <c r="X18" s="20"/>
    </row>
    <row r="19" spans="3:24" x14ac:dyDescent="0.3">
      <c r="C19" s="18"/>
      <c r="D19" s="19"/>
      <c r="E19" s="19"/>
      <c r="F19" s="19"/>
      <c r="G19" s="19"/>
      <c r="H19" s="19"/>
      <c r="I19" s="19"/>
      <c r="J19" s="19"/>
      <c r="K19" s="19"/>
      <c r="L19" s="19"/>
      <c r="M19" s="19"/>
      <c r="N19" s="19"/>
      <c r="O19" s="19"/>
      <c r="P19" s="19"/>
      <c r="Q19" s="19"/>
      <c r="R19" s="19"/>
      <c r="S19" s="19"/>
      <c r="T19" s="19"/>
      <c r="U19" s="19"/>
      <c r="V19" s="19"/>
      <c r="W19" s="19"/>
      <c r="X19" s="20"/>
    </row>
    <row r="20" spans="3:24" x14ac:dyDescent="0.3">
      <c r="C20" s="18"/>
      <c r="D20" s="19"/>
      <c r="E20" s="19"/>
      <c r="F20" s="19"/>
      <c r="G20" s="19"/>
      <c r="H20" s="19"/>
      <c r="I20" s="19"/>
      <c r="J20" s="19"/>
      <c r="K20" s="19"/>
      <c r="L20" s="19"/>
      <c r="M20" s="19"/>
      <c r="N20" s="19"/>
      <c r="O20" s="19"/>
      <c r="P20" s="19"/>
      <c r="Q20" s="19"/>
      <c r="R20" s="19"/>
      <c r="S20" s="19"/>
      <c r="T20" s="19"/>
      <c r="U20" s="19"/>
      <c r="V20" s="19"/>
      <c r="W20" s="19"/>
      <c r="X20" s="20"/>
    </row>
    <row r="21" spans="3:24" x14ac:dyDescent="0.3">
      <c r="C21" s="18"/>
      <c r="D21" s="19"/>
      <c r="E21" s="19"/>
      <c r="F21" s="19"/>
      <c r="G21" s="19"/>
      <c r="H21" s="19"/>
      <c r="I21" s="19"/>
      <c r="J21" s="19"/>
      <c r="K21" s="19"/>
      <c r="L21" s="19"/>
      <c r="M21" s="19"/>
      <c r="N21" s="19"/>
      <c r="O21" s="19"/>
      <c r="P21" s="19"/>
      <c r="Q21" s="19"/>
      <c r="R21" s="19"/>
      <c r="S21" s="19"/>
      <c r="T21" s="19"/>
      <c r="U21" s="19"/>
      <c r="V21" s="19"/>
      <c r="W21" s="19"/>
      <c r="X21" s="20"/>
    </row>
    <row r="22" spans="3:24" x14ac:dyDescent="0.3">
      <c r="C22" s="18"/>
      <c r="D22" s="19"/>
      <c r="E22" s="19"/>
      <c r="F22" s="19"/>
      <c r="G22" s="19"/>
      <c r="H22" s="19"/>
      <c r="I22" s="19"/>
      <c r="J22" s="19"/>
      <c r="K22" s="19"/>
      <c r="L22" s="19"/>
      <c r="M22" s="19"/>
      <c r="N22" s="19"/>
      <c r="O22" s="19"/>
      <c r="P22" s="19"/>
      <c r="Q22" s="19"/>
      <c r="R22" s="19"/>
      <c r="S22" s="19"/>
      <c r="T22" s="19"/>
      <c r="U22" s="19"/>
      <c r="V22" s="19"/>
      <c r="W22" s="19"/>
      <c r="X22" s="20"/>
    </row>
    <row r="23" spans="3:24" x14ac:dyDescent="0.3">
      <c r="C23" s="18"/>
      <c r="D23" s="19"/>
      <c r="E23" s="19"/>
      <c r="F23" s="19"/>
      <c r="G23" s="19"/>
      <c r="H23" s="19"/>
      <c r="I23" s="19"/>
      <c r="J23" s="19"/>
      <c r="K23" s="19"/>
      <c r="L23" s="19"/>
      <c r="M23" s="19"/>
      <c r="N23" s="19"/>
      <c r="O23" s="19"/>
      <c r="P23" s="19"/>
      <c r="Q23" s="19"/>
      <c r="R23" s="19"/>
      <c r="S23" s="19"/>
      <c r="T23" s="19"/>
      <c r="U23" s="19"/>
      <c r="V23" s="19"/>
      <c r="W23" s="19"/>
      <c r="X23" s="20"/>
    </row>
    <row r="24" spans="3:24" x14ac:dyDescent="0.3">
      <c r="C24" s="18"/>
      <c r="D24" s="19"/>
      <c r="E24" s="19"/>
      <c r="F24" s="19"/>
      <c r="G24" s="19"/>
      <c r="H24" s="19"/>
      <c r="I24" s="19"/>
      <c r="J24" s="19"/>
      <c r="K24" s="19"/>
      <c r="L24" s="19"/>
      <c r="M24" s="19"/>
      <c r="N24" s="19"/>
      <c r="O24" s="19"/>
      <c r="P24" s="19"/>
      <c r="Q24" s="19"/>
      <c r="R24" s="19"/>
      <c r="S24" s="19"/>
      <c r="T24" s="19"/>
      <c r="U24" s="19"/>
      <c r="V24" s="19"/>
      <c r="W24" s="19"/>
      <c r="X24" s="20"/>
    </row>
    <row r="25" spans="3:24" x14ac:dyDescent="0.3">
      <c r="C25" s="18"/>
      <c r="D25" s="19"/>
      <c r="E25" s="19"/>
      <c r="F25" s="19"/>
      <c r="G25" s="19"/>
      <c r="H25" s="19"/>
      <c r="I25" s="19"/>
      <c r="J25" s="19"/>
      <c r="K25" s="19"/>
      <c r="L25" s="19"/>
      <c r="M25" s="19"/>
      <c r="N25" s="19"/>
      <c r="O25" s="19"/>
      <c r="P25" s="19"/>
      <c r="Q25" s="19"/>
      <c r="R25" s="19"/>
      <c r="S25" s="19"/>
      <c r="T25" s="19"/>
      <c r="U25" s="19"/>
      <c r="V25" s="19"/>
      <c r="W25" s="19"/>
      <c r="X25" s="20"/>
    </row>
    <row r="26" spans="3:24" x14ac:dyDescent="0.3">
      <c r="C26" s="18"/>
      <c r="D26" s="19"/>
      <c r="E26" s="19"/>
      <c r="F26" s="19"/>
      <c r="G26" s="19"/>
      <c r="H26" s="19"/>
      <c r="I26" s="19"/>
      <c r="J26" s="19"/>
      <c r="K26" s="19"/>
      <c r="L26" s="19"/>
      <c r="M26" s="19"/>
      <c r="N26" s="19"/>
      <c r="O26" s="19"/>
      <c r="P26" s="19"/>
      <c r="Q26" s="19"/>
      <c r="R26" s="19"/>
      <c r="S26" s="19"/>
      <c r="T26" s="19"/>
      <c r="U26" s="19"/>
      <c r="V26" s="19"/>
      <c r="W26" s="19"/>
      <c r="X26" s="20"/>
    </row>
    <row r="27" spans="3:24" x14ac:dyDescent="0.3">
      <c r="C27" s="18"/>
      <c r="D27" s="19"/>
      <c r="E27" s="19"/>
      <c r="F27" s="19"/>
      <c r="G27" s="19"/>
      <c r="H27" s="19"/>
      <c r="I27" s="19"/>
      <c r="J27" s="19"/>
      <c r="K27" s="19"/>
      <c r="L27" s="19"/>
      <c r="M27" s="19"/>
      <c r="N27" s="19"/>
      <c r="O27" s="19"/>
      <c r="P27" s="19"/>
      <c r="Q27" s="19"/>
      <c r="R27" s="19"/>
      <c r="S27" s="19"/>
      <c r="T27" s="19"/>
      <c r="U27" s="19"/>
      <c r="V27" s="19"/>
      <c r="W27" s="19"/>
      <c r="X27" s="20"/>
    </row>
    <row r="28" spans="3:24" x14ac:dyDescent="0.3">
      <c r="C28" s="18"/>
      <c r="D28" s="19"/>
      <c r="E28" s="19"/>
      <c r="F28" s="19"/>
      <c r="G28" s="19"/>
      <c r="H28" s="19"/>
      <c r="I28" s="19"/>
      <c r="J28" s="19"/>
      <c r="K28" s="19"/>
      <c r="L28" s="19"/>
      <c r="M28" s="19"/>
      <c r="N28" s="19"/>
      <c r="O28" s="19"/>
      <c r="P28" s="19"/>
      <c r="Q28" s="19"/>
      <c r="R28" s="19"/>
      <c r="S28" s="19"/>
      <c r="T28" s="19"/>
      <c r="U28" s="19"/>
      <c r="V28" s="19"/>
      <c r="W28" s="19"/>
      <c r="X28" s="20"/>
    </row>
    <row r="29" spans="3:24" x14ac:dyDescent="0.3">
      <c r="C29" s="18"/>
      <c r="D29" s="19"/>
      <c r="E29" s="19"/>
      <c r="F29" s="19"/>
      <c r="G29" s="19"/>
      <c r="H29" s="19"/>
      <c r="I29" s="19"/>
      <c r="J29" s="19"/>
      <c r="K29" s="19"/>
      <c r="L29" s="19"/>
      <c r="M29" s="19"/>
      <c r="N29" s="19"/>
      <c r="O29" s="19"/>
      <c r="P29" s="19"/>
      <c r="Q29" s="19"/>
      <c r="R29" s="19"/>
      <c r="S29" s="19"/>
      <c r="T29" s="19"/>
      <c r="U29" s="19"/>
      <c r="V29" s="19"/>
      <c r="W29" s="19"/>
      <c r="X29" s="20"/>
    </row>
    <row r="30" spans="3:24" x14ac:dyDescent="0.3">
      <c r="C30" s="18"/>
      <c r="D30" s="19"/>
      <c r="E30" s="19"/>
      <c r="F30" s="19"/>
      <c r="G30" s="19"/>
      <c r="H30" s="19"/>
      <c r="I30" s="19"/>
      <c r="J30" s="19"/>
      <c r="K30" s="19"/>
      <c r="L30" s="19"/>
      <c r="M30" s="19"/>
      <c r="N30" s="19"/>
      <c r="O30" s="19"/>
      <c r="P30" s="19"/>
      <c r="Q30" s="19"/>
      <c r="R30" s="19"/>
      <c r="S30" s="19"/>
      <c r="T30" s="19"/>
      <c r="U30" s="19"/>
      <c r="V30" s="19"/>
      <c r="W30" s="19"/>
      <c r="X30" s="20"/>
    </row>
    <row r="31" spans="3:24" x14ac:dyDescent="0.3">
      <c r="C31" s="18"/>
      <c r="D31" s="19"/>
      <c r="E31" s="19"/>
      <c r="F31" s="19"/>
      <c r="G31" s="19"/>
      <c r="H31" s="19"/>
      <c r="I31" s="19"/>
      <c r="J31" s="19"/>
      <c r="K31" s="19"/>
      <c r="L31" s="19"/>
      <c r="M31" s="19"/>
      <c r="N31" s="19"/>
      <c r="O31" s="19"/>
      <c r="P31" s="19"/>
      <c r="Q31" s="19"/>
      <c r="R31" s="19"/>
      <c r="S31" s="19"/>
      <c r="T31" s="19"/>
      <c r="U31" s="19"/>
      <c r="V31" s="19"/>
      <c r="W31" s="19"/>
      <c r="X31" s="20"/>
    </row>
    <row r="32" spans="3:24" x14ac:dyDescent="0.3">
      <c r="C32" s="18"/>
      <c r="D32" s="19"/>
      <c r="E32" s="19"/>
      <c r="F32" s="19"/>
      <c r="G32" s="19"/>
      <c r="H32" s="19"/>
      <c r="I32" s="19"/>
      <c r="J32" s="19"/>
      <c r="K32" s="19"/>
      <c r="L32" s="19"/>
      <c r="M32" s="19"/>
      <c r="N32" s="19"/>
      <c r="O32" s="19"/>
      <c r="P32" s="19"/>
      <c r="Q32" s="19"/>
      <c r="R32" s="19"/>
      <c r="S32" s="19"/>
      <c r="T32" s="19"/>
      <c r="U32" s="19"/>
      <c r="V32" s="19"/>
      <c r="W32" s="19"/>
      <c r="X32" s="20"/>
    </row>
    <row r="33" spans="3:24" x14ac:dyDescent="0.3">
      <c r="C33" s="18"/>
      <c r="D33" s="19"/>
      <c r="E33" s="19"/>
      <c r="F33" s="19"/>
      <c r="G33" s="19"/>
      <c r="H33" s="19"/>
      <c r="I33" s="19"/>
      <c r="J33" s="19"/>
      <c r="K33" s="19"/>
      <c r="L33" s="19"/>
      <c r="M33" s="19"/>
      <c r="N33" s="19"/>
      <c r="O33" s="19"/>
      <c r="P33" s="19"/>
      <c r="Q33" s="19"/>
      <c r="R33" s="19"/>
      <c r="S33" s="19"/>
      <c r="T33" s="19"/>
      <c r="U33" s="19"/>
      <c r="V33" s="19"/>
      <c r="W33" s="19"/>
      <c r="X33" s="20"/>
    </row>
    <row r="34" spans="3:24" x14ac:dyDescent="0.3">
      <c r="C34" s="18"/>
      <c r="D34" s="19"/>
      <c r="E34" s="19"/>
      <c r="F34" s="19"/>
      <c r="G34" s="19"/>
      <c r="H34" s="19"/>
      <c r="I34" s="19"/>
      <c r="J34" s="19"/>
      <c r="K34" s="19"/>
      <c r="L34" s="19"/>
      <c r="M34" s="19"/>
      <c r="N34" s="19"/>
      <c r="O34" s="19"/>
      <c r="P34" s="19"/>
      <c r="Q34" s="19"/>
      <c r="R34" s="19"/>
      <c r="S34" s="19"/>
      <c r="T34" s="19"/>
      <c r="U34" s="19"/>
      <c r="V34" s="19"/>
      <c r="W34" s="19"/>
      <c r="X34" s="20"/>
    </row>
    <row r="35" spans="3:24" x14ac:dyDescent="0.3">
      <c r="C35" s="18"/>
      <c r="D35" s="19"/>
      <c r="E35" s="19"/>
      <c r="F35" s="19"/>
      <c r="G35" s="19"/>
      <c r="H35" s="19"/>
      <c r="I35" s="19"/>
      <c r="J35" s="19"/>
      <c r="K35" s="19"/>
      <c r="L35" s="19"/>
      <c r="M35" s="19"/>
      <c r="N35" s="19"/>
      <c r="O35" s="19"/>
      <c r="P35" s="19"/>
      <c r="Q35" s="19"/>
      <c r="R35" s="19"/>
      <c r="S35" s="19"/>
      <c r="T35" s="19"/>
      <c r="U35" s="19"/>
      <c r="V35" s="19"/>
      <c r="W35" s="19"/>
      <c r="X35" s="20"/>
    </row>
    <row r="36" spans="3:24" x14ac:dyDescent="0.3">
      <c r="C36" s="18"/>
      <c r="D36" s="19"/>
      <c r="E36" s="19"/>
      <c r="F36" s="19"/>
      <c r="G36" s="19"/>
      <c r="H36" s="19"/>
      <c r="I36" s="19"/>
      <c r="J36" s="19"/>
      <c r="K36" s="19"/>
      <c r="L36" s="19"/>
      <c r="M36" s="19"/>
      <c r="N36" s="19"/>
      <c r="O36" s="19"/>
      <c r="P36" s="19"/>
      <c r="Q36" s="19"/>
      <c r="R36" s="19"/>
      <c r="S36" s="19"/>
      <c r="T36" s="19"/>
      <c r="U36" s="19"/>
      <c r="V36" s="19"/>
      <c r="W36" s="19"/>
      <c r="X36" s="20"/>
    </row>
    <row r="37" spans="3:24" x14ac:dyDescent="0.3">
      <c r="C37" s="18"/>
      <c r="D37" s="19"/>
      <c r="E37" s="19"/>
      <c r="F37" s="19"/>
      <c r="G37" s="19"/>
      <c r="H37" s="19"/>
      <c r="I37" s="19"/>
      <c r="J37" s="19"/>
      <c r="K37" s="19"/>
      <c r="L37" s="19"/>
      <c r="M37" s="19"/>
      <c r="N37" s="19"/>
      <c r="O37" s="19"/>
      <c r="P37" s="19"/>
      <c r="Q37" s="19"/>
      <c r="R37" s="19"/>
      <c r="S37" s="19"/>
      <c r="T37" s="19"/>
      <c r="U37" s="19"/>
      <c r="V37" s="19"/>
      <c r="W37" s="19"/>
      <c r="X37" s="20"/>
    </row>
    <row r="38" spans="3:24" x14ac:dyDescent="0.3">
      <c r="C38" s="18"/>
      <c r="D38" s="19"/>
      <c r="E38" s="19"/>
      <c r="F38" s="19"/>
      <c r="G38" s="19"/>
      <c r="H38" s="19"/>
      <c r="I38" s="19"/>
      <c r="J38" s="19"/>
      <c r="K38" s="19"/>
      <c r="L38" s="19"/>
      <c r="M38" s="19"/>
      <c r="N38" s="19"/>
      <c r="O38" s="19"/>
      <c r="P38" s="19"/>
      <c r="Q38" s="19"/>
      <c r="R38" s="19"/>
      <c r="S38" s="19"/>
      <c r="T38" s="19"/>
      <c r="U38" s="19"/>
      <c r="V38" s="19"/>
      <c r="W38" s="19"/>
      <c r="X38" s="20"/>
    </row>
    <row r="39" spans="3:24" x14ac:dyDescent="0.3">
      <c r="C39" s="18"/>
      <c r="D39" s="19"/>
      <c r="E39" s="19"/>
      <c r="F39" s="19"/>
      <c r="G39" s="19"/>
      <c r="H39" s="19"/>
      <c r="I39" s="19"/>
      <c r="J39" s="19"/>
      <c r="K39" s="19"/>
      <c r="L39" s="19"/>
      <c r="M39" s="19"/>
      <c r="N39" s="19"/>
      <c r="O39" s="19"/>
      <c r="P39" s="19"/>
      <c r="Q39" s="19"/>
      <c r="R39" s="19"/>
      <c r="S39" s="19"/>
      <c r="T39" s="19"/>
      <c r="U39" s="19"/>
      <c r="V39" s="19"/>
      <c r="W39" s="19"/>
      <c r="X39" s="20"/>
    </row>
    <row r="40" spans="3:24" x14ac:dyDescent="0.3">
      <c r="C40" s="18"/>
      <c r="D40" s="19"/>
      <c r="E40" s="19"/>
      <c r="F40" s="19"/>
      <c r="G40" s="19"/>
      <c r="H40" s="19"/>
      <c r="I40" s="19"/>
      <c r="J40" s="19"/>
      <c r="K40" s="19"/>
      <c r="L40" s="19"/>
      <c r="M40" s="19"/>
      <c r="N40" s="19"/>
      <c r="O40" s="19"/>
      <c r="P40" s="19"/>
      <c r="Q40" s="19"/>
      <c r="R40" s="19"/>
      <c r="S40" s="19"/>
      <c r="T40" s="19"/>
      <c r="U40" s="19"/>
      <c r="V40" s="19"/>
      <c r="W40" s="19"/>
      <c r="X40" s="20"/>
    </row>
    <row r="41" spans="3:24" x14ac:dyDescent="0.3">
      <c r="C41" s="18"/>
      <c r="D41" s="19"/>
      <c r="E41" s="19"/>
      <c r="F41" s="19"/>
      <c r="G41" s="19"/>
      <c r="H41" s="19"/>
      <c r="I41" s="19"/>
      <c r="J41" s="19"/>
      <c r="K41" s="19"/>
      <c r="L41" s="19"/>
      <c r="M41" s="19"/>
      <c r="N41" s="19"/>
      <c r="O41" s="19"/>
      <c r="P41" s="19"/>
      <c r="Q41" s="19"/>
      <c r="R41" s="19"/>
      <c r="S41" s="19"/>
      <c r="T41" s="19"/>
      <c r="U41" s="19"/>
      <c r="V41" s="19"/>
      <c r="W41" s="19"/>
      <c r="X41" s="20"/>
    </row>
    <row r="42" spans="3:24" x14ac:dyDescent="0.3">
      <c r="C42" s="18"/>
      <c r="D42" s="19"/>
      <c r="E42" s="19"/>
      <c r="F42" s="19"/>
      <c r="G42" s="19"/>
      <c r="H42" s="19"/>
      <c r="I42" s="19"/>
      <c r="J42" s="19"/>
      <c r="K42" s="19"/>
      <c r="L42" s="19"/>
      <c r="M42" s="19"/>
      <c r="N42" s="19"/>
      <c r="O42" s="19"/>
      <c r="P42" s="19"/>
      <c r="Q42" s="19"/>
      <c r="R42" s="19"/>
      <c r="S42" s="19"/>
      <c r="T42" s="19"/>
      <c r="U42" s="19"/>
      <c r="V42" s="19"/>
      <c r="W42" s="19"/>
      <c r="X42" s="20"/>
    </row>
    <row r="43" spans="3:24" x14ac:dyDescent="0.3">
      <c r="C43" s="18"/>
      <c r="D43" s="19"/>
      <c r="E43" s="19"/>
      <c r="F43" s="19"/>
      <c r="G43" s="19"/>
      <c r="H43" s="19"/>
      <c r="I43" s="19"/>
      <c r="J43" s="19"/>
      <c r="K43" s="19"/>
      <c r="L43" s="19"/>
      <c r="M43" s="19"/>
      <c r="N43" s="19"/>
      <c r="O43" s="19"/>
      <c r="P43" s="19"/>
      <c r="Q43" s="19"/>
      <c r="R43" s="19"/>
      <c r="S43" s="19"/>
      <c r="T43" s="19"/>
      <c r="U43" s="19"/>
      <c r="V43" s="19"/>
      <c r="W43" s="19"/>
      <c r="X43" s="20"/>
    </row>
    <row r="44" spans="3:24" x14ac:dyDescent="0.3">
      <c r="C44" s="18"/>
      <c r="D44" s="19"/>
      <c r="E44" s="19"/>
      <c r="F44" s="19"/>
      <c r="G44" s="19"/>
      <c r="H44" s="19"/>
      <c r="I44" s="19"/>
      <c r="J44" s="19"/>
      <c r="K44" s="19"/>
      <c r="L44" s="19"/>
      <c r="M44" s="19"/>
      <c r="N44" s="19"/>
      <c r="O44" s="19"/>
      <c r="P44" s="19"/>
      <c r="Q44" s="19"/>
      <c r="R44" s="19"/>
      <c r="S44" s="19"/>
      <c r="T44" s="19"/>
      <c r="U44" s="19"/>
      <c r="V44" s="19"/>
      <c r="W44" s="19"/>
      <c r="X44" s="20"/>
    </row>
    <row r="45" spans="3:24" x14ac:dyDescent="0.3">
      <c r="C45" s="18"/>
      <c r="D45" s="19"/>
      <c r="E45" s="19"/>
      <c r="F45" s="19"/>
      <c r="G45" s="19"/>
      <c r="H45" s="19"/>
      <c r="I45" s="19"/>
      <c r="J45" s="19"/>
      <c r="K45" s="19"/>
      <c r="L45" s="19"/>
      <c r="M45" s="19"/>
      <c r="N45" s="19"/>
      <c r="O45" s="19"/>
      <c r="P45" s="19"/>
      <c r="Q45" s="19"/>
      <c r="R45" s="19"/>
      <c r="S45" s="19"/>
      <c r="T45" s="19"/>
      <c r="U45" s="19"/>
      <c r="V45" s="19"/>
      <c r="W45" s="19"/>
      <c r="X45" s="20"/>
    </row>
    <row r="46" spans="3:24" x14ac:dyDescent="0.3">
      <c r="C46" s="18"/>
      <c r="D46" s="19"/>
      <c r="E46" s="19"/>
      <c r="F46" s="19"/>
      <c r="G46" s="19"/>
      <c r="H46" s="19"/>
      <c r="I46" s="19"/>
      <c r="J46" s="19"/>
      <c r="K46" s="19"/>
      <c r="L46" s="19"/>
      <c r="M46" s="19"/>
      <c r="N46" s="19"/>
      <c r="O46" s="19"/>
      <c r="P46" s="19"/>
      <c r="Q46" s="19"/>
      <c r="R46" s="19"/>
      <c r="S46" s="19"/>
      <c r="T46" s="19"/>
      <c r="U46" s="19"/>
      <c r="V46" s="19"/>
      <c r="W46" s="19"/>
      <c r="X46" s="20"/>
    </row>
    <row r="47" spans="3:24" x14ac:dyDescent="0.3">
      <c r="C47" s="18"/>
      <c r="D47" s="19"/>
      <c r="E47" s="19"/>
      <c r="F47" s="19"/>
      <c r="G47" s="19"/>
      <c r="H47" s="19"/>
      <c r="I47" s="19"/>
      <c r="J47" s="19"/>
      <c r="K47" s="19"/>
      <c r="L47" s="19"/>
      <c r="M47" s="19"/>
      <c r="N47" s="19"/>
      <c r="O47" s="19"/>
      <c r="P47" s="19"/>
      <c r="Q47" s="19"/>
      <c r="R47" s="19"/>
      <c r="S47" s="19"/>
      <c r="T47" s="19"/>
      <c r="U47" s="19"/>
      <c r="V47" s="19"/>
      <c r="W47" s="19"/>
      <c r="X47" s="20"/>
    </row>
    <row r="48" spans="3:24" x14ac:dyDescent="0.3">
      <c r="C48" s="18"/>
      <c r="D48" s="19"/>
      <c r="E48" s="19"/>
      <c r="F48" s="19"/>
      <c r="G48" s="19"/>
      <c r="H48" s="19"/>
      <c r="I48" s="19"/>
      <c r="J48" s="19"/>
      <c r="K48" s="19"/>
      <c r="L48" s="19"/>
      <c r="M48" s="19"/>
      <c r="N48" s="19"/>
      <c r="O48" s="19"/>
      <c r="P48" s="19"/>
      <c r="Q48" s="19"/>
      <c r="R48" s="19"/>
      <c r="S48" s="19"/>
      <c r="T48" s="19"/>
      <c r="U48" s="19"/>
      <c r="V48" s="19"/>
      <c r="W48" s="19"/>
      <c r="X48" s="20"/>
    </row>
    <row r="49" spans="3:24" x14ac:dyDescent="0.3">
      <c r="C49" s="18"/>
      <c r="D49" s="19"/>
      <c r="E49" s="19"/>
      <c r="F49" s="19"/>
      <c r="G49" s="19"/>
      <c r="H49" s="19"/>
      <c r="I49" s="19"/>
      <c r="J49" s="19"/>
      <c r="K49" s="19"/>
      <c r="L49" s="19"/>
      <c r="M49" s="19"/>
      <c r="N49" s="19"/>
      <c r="O49" s="19"/>
      <c r="P49" s="19"/>
      <c r="Q49" s="19"/>
      <c r="R49" s="19"/>
      <c r="S49" s="19"/>
      <c r="T49" s="19"/>
      <c r="U49" s="19"/>
      <c r="V49" s="19"/>
      <c r="W49" s="19"/>
      <c r="X49" s="20"/>
    </row>
    <row r="50" spans="3:24" x14ac:dyDescent="0.3">
      <c r="C50" s="18"/>
      <c r="D50" s="19"/>
      <c r="E50" s="19"/>
      <c r="F50" s="19"/>
      <c r="G50" s="19"/>
      <c r="H50" s="19"/>
      <c r="I50" s="19"/>
      <c r="J50" s="19"/>
      <c r="K50" s="19"/>
      <c r="L50" s="19"/>
      <c r="M50" s="19"/>
      <c r="N50" s="19"/>
      <c r="O50" s="19"/>
      <c r="P50" s="19"/>
      <c r="Q50" s="19"/>
      <c r="R50" s="19"/>
      <c r="S50" s="19"/>
      <c r="T50" s="19"/>
      <c r="U50" s="19"/>
      <c r="V50" s="19"/>
      <c r="W50" s="19"/>
      <c r="X50" s="20"/>
    </row>
    <row r="51" spans="3:24" x14ac:dyDescent="0.3">
      <c r="C51" s="18"/>
      <c r="D51" s="19"/>
      <c r="E51" s="19"/>
      <c r="F51" s="19"/>
      <c r="G51" s="19"/>
      <c r="H51" s="19"/>
      <c r="I51" s="19"/>
      <c r="J51" s="19"/>
      <c r="K51" s="19"/>
      <c r="L51" s="19"/>
      <c r="M51" s="19"/>
      <c r="N51" s="19"/>
      <c r="O51" s="19"/>
      <c r="P51" s="19"/>
      <c r="Q51" s="19"/>
      <c r="R51" s="19"/>
      <c r="S51" s="19"/>
      <c r="T51" s="19"/>
      <c r="U51" s="19"/>
      <c r="V51" s="19"/>
      <c r="W51" s="19"/>
      <c r="X51" s="20"/>
    </row>
    <row r="52" spans="3:24" x14ac:dyDescent="0.3">
      <c r="C52" s="18"/>
      <c r="D52" s="19"/>
      <c r="E52" s="19"/>
      <c r="F52" s="19"/>
      <c r="G52" s="19"/>
      <c r="H52" s="19"/>
      <c r="I52" s="19"/>
      <c r="J52" s="19"/>
      <c r="K52" s="19"/>
      <c r="L52" s="19"/>
      <c r="M52" s="19"/>
      <c r="N52" s="19"/>
      <c r="O52" s="19"/>
      <c r="P52" s="19"/>
      <c r="Q52" s="19"/>
      <c r="R52" s="19"/>
      <c r="S52" s="19"/>
      <c r="T52" s="19"/>
      <c r="U52" s="19"/>
      <c r="V52" s="19"/>
      <c r="W52" s="19"/>
      <c r="X52" s="20"/>
    </row>
    <row r="53" spans="3:24" x14ac:dyDescent="0.3">
      <c r="C53" s="18"/>
      <c r="D53" s="19"/>
      <c r="E53" s="19"/>
      <c r="F53" s="19"/>
      <c r="G53" s="19"/>
      <c r="H53" s="19"/>
      <c r="I53" s="19"/>
      <c r="J53" s="19"/>
      <c r="K53" s="19"/>
      <c r="L53" s="19"/>
      <c r="M53" s="19"/>
      <c r="N53" s="19"/>
      <c r="O53" s="19"/>
      <c r="P53" s="19"/>
      <c r="Q53" s="19"/>
      <c r="R53" s="19"/>
      <c r="S53" s="19"/>
      <c r="T53" s="19"/>
      <c r="U53" s="19"/>
      <c r="V53" s="19"/>
      <c r="W53" s="19"/>
      <c r="X53" s="20"/>
    </row>
    <row r="54" spans="3:24" x14ac:dyDescent="0.3">
      <c r="C54" s="18"/>
      <c r="D54" s="19"/>
      <c r="E54" s="19"/>
      <c r="F54" s="19"/>
      <c r="G54" s="19"/>
      <c r="H54" s="19"/>
      <c r="I54" s="19"/>
      <c r="J54" s="19"/>
      <c r="K54" s="19"/>
      <c r="L54" s="19"/>
      <c r="M54" s="19"/>
      <c r="N54" s="19"/>
      <c r="O54" s="19"/>
      <c r="P54" s="19"/>
      <c r="Q54" s="19"/>
      <c r="R54" s="19"/>
      <c r="S54" s="19"/>
      <c r="T54" s="19"/>
      <c r="U54" s="19"/>
      <c r="V54" s="19"/>
      <c r="W54" s="19"/>
      <c r="X54" s="20"/>
    </row>
    <row r="55" spans="3:24" ht="15" thickBot="1" x14ac:dyDescent="0.35">
      <c r="C55" s="21"/>
      <c r="D55" s="22"/>
      <c r="E55" s="22"/>
      <c r="F55" s="22"/>
      <c r="G55" s="22"/>
      <c r="H55" s="22"/>
      <c r="I55" s="22"/>
      <c r="J55" s="22"/>
      <c r="K55" s="22"/>
      <c r="L55" s="22"/>
      <c r="M55" s="22"/>
      <c r="N55" s="22"/>
      <c r="O55" s="22"/>
      <c r="P55" s="22"/>
      <c r="Q55" s="22"/>
      <c r="R55" s="22"/>
      <c r="S55" s="22"/>
      <c r="T55" s="22"/>
      <c r="U55" s="22"/>
      <c r="V55" s="22"/>
      <c r="W55" s="22"/>
      <c r="X55" s="23"/>
    </row>
  </sheetData>
  <mergeCells count="1">
    <mergeCell ref="C1:X5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Raw Data</vt:lpstr>
      <vt:lpstr>Pivot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2022-06-08T18:11:23Z</dcterms:created>
  <dcterms:modified xsi:type="dcterms:W3CDTF">2022-12-23T16:06:47Z</dcterms:modified>
</cp:coreProperties>
</file>