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BABI\Group Assignments\Optimization Techniques\"/>
    </mc:Choice>
  </mc:AlternateContent>
  <xr:revisionPtr revIDLastSave="0" documentId="12_ncr:500000_{CEF52F55-B0F9-4437-A9EA-B879914DCCE7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Amarco Case Study" sheetId="1" r:id="rId1"/>
  </sheets>
  <definedNames>
    <definedName name="solver_adj" localSheetId="0" hidden="1">'Amarco Case Study'!$B$25:$D$28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'Amarco Case Study'!$B$29:$D$29</definedName>
    <definedName name="solver_lhs2" localSheetId="0" hidden="1">'Amarco Case Study'!$B$37:$D$37</definedName>
    <definedName name="solver_lhs3" localSheetId="0" hidden="1">'Amarco Case Study'!$B$42:$D$42</definedName>
    <definedName name="solver_lhs4" localSheetId="0" hidden="1">'Amarco Case Study'!$B$45</definedName>
    <definedName name="solver_lhs5" localSheetId="0" hidden="1">'Amarco Case Study'!$E$25:$E$28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'Amarco Case Study'!$B$50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hs1" localSheetId="0" hidden="1">'Amarco Case Study'!$B$31:$D$31</definedName>
    <definedName name="solver_rhs2" localSheetId="0" hidden="1">'Amarco Case Study'!$B$35:$D$35</definedName>
    <definedName name="solver_rhs3" localSheetId="0" hidden="1">'Amarco Case Study'!$B$40:$D$40</definedName>
    <definedName name="solver_rhs4" localSheetId="0" hidden="1">'Amarco Case Study'!$B$47</definedName>
    <definedName name="solver_rhs5" localSheetId="0" hidden="1">'Amarco Case Study'!$G$25:$G$28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B35" i="1"/>
  <c r="B47" i="1" l="1"/>
  <c r="D40" i="1"/>
  <c r="C40" i="1"/>
  <c r="D35" i="1"/>
  <c r="C35" i="1"/>
  <c r="D29" i="1"/>
  <c r="C29" i="1"/>
  <c r="C37" i="1" s="1"/>
  <c r="B29" i="1"/>
  <c r="E28" i="1"/>
  <c r="E27" i="1"/>
  <c r="E26" i="1"/>
  <c r="E25" i="1"/>
  <c r="D42" i="1" l="1"/>
  <c r="D37" i="1"/>
  <c r="B42" i="1"/>
  <c r="B37" i="1"/>
  <c r="B50" i="1"/>
  <c r="B45" i="1"/>
  <c r="E29" i="1"/>
  <c r="C42" i="1"/>
</calcChain>
</file>

<file path=xl/sharedStrings.xml><?xml version="1.0" encoding="utf-8"?>
<sst xmlns="http://schemas.openxmlformats.org/spreadsheetml/2006/main" count="77" uniqueCount="37">
  <si>
    <t>AMARCO Case Study</t>
  </si>
  <si>
    <t xml:space="preserve">Monetary inputs </t>
  </si>
  <si>
    <t>Gas A</t>
  </si>
  <si>
    <t>Gas B</t>
  </si>
  <si>
    <t>Gas C</t>
  </si>
  <si>
    <t>Selling Price/Barrel</t>
  </si>
  <si>
    <t>Alkalyte</t>
  </si>
  <si>
    <t>CCG</t>
  </si>
  <si>
    <t>SRG</t>
  </si>
  <si>
    <t>Isopentane</t>
  </si>
  <si>
    <t>Quality level per Barrel of feedstock</t>
  </si>
  <si>
    <t>Reid VP</t>
  </si>
  <si>
    <t>Octane Num(TEL=0.5)</t>
  </si>
  <si>
    <t>Octane Num(TEL=4)</t>
  </si>
  <si>
    <t>Required Quality level per Barrel of Product</t>
  </si>
  <si>
    <t>Max Reid VP</t>
  </si>
  <si>
    <t>Min Octane Num(0.5/4/4)</t>
  </si>
  <si>
    <t>Blending plan</t>
  </si>
  <si>
    <t>Used</t>
  </si>
  <si>
    <t>Barrels Available</t>
  </si>
  <si>
    <t>&lt;=</t>
  </si>
  <si>
    <t>Amount produced</t>
  </si>
  <si>
    <t>&gt;=</t>
  </si>
  <si>
    <t>Demand</t>
  </si>
  <si>
    <t>Constraints on outputs</t>
  </si>
  <si>
    <t>Constraint on Octane Number</t>
  </si>
  <si>
    <t>Minimum Octane number required</t>
  </si>
  <si>
    <t>Octane Number Obtained</t>
  </si>
  <si>
    <t>Constraint on Reid VP</t>
  </si>
  <si>
    <t>Maximum Reid VP required</t>
  </si>
  <si>
    <t>Amount A produced</t>
  </si>
  <si>
    <t>Amount B produced</t>
  </si>
  <si>
    <t>Objective to maximise</t>
  </si>
  <si>
    <t>Product Income</t>
  </si>
  <si>
    <t>FeedStocks</t>
  </si>
  <si>
    <t>Constraint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</si>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</sst>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3" borderId="1" xfId="1" applyFont="1" applyFill="1" applyBorder="1" applyAlignment="1">
      <alignment horizontal="center" vertical="center"/>
    </xf>
    <xf numFmtId="164" fontId="0" fillId="0" borderId="0" xfId="1" applyFont="1" applyFill="1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4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A44" sqref="A44:B47"/>
    </sheetView>
  </sheetViews>
  <sheetFormatPr defaultRowHeight="15" x14ac:dyDescent="0.25"/>
  <cols>
    <col min="1" max="1" width="41.28515625" style="2" customWidth="1"/>
    <col min="2" max="2" width="20.42578125" style="2" customWidth="1"/>
    <col min="3" max="3" width="20.5703125" style="2" customWidth="1"/>
    <col min="4" max="4" width="20.42578125" style="2" customWidth="1"/>
    <col min="5" max="5" width="19.5703125" style="2" customWidth="1"/>
    <col min="6" max="6" width="11.42578125" style="2" bestFit="1" customWidth="1"/>
    <col min="7" max="7" width="17.42578125" style="2" customWidth="1"/>
    <col min="8" max="16384" width="9.140625" style="2"/>
  </cols>
  <sheetData>
    <row r="1" spans="1:4" x14ac:dyDescent="0.25">
      <c r="A1" s="1" t="s">
        <v>0</v>
      </c>
    </row>
    <row r="2" spans="1:4" x14ac:dyDescent="0.25">
      <c r="A2" s="3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11" t="s">
        <v>5</v>
      </c>
      <c r="B3" s="5">
        <v>15</v>
      </c>
      <c r="C3" s="5">
        <v>16</v>
      </c>
      <c r="D3" s="5">
        <v>16.5</v>
      </c>
    </row>
    <row r="5" spans="1:4" x14ac:dyDescent="0.25">
      <c r="A5" s="12" t="s">
        <v>34</v>
      </c>
      <c r="B5" s="4" t="s">
        <v>5</v>
      </c>
    </row>
    <row r="6" spans="1:4" x14ac:dyDescent="0.25">
      <c r="A6" s="11" t="s">
        <v>6</v>
      </c>
      <c r="B6" s="5">
        <v>17</v>
      </c>
    </row>
    <row r="7" spans="1:4" x14ac:dyDescent="0.25">
      <c r="A7" s="11" t="s">
        <v>7</v>
      </c>
      <c r="B7" s="5">
        <v>14.5</v>
      </c>
    </row>
    <row r="8" spans="1:4" x14ac:dyDescent="0.25">
      <c r="A8" s="11" t="s">
        <v>8</v>
      </c>
      <c r="B8" s="5">
        <v>13.5</v>
      </c>
    </row>
    <row r="9" spans="1:4" x14ac:dyDescent="0.25">
      <c r="A9" s="11" t="s">
        <v>9</v>
      </c>
      <c r="B9" s="5">
        <v>14</v>
      </c>
    </row>
    <row r="11" spans="1:4" x14ac:dyDescent="0.25">
      <c r="A11" s="1" t="s">
        <v>10</v>
      </c>
    </row>
    <row r="12" spans="1:4" x14ac:dyDescent="0.25">
      <c r="A12" s="12" t="s">
        <v>34</v>
      </c>
      <c r="B12" s="4" t="s">
        <v>11</v>
      </c>
      <c r="C12" s="4" t="s">
        <v>12</v>
      </c>
      <c r="D12" s="4" t="s">
        <v>13</v>
      </c>
    </row>
    <row r="13" spans="1:4" x14ac:dyDescent="0.25">
      <c r="A13" s="11" t="s">
        <v>6</v>
      </c>
      <c r="B13" s="6">
        <v>5</v>
      </c>
      <c r="C13" s="6">
        <v>94</v>
      </c>
      <c r="D13" s="6">
        <v>107.5</v>
      </c>
    </row>
    <row r="14" spans="1:4" x14ac:dyDescent="0.25">
      <c r="A14" s="11" t="s">
        <v>7</v>
      </c>
      <c r="B14" s="6">
        <v>8</v>
      </c>
      <c r="C14" s="6">
        <v>83</v>
      </c>
      <c r="D14" s="6">
        <v>93</v>
      </c>
    </row>
    <row r="15" spans="1:4" x14ac:dyDescent="0.25">
      <c r="A15" s="11" t="s">
        <v>8</v>
      </c>
      <c r="B15" s="6">
        <v>4</v>
      </c>
      <c r="C15" s="6">
        <v>74</v>
      </c>
      <c r="D15" s="6">
        <v>87</v>
      </c>
    </row>
    <row r="16" spans="1:4" x14ac:dyDescent="0.25">
      <c r="A16" s="11" t="s">
        <v>9</v>
      </c>
      <c r="B16" s="6">
        <v>20</v>
      </c>
      <c r="C16" s="6">
        <v>95</v>
      </c>
      <c r="D16" s="6">
        <v>108</v>
      </c>
    </row>
    <row r="18" spans="1:7" x14ac:dyDescent="0.25">
      <c r="A18" s="1" t="s">
        <v>14</v>
      </c>
    </row>
    <row r="19" spans="1:7" x14ac:dyDescent="0.25">
      <c r="A19" s="12"/>
      <c r="B19" s="4" t="s">
        <v>2</v>
      </c>
      <c r="C19" s="4" t="s">
        <v>3</v>
      </c>
      <c r="D19" s="4" t="s">
        <v>4</v>
      </c>
    </row>
    <row r="20" spans="1:7" x14ac:dyDescent="0.25">
      <c r="A20" s="11" t="s">
        <v>15</v>
      </c>
      <c r="B20" s="6">
        <v>7</v>
      </c>
      <c r="C20" s="6">
        <v>7</v>
      </c>
      <c r="D20" s="6">
        <v>7</v>
      </c>
    </row>
    <row r="21" spans="1:7" x14ac:dyDescent="0.25">
      <c r="A21" s="11" t="s">
        <v>16</v>
      </c>
      <c r="B21" s="6">
        <v>80</v>
      </c>
      <c r="C21" s="6">
        <v>91</v>
      </c>
      <c r="D21" s="6">
        <v>100</v>
      </c>
    </row>
    <row r="23" spans="1:7" x14ac:dyDescent="0.25">
      <c r="A23" s="1" t="s">
        <v>17</v>
      </c>
    </row>
    <row r="24" spans="1:7" x14ac:dyDescent="0.25">
      <c r="A24" s="12" t="s">
        <v>34</v>
      </c>
      <c r="B24" s="4" t="s">
        <v>2</v>
      </c>
      <c r="C24" s="4" t="s">
        <v>3</v>
      </c>
      <c r="D24" s="4" t="s">
        <v>4</v>
      </c>
      <c r="E24" s="4" t="s">
        <v>18</v>
      </c>
      <c r="F24" s="11" t="s">
        <v>35</v>
      </c>
      <c r="G24" s="4" t="s">
        <v>19</v>
      </c>
    </row>
    <row r="25" spans="1:7" x14ac:dyDescent="0.25">
      <c r="A25" s="11" t="s">
        <v>6</v>
      </c>
      <c r="B25" s="13">
        <v>1434.782608695652</v>
      </c>
      <c r="C25" s="13">
        <v>0</v>
      </c>
      <c r="D25" s="13">
        <v>6165.2173913043498</v>
      </c>
      <c r="E25" s="6">
        <f>SUM(B25:D25)</f>
        <v>7600.0000000000018</v>
      </c>
      <c r="F25" s="6" t="s">
        <v>20</v>
      </c>
      <c r="G25" s="6">
        <v>14000</v>
      </c>
    </row>
    <row r="26" spans="1:7" x14ac:dyDescent="0.25">
      <c r="A26" s="11" t="s">
        <v>7</v>
      </c>
      <c r="B26" s="13">
        <v>0</v>
      </c>
      <c r="C26" s="13">
        <v>9750.0000000000018</v>
      </c>
      <c r="D26" s="13">
        <v>3249.9999999999973</v>
      </c>
      <c r="E26" s="6">
        <f t="shared" ref="E26:E28" si="0">SUM(B26:D26)</f>
        <v>13000</v>
      </c>
      <c r="F26" s="6" t="s">
        <v>20</v>
      </c>
      <c r="G26" s="6">
        <v>13000</v>
      </c>
    </row>
    <row r="27" spans="1:7" x14ac:dyDescent="0.25">
      <c r="A27" s="11" t="s">
        <v>8</v>
      </c>
      <c r="B27" s="13">
        <v>9217.391304347826</v>
      </c>
      <c r="C27" s="13">
        <v>3250.0000000000005</v>
      </c>
      <c r="D27" s="13">
        <v>1532.6086956521735</v>
      </c>
      <c r="E27" s="6">
        <f t="shared" si="0"/>
        <v>14000</v>
      </c>
      <c r="F27" s="6" t="s">
        <v>20</v>
      </c>
      <c r="G27" s="6">
        <v>14000</v>
      </c>
    </row>
    <row r="28" spans="1:7" x14ac:dyDescent="0.25">
      <c r="A28" s="11" t="s">
        <v>9</v>
      </c>
      <c r="B28" s="13">
        <v>2347.826086956522</v>
      </c>
      <c r="C28" s="13">
        <v>0</v>
      </c>
      <c r="D28" s="13">
        <v>1052.1739130434787</v>
      </c>
      <c r="E28" s="6">
        <f t="shared" si="0"/>
        <v>3400.0000000000009</v>
      </c>
      <c r="F28" s="6" t="s">
        <v>20</v>
      </c>
      <c r="G28" s="6">
        <v>11000</v>
      </c>
    </row>
    <row r="29" spans="1:7" x14ac:dyDescent="0.25">
      <c r="A29" s="11" t="s">
        <v>21</v>
      </c>
      <c r="B29" s="6">
        <f>SUM(B25:B28)</f>
        <v>13000</v>
      </c>
      <c r="C29" s="6">
        <f>SUM(C25:C28)</f>
        <v>13000.000000000002</v>
      </c>
      <c r="D29" s="6">
        <f>SUM(D25:D28)</f>
        <v>12000</v>
      </c>
      <c r="E29" s="6">
        <f>SUM(E25:E28)</f>
        <v>38000</v>
      </c>
      <c r="F29" s="6"/>
      <c r="G29" s="6"/>
    </row>
    <row r="30" spans="1:7" x14ac:dyDescent="0.25">
      <c r="A30" s="11" t="s">
        <v>35</v>
      </c>
      <c r="B30" s="6" t="s">
        <v>22</v>
      </c>
      <c r="C30" s="6" t="s">
        <v>22</v>
      </c>
      <c r="D30" s="6" t="s">
        <v>22</v>
      </c>
      <c r="E30" s="6"/>
      <c r="F30" s="6"/>
      <c r="G30" s="6"/>
    </row>
    <row r="31" spans="1:7" x14ac:dyDescent="0.25">
      <c r="A31" s="11" t="s">
        <v>23</v>
      </c>
      <c r="B31" s="6">
        <v>12000</v>
      </c>
      <c r="C31" s="6">
        <v>13000</v>
      </c>
      <c r="D31" s="6">
        <v>12000</v>
      </c>
      <c r="E31" s="6"/>
      <c r="F31" s="6"/>
      <c r="G31" s="6"/>
    </row>
    <row r="33" spans="1:4" x14ac:dyDescent="0.25">
      <c r="A33" s="1" t="s">
        <v>24</v>
      </c>
    </row>
    <row r="34" spans="1:4" x14ac:dyDescent="0.25">
      <c r="A34" s="12" t="s">
        <v>25</v>
      </c>
      <c r="B34" s="4" t="s">
        <v>2</v>
      </c>
      <c r="C34" s="4" t="s">
        <v>3</v>
      </c>
      <c r="D34" s="4" t="s">
        <v>4</v>
      </c>
    </row>
    <row r="35" spans="1:4" x14ac:dyDescent="0.25">
      <c r="A35" s="11" t="s">
        <v>27</v>
      </c>
      <c r="B35" s="6">
        <f>SUMPRODUCT(C13:C16,B25:B28)</f>
        <v>1040000</v>
      </c>
      <c r="C35" s="6">
        <f>SUMPRODUCT(D13:D16,C25:C28)</f>
        <v>1189500.0000000002</v>
      </c>
      <c r="D35" s="6">
        <f>SUMPRODUCT(D13:D16,D25:D28)</f>
        <v>1211982.6086956523</v>
      </c>
    </row>
    <row r="36" spans="1:4" x14ac:dyDescent="0.25">
      <c r="A36" s="11" t="s">
        <v>35</v>
      </c>
      <c r="B36" s="6" t="s">
        <v>20</v>
      </c>
      <c r="C36" s="6" t="s">
        <v>20</v>
      </c>
      <c r="D36" s="6" t="s">
        <v>20</v>
      </c>
    </row>
    <row r="37" spans="1:4" x14ac:dyDescent="0.25">
      <c r="A37" s="11" t="s">
        <v>26</v>
      </c>
      <c r="B37" s="6">
        <f>B21*B29</f>
        <v>1040000</v>
      </c>
      <c r="C37" s="6">
        <f>C21*C29</f>
        <v>1183000.0000000002</v>
      </c>
      <c r="D37" s="6">
        <f>D21*D29</f>
        <v>1200000</v>
      </c>
    </row>
    <row r="39" spans="1:4" x14ac:dyDescent="0.25">
      <c r="A39" s="12" t="s">
        <v>28</v>
      </c>
      <c r="B39" s="4" t="s">
        <v>2</v>
      </c>
      <c r="C39" s="4" t="s">
        <v>3</v>
      </c>
      <c r="D39" s="4" t="s">
        <v>4</v>
      </c>
    </row>
    <row r="40" spans="1:4" x14ac:dyDescent="0.25">
      <c r="A40" s="11" t="s">
        <v>27</v>
      </c>
      <c r="B40" s="6">
        <f>SUMPRODUCT(B25:B28,$B$13:$B$16)</f>
        <v>91000</v>
      </c>
      <c r="C40" s="6">
        <f>SUMPRODUCT(C25:C28,$B$13:$B$16)</f>
        <v>91000.000000000015</v>
      </c>
      <c r="D40" s="6">
        <f>SUMPRODUCT(D25:D28,$B$13:$B$16)</f>
        <v>84000</v>
      </c>
    </row>
    <row r="41" spans="1:4" x14ac:dyDescent="0.25">
      <c r="A41" s="11" t="s">
        <v>35</v>
      </c>
      <c r="B41" s="6" t="s">
        <v>22</v>
      </c>
      <c r="C41" s="6" t="s">
        <v>22</v>
      </c>
      <c r="D41" s="6" t="s">
        <v>22</v>
      </c>
    </row>
    <row r="42" spans="1:4" x14ac:dyDescent="0.25">
      <c r="A42" s="11" t="s">
        <v>29</v>
      </c>
      <c r="B42" s="14">
        <f>B20*B29</f>
        <v>91000</v>
      </c>
      <c r="C42" s="14">
        <f>C20*C29</f>
        <v>91000.000000000015</v>
      </c>
      <c r="D42" s="14">
        <f>D20*D29</f>
        <v>84000</v>
      </c>
    </row>
    <row r="44" spans="1:4" x14ac:dyDescent="0.25">
      <c r="A44" s="1" t="s">
        <v>36</v>
      </c>
    </row>
    <row r="45" spans="1:4" x14ac:dyDescent="0.25">
      <c r="A45" s="11" t="s">
        <v>30</v>
      </c>
      <c r="B45" s="6">
        <f>B29</f>
        <v>13000</v>
      </c>
    </row>
    <row r="46" spans="1:4" x14ac:dyDescent="0.25">
      <c r="A46" s="11" t="s">
        <v>35</v>
      </c>
      <c r="B46" s="6" t="s">
        <v>22</v>
      </c>
    </row>
    <row r="47" spans="1:4" x14ac:dyDescent="0.25">
      <c r="A47" s="11" t="s">
        <v>31</v>
      </c>
      <c r="B47" s="6">
        <f>C31</f>
        <v>13000</v>
      </c>
    </row>
    <row r="49" spans="1:2" x14ac:dyDescent="0.25">
      <c r="A49" s="1" t="s">
        <v>32</v>
      </c>
    </row>
    <row r="50" spans="1:2" x14ac:dyDescent="0.25">
      <c r="A50" s="6" t="s">
        <v>33</v>
      </c>
      <c r="B50" s="7">
        <f>SUMPRODUCT(B29:D29,B3:D3)</f>
        <v>601000</v>
      </c>
    </row>
    <row r="51" spans="1:2" x14ac:dyDescent="0.25">
      <c r="B51" s="8"/>
    </row>
    <row r="52" spans="1:2" x14ac:dyDescent="0.25">
      <c r="B52" s="9"/>
    </row>
    <row r="53" spans="1:2" x14ac:dyDescent="0.25">
      <c r="B5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Amarco 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user</cp:lastModifiedBy>
  <dcterms:created xsi:type="dcterms:W3CDTF">2018-04-22T08:24:34Z</dcterms:created>
  <dcterms:modified xsi:type="dcterms:W3CDTF">2018-04-22T16:42:33Z</dcterms:modified>
</cp:coreProperties>
</file>