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a\Desktop\Udacity\Project_1\"/>
    </mc:Choice>
  </mc:AlternateContent>
  <bookViews>
    <workbookView xWindow="0" yWindow="0" windowWidth="10224" windowHeight="5352" activeTab="1"/>
  </bookViews>
  <sheets>
    <sheet name="dataset" sheetId="1" r:id="rId1"/>
    <sheet name="raw" sheetId="4" r:id="rId2"/>
    <sheet name="congruent" sheetId="2" r:id="rId3"/>
    <sheet name="incongruent" sheetId="3" r:id="rId4"/>
  </sheets>
  <definedNames>
    <definedName name="_xlnm._FilterDatabase" localSheetId="0" hidden="1">dataset!$A$1:$C$33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B39" i="1" l="1"/>
  <c r="B38" i="1"/>
  <c r="D26" i="1"/>
  <c r="C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A36" i="1"/>
  <c r="B36" i="1"/>
  <c r="A35" i="1"/>
  <c r="B35" i="1"/>
  <c r="A34" i="1"/>
  <c r="B34" i="1"/>
  <c r="B31" i="1"/>
  <c r="A31" i="1" l="1"/>
  <c r="B30" i="1"/>
  <c r="B32" i="1" s="1"/>
  <c r="A30" i="1"/>
  <c r="A32" i="1" s="1"/>
  <c r="A29" i="1" l="1"/>
  <c r="B29" i="1"/>
</calcChain>
</file>

<file path=xl/sharedStrings.xml><?xml version="1.0" encoding="utf-8"?>
<sst xmlns="http://schemas.openxmlformats.org/spreadsheetml/2006/main" count="64" uniqueCount="40">
  <si>
    <t>Congruent</t>
  </si>
  <si>
    <t>Incongruent</t>
  </si>
  <si>
    <t>confidence interval</t>
  </si>
  <si>
    <t>standard deviation</t>
  </si>
  <si>
    <t>mean</t>
  </si>
  <si>
    <t>Median</t>
  </si>
  <si>
    <t>No mode</t>
  </si>
  <si>
    <t>confidence t</t>
  </si>
  <si>
    <t>ci normal alpha 0.025</t>
  </si>
  <si>
    <t>Difference(d)</t>
  </si>
  <si>
    <t>D^2</t>
  </si>
  <si>
    <t>std_Deviation</t>
  </si>
  <si>
    <t>t calculated value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</si>
  <si>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</si>
  <si>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</si>
  <si>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</si>
  <si>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</si>
  <si>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</si>
  <si>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</si>
  <si>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</si>
  <si>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</si>
  <si>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</si>
  <si>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</si>
  <si>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</si>
  <si>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</si>
  <si>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</si>
  <si>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</si>
  <si>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</si>
  <si>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</si>
  <si>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</si>
  <si>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</si>
  <si>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</si>
  <si>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</si>
  <si>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</si>
  <si>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</si>
  <si>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</si>
  <si>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</si>
  <si>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The two tailed p value is 0.0001</t>
  </si>
  <si>
    <t>It is extremely statistically significant</t>
  </si>
  <si>
    <t>http://www.graphpad.com/quickcalcs/pValue2/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</si>
</sst>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Stroop</a:t>
            </a:r>
            <a:r>
              <a:rPr lang="en-US" baseline="0"/>
              <a:t> Task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raw!$A$1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raw!$A$2:$A$25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raw!$B$1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raw!$B$2:$B$25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6360"/>
        <c:axId val="200176752"/>
      </c:barChart>
      <c:catAx>
        <c:axId val="20017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6752"/>
        <c:crosses val="autoZero"/>
        <c:auto val="1"/>
        <c:lblAlgn val="ctr"/>
        <c:lblOffset val="100"/>
        <c:noMultiLvlLbl val="0"/>
      </c:catAx>
      <c:valAx>
        <c:axId val="2001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congruent!$A$2:$A$25</c:f>
              <c:numCache>
                <c:formatCode>General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77144"/>
        <c:axId val="200177536"/>
      </c:lineChart>
      <c:catAx>
        <c:axId val="20017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7536"/>
        <c:crosses val="autoZero"/>
        <c:auto val="1"/>
        <c:lblAlgn val="ctr"/>
        <c:lblOffset val="100"/>
        <c:noMultiLvlLbl val="0"/>
      </c:catAx>
      <c:valAx>
        <c:axId val="2001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152400</xdr:rowOff>
    </xdr:from>
    <xdr:to>
      <xdr:col>12</xdr:col>
      <xdr:colOff>426720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872490</xdr:colOff>
      <xdr:row>6</xdr:row>
      <xdr:rowOff>118110</xdr:rowOff>
    </xdr:from>
    <xdr:to>
      <xdr:col>8</xdr:col>
      <xdr:colOff>300990</xdr:colOff>
      <xdr:row>21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4" zoomScaleNormal="84" workbookViewId="0">
      <selection activeCell="A32" sqref="A32"/>
    </sheetView>
  </sheetViews>
  <sheetFormatPr defaultRowHeight="14.4" x14ac:dyDescent="0.3"/>
  <cols>
    <col min="1" max="1" width="20.109375" customWidth="1"/>
    <col min="2" max="2" width="14.21875" customWidth="1"/>
    <col min="3" max="3" width="21.109375" customWidth="1"/>
    <col min="7" max="7" width="19.21875" customWidth="1"/>
    <col min="8" max="8" width="14.88671875" customWidth="1"/>
    <col min="10" max="10" width="25.44140625" customWidth="1"/>
    <col min="11" max="11" width="19.109375" customWidth="1"/>
  </cols>
  <sheetData>
    <row r="1" spans="1:11" ht="15" thickBot="1" x14ac:dyDescent="0.35">
      <c r="A1" t="s">
        <v>0</v>
      </c>
      <c r="B1" t="s">
        <v>1</v>
      </c>
      <c r="C1" t="s">
        <v>9</v>
      </c>
      <c r="D1" t="s">
        <v>10</v>
      </c>
    </row>
    <row r="2" spans="1:11" x14ac:dyDescent="0.3">
      <c r="A2">
        <v>8.6300000000000008</v>
      </c>
      <c r="B2">
        <v>15.686999999999999</v>
      </c>
      <c r="C2">
        <f>(B2-A2)</f>
        <v>7.0569999999999986</v>
      </c>
      <c r="D2">
        <f>(C2^2)</f>
        <v>49.801248999999977</v>
      </c>
      <c r="G2" s="4" t="s">
        <v>0</v>
      </c>
      <c r="H2" s="4"/>
      <c r="J2" s="4" t="s">
        <v>1</v>
      </c>
      <c r="K2" s="4"/>
    </row>
    <row r="3" spans="1:11" x14ac:dyDescent="0.3">
      <c r="A3">
        <v>8.9870000000000001</v>
      </c>
      <c r="B3">
        <v>17.393999999999998</v>
      </c>
      <c r="C3">
        <f t="shared" ref="C3:C25" si="0">(B3-A3)</f>
        <v>8.4069999999999983</v>
      </c>
      <c r="D3">
        <f t="shared" ref="D3:D25" si="1">(C3^2)</f>
        <v>70.677648999999974</v>
      </c>
      <c r="G3" s="1"/>
      <c r="H3" s="1"/>
      <c r="J3" s="1"/>
      <c r="K3" s="1"/>
    </row>
    <row r="4" spans="1:11" x14ac:dyDescent="0.3">
      <c r="A4">
        <v>9.4009999999999998</v>
      </c>
      <c r="B4">
        <v>20.762</v>
      </c>
      <c r="C4">
        <f t="shared" si="0"/>
        <v>11.361000000000001</v>
      </c>
      <c r="D4">
        <f t="shared" si="1"/>
        <v>129.07232100000002</v>
      </c>
      <c r="G4" s="1" t="s">
        <v>14</v>
      </c>
      <c r="H4" s="1">
        <v>14.051124999999997</v>
      </c>
      <c r="J4" s="1" t="s">
        <v>14</v>
      </c>
      <c r="K4" s="1">
        <v>22.015916666666666</v>
      </c>
    </row>
    <row r="5" spans="1:11" x14ac:dyDescent="0.3">
      <c r="A5">
        <v>9.5640000000000001</v>
      </c>
      <c r="B5">
        <v>21.213999999999999</v>
      </c>
      <c r="C5">
        <f t="shared" si="0"/>
        <v>11.649999999999999</v>
      </c>
      <c r="D5">
        <f t="shared" si="1"/>
        <v>135.72249999999997</v>
      </c>
      <c r="G5" s="1" t="s">
        <v>25</v>
      </c>
      <c r="H5" s="1">
        <v>0.7265509006788019</v>
      </c>
      <c r="J5" s="1" t="s">
        <v>25</v>
      </c>
      <c r="K5" s="1">
        <v>0.97919518475276346</v>
      </c>
    </row>
    <row r="6" spans="1:11" x14ac:dyDescent="0.3">
      <c r="A6">
        <v>10.638999999999999</v>
      </c>
      <c r="B6">
        <v>20.428999999999998</v>
      </c>
      <c r="C6">
        <f t="shared" si="0"/>
        <v>9.7899999999999991</v>
      </c>
      <c r="D6">
        <f t="shared" si="1"/>
        <v>95.844099999999983</v>
      </c>
      <c r="G6" s="1" t="s">
        <v>5</v>
      </c>
      <c r="H6" s="1">
        <v>14.3565</v>
      </c>
      <c r="J6" s="1" t="s">
        <v>5</v>
      </c>
      <c r="K6" s="1">
        <v>21.017499999999998</v>
      </c>
    </row>
    <row r="7" spans="1:11" x14ac:dyDescent="0.3">
      <c r="A7">
        <v>11.343999999999999</v>
      </c>
      <c r="B7">
        <v>17.425000000000001</v>
      </c>
      <c r="C7">
        <f t="shared" si="0"/>
        <v>6.0810000000000013</v>
      </c>
      <c r="D7">
        <f t="shared" si="1"/>
        <v>36.978561000000013</v>
      </c>
      <c r="G7" s="1" t="s">
        <v>26</v>
      </c>
      <c r="H7" s="1" t="e">
        <v>#N/A</v>
      </c>
      <c r="J7" s="1" t="s">
        <v>26</v>
      </c>
      <c r="K7" s="1" t="e">
        <v>#N/A</v>
      </c>
    </row>
    <row r="8" spans="1:11" x14ac:dyDescent="0.3">
      <c r="A8">
        <v>12.079000000000001</v>
      </c>
      <c r="B8">
        <v>19.277999999999999</v>
      </c>
      <c r="C8">
        <f t="shared" si="0"/>
        <v>7.1989999999999981</v>
      </c>
      <c r="D8">
        <f t="shared" si="1"/>
        <v>51.82560099999997</v>
      </c>
      <c r="G8" s="1" t="s">
        <v>27</v>
      </c>
      <c r="H8" s="1">
        <v>3.5593579576452092</v>
      </c>
      <c r="J8" s="1" t="s">
        <v>27</v>
      </c>
      <c r="K8" s="1">
        <v>4.7970571224691456</v>
      </c>
    </row>
    <row r="9" spans="1:11" x14ac:dyDescent="0.3">
      <c r="A9">
        <v>12.13</v>
      </c>
      <c r="B9">
        <v>22.158000000000001</v>
      </c>
      <c r="C9">
        <f t="shared" si="0"/>
        <v>10.028</v>
      </c>
      <c r="D9">
        <f t="shared" si="1"/>
        <v>100.56078400000001</v>
      </c>
      <c r="G9" s="1" t="s">
        <v>28</v>
      </c>
      <c r="H9" s="1">
        <v>12.669029070652275</v>
      </c>
      <c r="J9" s="1" t="s">
        <v>28</v>
      </c>
      <c r="K9" s="1">
        <v>23.011757036231955</v>
      </c>
    </row>
    <row r="10" spans="1:11" x14ac:dyDescent="0.3">
      <c r="A10">
        <v>12.238</v>
      </c>
      <c r="B10">
        <v>20.878</v>
      </c>
      <c r="C10">
        <f t="shared" si="0"/>
        <v>8.64</v>
      </c>
      <c r="D10">
        <f t="shared" si="1"/>
        <v>74.649600000000007</v>
      </c>
      <c r="G10" s="1" t="s">
        <v>29</v>
      </c>
      <c r="H10" s="1">
        <v>-0.20522482332339598</v>
      </c>
      <c r="J10" s="1" t="s">
        <v>29</v>
      </c>
      <c r="K10" s="1">
        <v>2.6889001984359937</v>
      </c>
    </row>
    <row r="11" spans="1:11" x14ac:dyDescent="0.3">
      <c r="A11">
        <v>12.369</v>
      </c>
      <c r="B11">
        <v>34.287999999999997</v>
      </c>
      <c r="C11">
        <f t="shared" si="0"/>
        <v>21.918999999999997</v>
      </c>
      <c r="D11">
        <f t="shared" si="1"/>
        <v>480.44256099999984</v>
      </c>
      <c r="G11" s="1" t="s">
        <v>30</v>
      </c>
      <c r="H11" s="1">
        <v>0.41689987447904037</v>
      </c>
      <c r="J11" s="1" t="s">
        <v>30</v>
      </c>
      <c r="K11" s="1">
        <v>1.5475900259155508</v>
      </c>
    </row>
    <row r="12" spans="1:11" x14ac:dyDescent="0.3">
      <c r="A12">
        <v>12.944000000000001</v>
      </c>
      <c r="B12">
        <v>23.893999999999998</v>
      </c>
      <c r="C12">
        <f t="shared" si="0"/>
        <v>10.949999999999998</v>
      </c>
      <c r="D12">
        <f t="shared" si="1"/>
        <v>119.90249999999995</v>
      </c>
      <c r="G12" s="1" t="s">
        <v>31</v>
      </c>
      <c r="H12" s="1">
        <v>13.697999999999999</v>
      </c>
      <c r="J12" s="1" t="s">
        <v>31</v>
      </c>
      <c r="K12" s="1">
        <v>19.568000000000005</v>
      </c>
    </row>
    <row r="13" spans="1:11" x14ac:dyDescent="0.3">
      <c r="A13">
        <v>14.233000000000001</v>
      </c>
      <c r="B13">
        <v>17.96</v>
      </c>
      <c r="C13">
        <f t="shared" si="0"/>
        <v>3.7270000000000003</v>
      </c>
      <c r="D13">
        <f t="shared" si="1"/>
        <v>13.890529000000003</v>
      </c>
      <c r="G13" s="1" t="s">
        <v>32</v>
      </c>
      <c r="H13" s="1">
        <v>8.6300000000000008</v>
      </c>
      <c r="J13" s="1" t="s">
        <v>32</v>
      </c>
      <c r="K13" s="1">
        <v>15.686999999999999</v>
      </c>
    </row>
    <row r="14" spans="1:11" x14ac:dyDescent="0.3">
      <c r="A14">
        <v>14.48</v>
      </c>
      <c r="B14">
        <v>26.282</v>
      </c>
      <c r="C14">
        <f t="shared" si="0"/>
        <v>11.802</v>
      </c>
      <c r="D14">
        <f t="shared" si="1"/>
        <v>139.287204</v>
      </c>
      <c r="G14" s="1" t="s">
        <v>33</v>
      </c>
      <c r="H14" s="1">
        <v>22.327999999999999</v>
      </c>
      <c r="J14" s="1" t="s">
        <v>33</v>
      </c>
      <c r="K14" s="1">
        <v>35.255000000000003</v>
      </c>
    </row>
    <row r="15" spans="1:11" x14ac:dyDescent="0.3">
      <c r="A15">
        <v>14.669</v>
      </c>
      <c r="B15">
        <v>22.803000000000001</v>
      </c>
      <c r="C15">
        <f t="shared" si="0"/>
        <v>8.1340000000000003</v>
      </c>
      <c r="D15">
        <f t="shared" si="1"/>
        <v>66.161956000000004</v>
      </c>
      <c r="G15" s="1" t="s">
        <v>34</v>
      </c>
      <c r="H15" s="1">
        <v>337.22699999999992</v>
      </c>
      <c r="J15" s="1" t="s">
        <v>34</v>
      </c>
      <c r="K15" s="1">
        <v>528.38199999999995</v>
      </c>
    </row>
    <row r="16" spans="1:11" x14ac:dyDescent="0.3">
      <c r="A16">
        <v>14.692</v>
      </c>
      <c r="B16">
        <v>24.571999999999999</v>
      </c>
      <c r="C16">
        <f t="shared" si="0"/>
        <v>9.879999999999999</v>
      </c>
      <c r="D16">
        <f t="shared" si="1"/>
        <v>97.614399999999975</v>
      </c>
      <c r="G16" s="1" t="s">
        <v>35</v>
      </c>
      <c r="H16" s="1">
        <v>24</v>
      </c>
      <c r="J16" s="1" t="s">
        <v>35</v>
      </c>
      <c r="K16" s="1">
        <v>24</v>
      </c>
    </row>
    <row r="17" spans="1:11" ht="15" thickBot="1" x14ac:dyDescent="0.35">
      <c r="A17">
        <v>15.073</v>
      </c>
      <c r="B17">
        <v>17.510000000000002</v>
      </c>
      <c r="C17">
        <f t="shared" si="0"/>
        <v>2.4370000000000012</v>
      </c>
      <c r="D17">
        <f t="shared" si="1"/>
        <v>5.9389690000000055</v>
      </c>
      <c r="G17" s="2" t="s">
        <v>36</v>
      </c>
      <c r="H17" s="2">
        <v>1.5029850500460171</v>
      </c>
      <c r="J17" s="2" t="s">
        <v>36</v>
      </c>
      <c r="K17" s="2">
        <v>2.0256195710244898</v>
      </c>
    </row>
    <row r="18" spans="1:11" x14ac:dyDescent="0.3">
      <c r="A18">
        <v>15.298</v>
      </c>
      <c r="B18">
        <v>18.643999999999998</v>
      </c>
      <c r="C18">
        <f t="shared" si="0"/>
        <v>3.3459999999999983</v>
      </c>
      <c r="D18">
        <f t="shared" si="1"/>
        <v>11.195715999999988</v>
      </c>
    </row>
    <row r="19" spans="1:11" x14ac:dyDescent="0.3">
      <c r="A19">
        <v>16.004000000000001</v>
      </c>
      <c r="B19">
        <v>21.157</v>
      </c>
      <c r="C19">
        <f t="shared" si="0"/>
        <v>5.1529999999999987</v>
      </c>
      <c r="D19">
        <f t="shared" si="1"/>
        <v>26.553408999999988</v>
      </c>
    </row>
    <row r="20" spans="1:11" x14ac:dyDescent="0.3">
      <c r="A20">
        <v>16.791</v>
      </c>
      <c r="B20">
        <v>18.741</v>
      </c>
      <c r="C20">
        <f t="shared" si="0"/>
        <v>1.9499999999999993</v>
      </c>
      <c r="D20">
        <f t="shared" si="1"/>
        <v>3.8024999999999971</v>
      </c>
    </row>
    <row r="21" spans="1:11" x14ac:dyDescent="0.3">
      <c r="A21">
        <v>16.928999999999998</v>
      </c>
      <c r="B21">
        <v>20.329999999999998</v>
      </c>
      <c r="C21">
        <f t="shared" si="0"/>
        <v>3.4009999999999998</v>
      </c>
      <c r="D21">
        <f t="shared" si="1"/>
        <v>11.566800999999998</v>
      </c>
    </row>
    <row r="22" spans="1:11" x14ac:dyDescent="0.3">
      <c r="A22">
        <v>18.2</v>
      </c>
      <c r="B22">
        <v>35.255000000000003</v>
      </c>
      <c r="C22">
        <f t="shared" si="0"/>
        <v>17.055000000000003</v>
      </c>
      <c r="D22">
        <f t="shared" si="1"/>
        <v>290.8730250000001</v>
      </c>
    </row>
    <row r="23" spans="1:11" x14ac:dyDescent="0.3">
      <c r="A23">
        <v>18.495000000000001</v>
      </c>
      <c r="B23">
        <v>25.138999999999999</v>
      </c>
      <c r="C23">
        <f t="shared" si="0"/>
        <v>6.6439999999999984</v>
      </c>
      <c r="D23">
        <f t="shared" si="1"/>
        <v>44.142735999999978</v>
      </c>
    </row>
    <row r="24" spans="1:11" x14ac:dyDescent="0.3">
      <c r="A24">
        <v>19.71</v>
      </c>
      <c r="B24">
        <v>22.058</v>
      </c>
      <c r="C24">
        <f t="shared" si="0"/>
        <v>2.347999999999999</v>
      </c>
      <c r="D24">
        <f t="shared" si="1"/>
        <v>5.5131039999999949</v>
      </c>
    </row>
    <row r="25" spans="1:11" x14ac:dyDescent="0.3">
      <c r="A25">
        <v>22.327999999999999</v>
      </c>
      <c r="B25">
        <v>24.524000000000001</v>
      </c>
      <c r="C25">
        <f t="shared" si="0"/>
        <v>2.1960000000000015</v>
      </c>
      <c r="D25">
        <f t="shared" si="1"/>
        <v>4.8224160000000067</v>
      </c>
    </row>
    <row r="26" spans="1:11" x14ac:dyDescent="0.3">
      <c r="C26">
        <f>SUM(C2:C25)</f>
        <v>191.155</v>
      </c>
      <c r="D26">
        <f>SUM(D2:D25)</f>
        <v>2066.8401909999993</v>
      </c>
    </row>
    <row r="27" spans="1:11" x14ac:dyDescent="0.3">
      <c r="C27">
        <f>SUM(C2:C25)/24</f>
        <v>7.9647916666666667</v>
      </c>
    </row>
    <row r="29" spans="1:11" x14ac:dyDescent="0.3">
      <c r="A29">
        <f>AVERAGE(A2:A25)</f>
        <v>14.051124999999997</v>
      </c>
      <c r="B29">
        <f>AVERAGE(B2:B25)</f>
        <v>22.015916666666666</v>
      </c>
      <c r="C29" t="s">
        <v>4</v>
      </c>
    </row>
    <row r="30" spans="1:11" x14ac:dyDescent="0.3">
      <c r="A30">
        <f>_xlfn.STDEV.P(A2:A25)</f>
        <v>3.4844157127666464</v>
      </c>
      <c r="B30">
        <f>_xlfn.STDEV.P(B2:B25)</f>
        <v>4.6960551345133243</v>
      </c>
      <c r="C30" t="s">
        <v>3</v>
      </c>
    </row>
    <row r="31" spans="1:11" x14ac:dyDescent="0.3">
      <c r="A31">
        <f>_xlfn.CONFIDENCE.NORM(0.05,3.484415713,24)</f>
        <v>1.3940310068181341</v>
      </c>
      <c r="B31">
        <f>_xlfn.CONFIDENCE.NORM(0.05,4.696055135,24)</f>
        <v>1.8787788275358173</v>
      </c>
      <c r="C31" t="s">
        <v>2</v>
      </c>
    </row>
    <row r="32" spans="1:11" x14ac:dyDescent="0.3">
      <c r="A32">
        <f>MEDIAN(A2:A25)</f>
        <v>14.3565</v>
      </c>
      <c r="B32">
        <f>MEDIAN(B2:B25)</f>
        <v>21.017499999999998</v>
      </c>
      <c r="C32" t="s">
        <v>5</v>
      </c>
    </row>
    <row r="33" spans="1:3" x14ac:dyDescent="0.3">
      <c r="C33" t="s">
        <v>6</v>
      </c>
    </row>
    <row r="34" spans="1:3" x14ac:dyDescent="0.3">
      <c r="A34">
        <f>_xlfn.CONFIDENCE.T(0.05,3.484415713,24)</f>
        <v>1.4713397155056396</v>
      </c>
      <c r="B34">
        <f>_xlfn.CONFIDENCE.T(0.05,4.696055135,24)</f>
        <v>1.9829701721729374</v>
      </c>
      <c r="C34" t="s">
        <v>7</v>
      </c>
    </row>
    <row r="35" spans="1:3" x14ac:dyDescent="0.3">
      <c r="A35">
        <f>_xlfn.CONFIDENCE.T(0.025,3.484415713,24)</f>
        <v>1.7054967422743155</v>
      </c>
      <c r="B35">
        <f>_xlfn.CONFIDENCE.T(0.025,4.696055135,24)</f>
        <v>2.2985508601634157</v>
      </c>
    </row>
    <row r="36" spans="1:3" x14ac:dyDescent="0.3">
      <c r="A36">
        <f>_xlfn.CONFIDENCE.NORM(0.025,3.484415713,24)</f>
        <v>1.5942052638182964</v>
      </c>
      <c r="B36">
        <f>_xlfn.CONFIDENCE.NORM(0.025,4.696055135,24)</f>
        <v>2.1485598826416328</v>
      </c>
      <c r="C36" t="s">
        <v>8</v>
      </c>
    </row>
    <row r="38" spans="1:3" x14ac:dyDescent="0.3">
      <c r="A38" t="s">
        <v>11</v>
      </c>
      <c r="B38">
        <f>SQRT((2066.84/24)-A26)</f>
        <v>9.2799964080452817</v>
      </c>
    </row>
    <row r="39" spans="1:3" x14ac:dyDescent="0.3">
      <c r="A39" t="s">
        <v>12</v>
      </c>
      <c r="B39">
        <f>C27/(B38/SQRT(23))</f>
        <v>4.1161437216185686</v>
      </c>
    </row>
  </sheetData>
  <autoFilter ref="A1:C33"/>
  <sortState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E10" sqref="E10"/>
    </sheetView>
  </sheetViews>
  <sheetFormatPr defaultRowHeight="14.4" x14ac:dyDescent="0.3"/>
  <cols>
    <col min="1" max="1" width="26.21875" customWidth="1"/>
    <col min="2" max="2" width="28.33203125" customWidth="1"/>
    <col min="3" max="3" width="18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12.079000000000001</v>
      </c>
      <c r="B2">
        <v>19.277999999999999</v>
      </c>
    </row>
    <row r="3" spans="1:2" x14ac:dyDescent="0.3">
      <c r="A3">
        <v>16.791</v>
      </c>
      <c r="B3">
        <v>18.741</v>
      </c>
    </row>
    <row r="4" spans="1:2" x14ac:dyDescent="0.3">
      <c r="A4">
        <v>9.5640000000000001</v>
      </c>
      <c r="B4">
        <v>21.213999999999999</v>
      </c>
    </row>
    <row r="5" spans="1:2" x14ac:dyDescent="0.3">
      <c r="A5">
        <v>8.6300000000000008</v>
      </c>
      <c r="B5">
        <v>15.686999999999999</v>
      </c>
    </row>
    <row r="6" spans="1:2" x14ac:dyDescent="0.3">
      <c r="A6">
        <v>14.669</v>
      </c>
      <c r="B6">
        <v>22.803000000000001</v>
      </c>
    </row>
    <row r="7" spans="1:2" x14ac:dyDescent="0.3">
      <c r="A7">
        <v>12.238</v>
      </c>
      <c r="B7">
        <v>20.878</v>
      </c>
    </row>
    <row r="8" spans="1:2" x14ac:dyDescent="0.3">
      <c r="A8">
        <v>14.692</v>
      </c>
      <c r="B8">
        <v>24.571999999999999</v>
      </c>
    </row>
    <row r="9" spans="1:2" x14ac:dyDescent="0.3">
      <c r="A9">
        <v>8.9870000000000001</v>
      </c>
      <c r="B9">
        <v>17.393999999999998</v>
      </c>
    </row>
    <row r="10" spans="1:2" x14ac:dyDescent="0.3">
      <c r="A10">
        <v>9.4009999999999998</v>
      </c>
      <c r="B10">
        <v>20.762</v>
      </c>
    </row>
    <row r="11" spans="1:2" x14ac:dyDescent="0.3">
      <c r="A11">
        <v>14.48</v>
      </c>
      <c r="B11">
        <v>26.282</v>
      </c>
    </row>
    <row r="12" spans="1:2" x14ac:dyDescent="0.3">
      <c r="A12">
        <v>22.327999999999999</v>
      </c>
      <c r="B12">
        <v>24.524000000000001</v>
      </c>
    </row>
    <row r="13" spans="1:2" x14ac:dyDescent="0.3">
      <c r="A13">
        <v>15.298</v>
      </c>
      <c r="B13">
        <v>18.643999999999998</v>
      </c>
    </row>
    <row r="14" spans="1:2" x14ac:dyDescent="0.3">
      <c r="A14">
        <v>15.073</v>
      </c>
      <c r="B14">
        <v>17.510000000000002</v>
      </c>
    </row>
    <row r="15" spans="1:2" x14ac:dyDescent="0.3">
      <c r="A15">
        <v>16.928999999999998</v>
      </c>
      <c r="B15">
        <v>20.329999999999998</v>
      </c>
    </row>
    <row r="16" spans="1:2" x14ac:dyDescent="0.3">
      <c r="A16">
        <v>18.2</v>
      </c>
      <c r="B16">
        <v>35.255000000000003</v>
      </c>
    </row>
    <row r="17" spans="1:3" x14ac:dyDescent="0.3">
      <c r="A17">
        <v>12.13</v>
      </c>
      <c r="B17">
        <v>22.158000000000001</v>
      </c>
    </row>
    <row r="18" spans="1:3" x14ac:dyDescent="0.3">
      <c r="A18">
        <v>18.495000000000001</v>
      </c>
      <c r="B18">
        <v>25.138999999999999</v>
      </c>
    </row>
    <row r="19" spans="1:3" x14ac:dyDescent="0.3">
      <c r="A19">
        <v>10.638999999999999</v>
      </c>
      <c r="B19">
        <v>20.428999999999998</v>
      </c>
    </row>
    <row r="20" spans="1:3" x14ac:dyDescent="0.3">
      <c r="A20">
        <v>11.343999999999999</v>
      </c>
      <c r="B20">
        <v>17.425000000000001</v>
      </c>
    </row>
    <row r="21" spans="1:3" x14ac:dyDescent="0.3">
      <c r="A21">
        <v>12.369</v>
      </c>
      <c r="B21">
        <v>34.287999999999997</v>
      </c>
    </row>
    <row r="22" spans="1:3" x14ac:dyDescent="0.3">
      <c r="A22">
        <v>12.944000000000001</v>
      </c>
      <c r="B22">
        <v>23.893999999999998</v>
      </c>
    </row>
    <row r="23" spans="1:3" x14ac:dyDescent="0.3">
      <c r="A23">
        <v>14.233000000000001</v>
      </c>
      <c r="B23">
        <v>17.96</v>
      </c>
    </row>
    <row r="24" spans="1:3" x14ac:dyDescent="0.3">
      <c r="A24">
        <v>19.71</v>
      </c>
      <c r="B24">
        <v>22.058</v>
      </c>
    </row>
    <row r="25" spans="1:3" x14ac:dyDescent="0.3">
      <c r="A25">
        <v>16.004000000000001</v>
      </c>
      <c r="B25">
        <v>21.157</v>
      </c>
    </row>
    <row r="27" spans="1:3" x14ac:dyDescent="0.3">
      <c r="A27" t="s">
        <v>13</v>
      </c>
    </row>
    <row r="28" spans="1:3" ht="15" thickBot="1" x14ac:dyDescent="0.35"/>
    <row r="29" spans="1:3" x14ac:dyDescent="0.3">
      <c r="A29" s="3"/>
      <c r="B29" s="3" t="s">
        <v>0</v>
      </c>
      <c r="C29" s="3" t="s">
        <v>1</v>
      </c>
    </row>
    <row r="30" spans="1:3" x14ac:dyDescent="0.3">
      <c r="A30" s="1" t="s">
        <v>14</v>
      </c>
      <c r="B30" s="1">
        <v>14.051125000000001</v>
      </c>
      <c r="C30" s="1">
        <v>22.015916666666669</v>
      </c>
    </row>
    <row r="31" spans="1:3" x14ac:dyDescent="0.3">
      <c r="A31" s="1" t="s">
        <v>15</v>
      </c>
      <c r="B31" s="1">
        <v>12.669029070652117</v>
      </c>
      <c r="C31" s="1">
        <v>23.011757036231874</v>
      </c>
    </row>
    <row r="32" spans="1:3" x14ac:dyDescent="0.3">
      <c r="A32" s="1" t="s">
        <v>16</v>
      </c>
      <c r="B32" s="1">
        <v>24</v>
      </c>
      <c r="C32" s="1">
        <v>24</v>
      </c>
    </row>
    <row r="33" spans="1:3" x14ac:dyDescent="0.3">
      <c r="A33" s="1" t="s">
        <v>17</v>
      </c>
      <c r="B33" s="1">
        <v>0.35181952723213583</v>
      </c>
      <c r="C33" s="1"/>
    </row>
    <row r="34" spans="1:3" x14ac:dyDescent="0.3">
      <c r="A34" s="1" t="s">
        <v>18</v>
      </c>
      <c r="B34" s="1">
        <v>0</v>
      </c>
      <c r="C34" s="1"/>
    </row>
    <row r="35" spans="1:3" x14ac:dyDescent="0.3">
      <c r="A35" s="1" t="s">
        <v>19</v>
      </c>
      <c r="B35" s="1">
        <v>23</v>
      </c>
      <c r="C35" s="1"/>
    </row>
    <row r="36" spans="1:3" x14ac:dyDescent="0.3">
      <c r="A36" s="1" t="s">
        <v>20</v>
      </c>
      <c r="B36" s="1">
        <v>-8.0207069441099605</v>
      </c>
      <c r="C36" s="1"/>
    </row>
    <row r="37" spans="1:3" x14ac:dyDescent="0.3">
      <c r="A37" s="1" t="s">
        <v>21</v>
      </c>
      <c r="B37" s="1">
        <v>2.051500292855595E-8</v>
      </c>
      <c r="C37" s="1"/>
    </row>
    <row r="38" spans="1:3" x14ac:dyDescent="0.3">
      <c r="A38" s="1" t="s">
        <v>22</v>
      </c>
      <c r="B38" s="1">
        <v>1.7138715277470482</v>
      </c>
      <c r="C38" s="1"/>
    </row>
    <row r="39" spans="1:3" x14ac:dyDescent="0.3">
      <c r="A39" s="1" t="s">
        <v>23</v>
      </c>
      <c r="B39" s="5">
        <v>4.1030005857111901E-8</v>
      </c>
      <c r="C39" s="1"/>
    </row>
    <row r="40" spans="1:3" ht="15" thickBot="1" x14ac:dyDescent="0.35">
      <c r="A40" s="2" t="s">
        <v>24</v>
      </c>
      <c r="B40" s="2">
        <v>2.0686576104190491</v>
      </c>
      <c r="C40" s="2"/>
    </row>
    <row r="42" spans="1:3" x14ac:dyDescent="0.3">
      <c r="A42" t="s">
        <v>37</v>
      </c>
    </row>
    <row r="43" spans="1:3" x14ac:dyDescent="0.3">
      <c r="A43" t="s">
        <v>38</v>
      </c>
    </row>
    <row r="44" spans="1:3" x14ac:dyDescent="0.3">
      <c r="A44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E27" sqref="E27"/>
    </sheetView>
  </sheetViews>
  <sheetFormatPr defaultRowHeight="14.4" x14ac:dyDescent="0.3"/>
  <cols>
    <col min="1" max="1" width="12.77734375" customWidth="1"/>
  </cols>
  <sheetData>
    <row r="1" spans="1:1" x14ac:dyDescent="0.3">
      <c r="A1" t="s">
        <v>0</v>
      </c>
    </row>
    <row r="2" spans="1:1" x14ac:dyDescent="0.3">
      <c r="A2">
        <v>8.6300000000000008</v>
      </c>
    </row>
    <row r="3" spans="1:1" x14ac:dyDescent="0.3">
      <c r="A3">
        <v>8.9870000000000001</v>
      </c>
    </row>
    <row r="4" spans="1:1" x14ac:dyDescent="0.3">
      <c r="A4">
        <v>9.4009999999999998</v>
      </c>
    </row>
    <row r="5" spans="1:1" x14ac:dyDescent="0.3">
      <c r="A5">
        <v>9.5640000000000001</v>
      </c>
    </row>
    <row r="6" spans="1:1" x14ac:dyDescent="0.3">
      <c r="A6">
        <v>10.638999999999999</v>
      </c>
    </row>
    <row r="7" spans="1:1" x14ac:dyDescent="0.3">
      <c r="A7">
        <v>11.343999999999999</v>
      </c>
    </row>
    <row r="8" spans="1:1" x14ac:dyDescent="0.3">
      <c r="A8">
        <v>12.079000000000001</v>
      </c>
    </row>
    <row r="9" spans="1:1" x14ac:dyDescent="0.3">
      <c r="A9">
        <v>12.13</v>
      </c>
    </row>
    <row r="10" spans="1:1" x14ac:dyDescent="0.3">
      <c r="A10">
        <v>12.238</v>
      </c>
    </row>
    <row r="11" spans="1:1" x14ac:dyDescent="0.3">
      <c r="A11">
        <v>12.369</v>
      </c>
    </row>
    <row r="12" spans="1:1" x14ac:dyDescent="0.3">
      <c r="A12">
        <v>12.944000000000001</v>
      </c>
    </row>
    <row r="13" spans="1:1" x14ac:dyDescent="0.3">
      <c r="A13">
        <v>14.233000000000001</v>
      </c>
    </row>
    <row r="14" spans="1:1" x14ac:dyDescent="0.3">
      <c r="A14">
        <v>14.48</v>
      </c>
    </row>
    <row r="15" spans="1:1" x14ac:dyDescent="0.3">
      <c r="A15">
        <v>14.669</v>
      </c>
    </row>
    <row r="16" spans="1:1" x14ac:dyDescent="0.3">
      <c r="A16">
        <v>14.692</v>
      </c>
    </row>
    <row r="17" spans="1:1" x14ac:dyDescent="0.3">
      <c r="A17">
        <v>15.073</v>
      </c>
    </row>
    <row r="18" spans="1:1" x14ac:dyDescent="0.3">
      <c r="A18">
        <v>15.298</v>
      </c>
    </row>
    <row r="19" spans="1:1" x14ac:dyDescent="0.3">
      <c r="A19">
        <v>16.004000000000001</v>
      </c>
    </row>
    <row r="20" spans="1:1" x14ac:dyDescent="0.3">
      <c r="A20">
        <v>16.791</v>
      </c>
    </row>
    <row r="21" spans="1:1" x14ac:dyDescent="0.3">
      <c r="A21">
        <v>16.928999999999998</v>
      </c>
    </row>
    <row r="22" spans="1:1" x14ac:dyDescent="0.3">
      <c r="A22">
        <v>18.2</v>
      </c>
    </row>
    <row r="23" spans="1:1" x14ac:dyDescent="0.3">
      <c r="A23">
        <v>18.495000000000001</v>
      </c>
    </row>
    <row r="24" spans="1:1" x14ac:dyDescent="0.3">
      <c r="A24">
        <v>19.71</v>
      </c>
    </row>
    <row r="25" spans="1:1" x14ac:dyDescent="0.3">
      <c r="A25">
        <v>22.327999999999999</v>
      </c>
    </row>
  </sheetData>
  <sortState ref="A2:A25">
    <sortCondition ref="A2:A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F21" sqref="F21"/>
    </sheetView>
  </sheetViews>
  <sheetFormatPr defaultRowHeight="14.4" x14ac:dyDescent="0.3"/>
  <cols>
    <col min="1" max="1" width="15" customWidth="1"/>
  </cols>
  <sheetData>
    <row r="1" spans="1:1" x14ac:dyDescent="0.3">
      <c r="A1" t="s">
        <v>1</v>
      </c>
    </row>
    <row r="2" spans="1:1" x14ac:dyDescent="0.3">
      <c r="A2">
        <v>15.686999999999999</v>
      </c>
    </row>
    <row r="3" spans="1:1" x14ac:dyDescent="0.3">
      <c r="A3">
        <v>17.393999999999998</v>
      </c>
    </row>
    <row r="4" spans="1:1" x14ac:dyDescent="0.3">
      <c r="A4">
        <v>17.425000000000001</v>
      </c>
    </row>
    <row r="5" spans="1:1" x14ac:dyDescent="0.3">
      <c r="A5">
        <v>17.510000000000002</v>
      </c>
    </row>
    <row r="6" spans="1:1" x14ac:dyDescent="0.3">
      <c r="A6">
        <v>17.96</v>
      </c>
    </row>
    <row r="7" spans="1:1" x14ac:dyDescent="0.3">
      <c r="A7">
        <v>18.643999999999998</v>
      </c>
    </row>
    <row r="8" spans="1:1" x14ac:dyDescent="0.3">
      <c r="A8">
        <v>18.741</v>
      </c>
    </row>
    <row r="9" spans="1:1" x14ac:dyDescent="0.3">
      <c r="A9">
        <v>19.277999999999999</v>
      </c>
    </row>
    <row r="10" spans="1:1" x14ac:dyDescent="0.3">
      <c r="A10">
        <v>20.329999999999998</v>
      </c>
    </row>
    <row r="11" spans="1:1" x14ac:dyDescent="0.3">
      <c r="A11">
        <v>20.428999999999998</v>
      </c>
    </row>
    <row r="12" spans="1:1" x14ac:dyDescent="0.3">
      <c r="A12">
        <v>20.762</v>
      </c>
    </row>
    <row r="13" spans="1:1" x14ac:dyDescent="0.3">
      <c r="A13">
        <v>20.878</v>
      </c>
    </row>
    <row r="14" spans="1:1" x14ac:dyDescent="0.3">
      <c r="A14">
        <v>21.157</v>
      </c>
    </row>
    <row r="15" spans="1:1" x14ac:dyDescent="0.3">
      <c r="A15">
        <v>21.213999999999999</v>
      </c>
    </row>
    <row r="16" spans="1:1" x14ac:dyDescent="0.3">
      <c r="A16">
        <v>22.058</v>
      </c>
    </row>
    <row r="17" spans="1:1" x14ac:dyDescent="0.3">
      <c r="A17">
        <v>22.158000000000001</v>
      </c>
    </row>
    <row r="18" spans="1:1" x14ac:dyDescent="0.3">
      <c r="A18">
        <v>22.803000000000001</v>
      </c>
    </row>
    <row r="19" spans="1:1" x14ac:dyDescent="0.3">
      <c r="A19">
        <v>23.893999999999998</v>
      </c>
    </row>
    <row r="20" spans="1:1" x14ac:dyDescent="0.3">
      <c r="A20">
        <v>24.524000000000001</v>
      </c>
    </row>
    <row r="21" spans="1:1" x14ac:dyDescent="0.3">
      <c r="A21">
        <v>24.571999999999999</v>
      </c>
    </row>
    <row r="22" spans="1:1" x14ac:dyDescent="0.3">
      <c r="A22">
        <v>25.138999999999999</v>
      </c>
    </row>
    <row r="23" spans="1:1" x14ac:dyDescent="0.3">
      <c r="A23">
        <v>26.282</v>
      </c>
    </row>
    <row r="24" spans="1:1" x14ac:dyDescent="0.3">
      <c r="A24">
        <v>34.287999999999997</v>
      </c>
    </row>
    <row r="25" spans="1:1" x14ac:dyDescent="0.3">
      <c r="A25">
        <v>35.255000000000003</v>
      </c>
    </row>
  </sheetData>
  <sortState ref="A2:A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raw</vt:lpstr>
      <vt:lpstr>congruent</vt:lpstr>
      <vt:lpstr>incongruent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Vijayen</dc:creator>
  <cp:lastModifiedBy>Jaya Vijayen</cp:lastModifiedBy>
  <dcterms:created xsi:type="dcterms:W3CDTF">2016-11-18T21:35:37Z</dcterms:created>
  <dcterms:modified xsi:type="dcterms:W3CDTF">2016-12-01T08:32:48Z</dcterms:modified>
</cp:coreProperties>
</file>