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.Brassfield\Documents\"/>
    </mc:Choice>
  </mc:AlternateContent>
  <xr:revisionPtr revIDLastSave="0" documentId="8_{66879A51-5755-4C1E-9E86-26E35B768413}" xr6:coauthVersionLast="47" xr6:coauthVersionMax="47" xr10:uidLastSave="{00000000-0000-0000-0000-000000000000}"/>
  <bookViews>
    <workbookView xWindow="-120" yWindow="-120" windowWidth="29040" windowHeight="15720" xr2:uid="{4E141476-3827-4CD9-853C-36E7CA4B3C26}"/>
  </bookViews>
  <sheets>
    <sheet name="DetailedNesting1" sheetId="2" r:id="rId1"/>
    <sheet name="Non-voortman processed stee (2)" sheetId="3" r:id="rId2"/>
  </sheets>
  <definedNames>
    <definedName name="_xlnm.Print_Area" localSheetId="0">DetailedNesting1!$A$1:$AM$32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27" i="2" l="1"/>
  <c r="AL24" i="2"/>
  <c r="AL21" i="2"/>
  <c r="AL15" i="2"/>
  <c r="AM15" i="2" s="1"/>
  <c r="AL18" i="2"/>
  <c r="AM18" i="2" s="1"/>
  <c r="AL12" i="2"/>
  <c r="AM12" i="2" s="1"/>
  <c r="AL9" i="2"/>
  <c r="AM9" i="2" s="1"/>
  <c r="AL6" i="2"/>
  <c r="AM6" i="2" s="1"/>
  <c r="AM25" i="3"/>
  <c r="AL25" i="3"/>
  <c r="C25" i="3"/>
  <c r="C31" i="2"/>
  <c r="AM31" i="2" l="1"/>
  <c r="AM32" i="2" s="1"/>
  <c r="AL31" i="2"/>
  <c r="AM26" i="3"/>
</calcChain>
</file>

<file path=xl/sharedStrings.xml><?xml version="1.0" encoding="utf-8"?>
<sst xmlns="http://schemas.openxmlformats.org/spreadsheetml/2006/main" count="161" uniqueCount="101">
  <si>
    <t>20' - 0"</t>
  </si>
  <si>
    <t>804-17004</t>
  </si>
  <si>
    <t>Pipe 2" Sch 40</t>
  </si>
  <si>
    <t>48' - 0"</t>
  </si>
  <si>
    <t>804-18025</t>
  </si>
  <si>
    <t>HSS3x3x3/16</t>
  </si>
  <si>
    <t>E27</t>
  </si>
  <si>
    <t>40' - 0"</t>
  </si>
  <si>
    <t>804-15011</t>
  </si>
  <si>
    <t>W8x10</t>
  </si>
  <si>
    <t>B11</t>
  </si>
  <si>
    <t>B10</t>
  </si>
  <si>
    <t>B9</t>
  </si>
  <si>
    <t>B14</t>
  </si>
  <si>
    <t>50' - 0"</t>
  </si>
  <si>
    <t>804-15022</t>
  </si>
  <si>
    <t>W10x17</t>
  </si>
  <si>
    <t>B8</t>
  </si>
  <si>
    <t>B12</t>
  </si>
  <si>
    <t>B13</t>
  </si>
  <si>
    <t>25' - 8"</t>
  </si>
  <si>
    <t>804-05100</t>
  </si>
  <si>
    <t>A7</t>
  </si>
  <si>
    <t>A6</t>
  </si>
  <si>
    <t>A5</t>
  </si>
  <si>
    <t>A4</t>
  </si>
  <si>
    <t>A3</t>
  </si>
  <si>
    <t>61' - 0"</t>
  </si>
  <si>
    <t>804-05086</t>
  </si>
  <si>
    <t>W18x50</t>
  </si>
  <si>
    <t>A2</t>
  </si>
  <si>
    <t>47' - 4"</t>
  </si>
  <si>
    <t>804-05090</t>
  </si>
  <si>
    <t>A1</t>
  </si>
  <si>
    <t>Total Waste</t>
  </si>
  <si>
    <t>Total Cut Length</t>
  </si>
  <si>
    <t>Cut Length33</t>
  </si>
  <si>
    <t>Cut Length32</t>
  </si>
  <si>
    <t>Cut Length31</t>
  </si>
  <si>
    <t>Cut Length30</t>
  </si>
  <si>
    <t>Cut Length29</t>
  </si>
  <si>
    <t>Cut Length28</t>
  </si>
  <si>
    <t>Cut Length27</t>
  </si>
  <si>
    <t>Cut Length26</t>
  </si>
  <si>
    <t>Cut Length25</t>
  </si>
  <si>
    <t>Cut Length24</t>
  </si>
  <si>
    <t>Cut Length23</t>
  </si>
  <si>
    <t>Cut Length22</t>
  </si>
  <si>
    <t>Cut Length21</t>
  </si>
  <si>
    <t>Cut Length20</t>
  </si>
  <si>
    <t>Cut Length19</t>
  </si>
  <si>
    <t>Cut Length18</t>
  </si>
  <si>
    <t>Cut Length17</t>
  </si>
  <si>
    <t>Cut Length16</t>
  </si>
  <si>
    <t>Cut Length15</t>
  </si>
  <si>
    <t>Cut Length14</t>
  </si>
  <si>
    <t>Cut Length13</t>
  </si>
  <si>
    <t>Cut Length12</t>
  </si>
  <si>
    <t>Cut Length11</t>
  </si>
  <si>
    <t>Cut Length10</t>
  </si>
  <si>
    <t>Cut Length9</t>
  </si>
  <si>
    <t>Cut Length8</t>
  </si>
  <si>
    <t>Cut Length7</t>
  </si>
  <si>
    <t>Cut Length6</t>
  </si>
  <si>
    <t>Cut Length5</t>
  </si>
  <si>
    <t>Cut Length4</t>
  </si>
  <si>
    <t>Cut Length3</t>
  </si>
  <si>
    <t>Cut Length2</t>
  </si>
  <si>
    <t>Cut Length1</t>
  </si>
  <si>
    <t>Purchase Length (ft - in)</t>
  </si>
  <si>
    <t>Purchase Length (in)</t>
  </si>
  <si>
    <t>Raw Material</t>
  </si>
  <si>
    <t>Item Description</t>
  </si>
  <si>
    <t>PROJECT#</t>
  </si>
  <si>
    <t>REVISION</t>
  </si>
  <si>
    <t>SUBMITTED BY</t>
  </si>
  <si>
    <t>PROJECT NAME</t>
  </si>
  <si>
    <t>DATE</t>
  </si>
  <si>
    <t>CHECKED &amp; APPROVED BY</t>
  </si>
  <si>
    <t>FLOOR WELDMENT#</t>
  </si>
  <si>
    <t>FLOOR ASSEMBLY#</t>
  </si>
  <si>
    <t>351'-4"</t>
  </si>
  <si>
    <t>580'</t>
  </si>
  <si>
    <t>HSS3x3x3/8</t>
  </si>
  <si>
    <t>804-18005</t>
  </si>
  <si>
    <t>F29, Qty 33</t>
  </si>
  <si>
    <t>C15, Qty 3</t>
  </si>
  <si>
    <t>L3x3x1/4</t>
  </si>
  <si>
    <t>804-14010</t>
  </si>
  <si>
    <t>L8x4x1/2</t>
  </si>
  <si>
    <t>804-14044</t>
  </si>
  <si>
    <t>1410765, Qty 27</t>
  </si>
  <si>
    <t>D17, Qty 2</t>
  </si>
  <si>
    <t>D18, Qty 2</t>
  </si>
  <si>
    <t>E28, Qty 2</t>
  </si>
  <si>
    <t>Description</t>
  </si>
  <si>
    <t>Cut 5</t>
  </si>
  <si>
    <t>Cut 4</t>
  </si>
  <si>
    <t>Cut 3</t>
  </si>
  <si>
    <t>Cut 2</t>
  </si>
  <si>
    <t>Cut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</si>
</sst>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2"/>
      <color indexed="8"/>
      <name val="Arial"/>
      <family val="2"/>
    </font>
    <font>
      <sz val="8"/>
      <name val="Calibri"/>
      <family val="2"/>
      <scheme val="minor"/>
    </font>
    <font>
      <b/>
      <sz val="14"/>
      <color indexed="8"/>
      <name val="Arial"/>
      <family val="2"/>
    </font>
    <font>
      <sz val="14"/>
      <color theme="1"/>
      <name val="Calibri"/>
      <family val="2"/>
      <scheme val="minor"/>
    </font>
    <font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22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/>
    </xf>
    <xf numFmtId="15" fontId="1" fillId="3" borderId="3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1" fillId="3" borderId="5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4" borderId="0" xfId="0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2" fontId="6" fillId="0" borderId="0" xfId="0" applyNumberFormat="1" applyFont="1" applyAlignment="1">
      <alignment horizontal="left" vertical="center"/>
    </xf>
    <xf numFmtId="10" fontId="6" fillId="0" borderId="0" xfId="0" applyNumberFormat="1" applyFont="1" applyAlignment="1">
      <alignment horizontal="left" vertical="center"/>
    </xf>
    <xf numFmtId="0" fontId="5" fillId="5" borderId="2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left"/>
    </xf>
    <xf numFmtId="0" fontId="6" fillId="6" borderId="2" xfId="0" applyFont="1" applyFill="1" applyBorder="1" applyAlignment="1">
      <alignment horizontal="left"/>
    </xf>
    <xf numFmtId="0" fontId="0" fillId="6" borderId="2" xfId="0" applyFill="1" applyBorder="1"/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5" fillId="5" borderId="13" xfId="0" applyFont="1" applyFill="1" applyBorder="1" applyAlignment="1">
      <alignment horizontal="left"/>
    </xf>
    <xf numFmtId="0" fontId="5" fillId="5" borderId="14" xfId="0" applyFont="1" applyFill="1" applyBorder="1" applyAlignment="1">
      <alignment horizontal="left"/>
    </xf>
  </cellXfs>
  <cellStyles count="1">
    <cellStyle name="Normal" xfId="0" builtinId="0"/>
  </cellStyles>
  <dxfs count="8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AC973E-BA08-4953-BCD3-4DF7BD0C69BA}" name="Table1_13" displayName="Table1_13" ref="A5:AM29" totalsRowShown="0" headerRowDxfId="81" dataDxfId="80">
  <tableColumns count="39">
    <tableColumn id="1" xr3:uid="{C4B183CA-B39E-419C-B73A-62349145D5E4}" name="Description" dataDxfId="79"/>
    <tableColumn id="2" xr3:uid="{B1F23236-D9FB-48F4-BF57-1D8A9A49CFA1}" name="Raw Material" dataDxfId="78"/>
    <tableColumn id="3" xr3:uid="{97831099-8B81-42A9-A288-0E09B7F71024}" name="Purchase Length (in)" dataDxfId="77"/>
    <tableColumn id="4" xr3:uid="{CA595746-E3CB-4B65-8067-B76D952C33A6}" name="Purchase Length (ft - in)" dataDxfId="76"/>
    <tableColumn id="5" xr3:uid="{A750DBA1-2F92-41B5-BFEA-1B95EFAE597D}" name="Cut 1" dataDxfId="75"/>
    <tableColumn id="6" xr3:uid="{AC63160F-539D-4809-B4E1-CFB397479DAE}" name="Cut 2" dataDxfId="74"/>
    <tableColumn id="7" xr3:uid="{99AFE8DD-173A-4969-AB9E-095B8EAA88B0}" name="Cut 3" dataDxfId="73"/>
    <tableColumn id="8" xr3:uid="{691B788C-C7A6-4C3A-8E65-A17FED98E3B4}" name="Cut 4" dataDxfId="72"/>
    <tableColumn id="9" xr3:uid="{18755602-3642-420E-95DC-F3C6A6058A57}" name="Cut 5" dataDxfId="71"/>
    <tableColumn id="10" xr3:uid="{B129A61D-841F-4950-84F4-D6557E90561B}" name="Cut Length6" dataDxfId="70"/>
    <tableColumn id="11" xr3:uid="{8E6CCA28-5494-4C17-875D-A7CF2405F44B}" name="Cut Length7" dataDxfId="69"/>
    <tableColumn id="12" xr3:uid="{AF5E394B-1A34-4057-B81E-5AA64FB434D9}" name="Cut Length8" dataDxfId="68"/>
    <tableColumn id="13" xr3:uid="{C1852934-3826-4B72-BF94-C49838E4DC2A}" name="Cut Length9" dataDxfId="67"/>
    <tableColumn id="14" xr3:uid="{A0F6E2CE-3581-4AEC-8F33-941A4770BFC9}" name="Cut Length10" dataDxfId="66"/>
    <tableColumn id="15" xr3:uid="{02A17A6A-E4E5-41AF-B40A-DCA0ECFE4CB2}" name="Cut Length11" dataDxfId="65"/>
    <tableColumn id="16" xr3:uid="{96F4A5EB-4A5E-47F0-8B2F-FED1B007FED6}" name="Cut Length12" dataDxfId="64"/>
    <tableColumn id="17" xr3:uid="{D12B277D-D488-4C30-A5EB-804593B6ADD6}" name="Cut Length13" dataDxfId="63"/>
    <tableColumn id="18" xr3:uid="{2F7F6F1C-1573-49C3-B4FB-0E0E3635C7D7}" name="Cut Length14" dataDxfId="62"/>
    <tableColumn id="19" xr3:uid="{B440CA69-3565-4576-95E6-2CFEBF566807}" name="Cut Length15" dataDxfId="61"/>
    <tableColumn id="20" xr3:uid="{E92975DC-E767-4CAE-BBF3-65CC70202214}" name="Cut Length16" dataDxfId="60"/>
    <tableColumn id="21" xr3:uid="{3FC026AD-C2E8-46FC-B7F3-56A30EE41367}" name="Cut Length17" dataDxfId="59"/>
    <tableColumn id="22" xr3:uid="{96C70438-92AB-48F0-986C-63E3450F7D0B}" name="Cut Length18" dataDxfId="58"/>
    <tableColumn id="23" xr3:uid="{D2F9581C-94C1-42A1-ACAF-80176E63E1EA}" name="Cut Length19" dataDxfId="57"/>
    <tableColumn id="24" xr3:uid="{873BB9B0-BB50-4EF9-912C-E6746A111D93}" name="Cut Length20" dataDxfId="56"/>
    <tableColumn id="25" xr3:uid="{3C119D60-D5E2-489F-AECC-6C6D902CD1B6}" name="Cut Length21" dataDxfId="55"/>
    <tableColumn id="26" xr3:uid="{D48D50E5-E739-4DB7-9EF3-22FC0AA82E13}" name="Cut Length22" dataDxfId="54"/>
    <tableColumn id="27" xr3:uid="{C2A70D5F-1578-48E8-86F3-5C9BFC8F9DD3}" name="Cut Length23" dataDxfId="53"/>
    <tableColumn id="28" xr3:uid="{70F07F5F-3E40-47D7-827C-D6D709BD1CFC}" name="Cut Length24" dataDxfId="52"/>
    <tableColumn id="29" xr3:uid="{AF953ABC-68F4-4642-BFDD-39A4BE0DD8CE}" name="Cut Length25" dataDxfId="51"/>
    <tableColumn id="30" xr3:uid="{CC09D713-4F5E-4937-BCD7-E5CFD4140909}" name="Cut Length26" dataDxfId="50"/>
    <tableColumn id="31" xr3:uid="{B996DA3F-09E5-4739-B834-FE23A7D10A2A}" name="Cut Length27" dataDxfId="49"/>
    <tableColumn id="32" xr3:uid="{6A51E635-FC20-4173-A2A9-9B7BCC97ECB1}" name="Cut Length28" dataDxfId="48"/>
    <tableColumn id="33" xr3:uid="{2F63B8FB-9F04-465E-AFCD-42A3951EBF62}" name="Cut Length29" dataDxfId="47"/>
    <tableColumn id="34" xr3:uid="{8DE284B4-99BF-4051-BE0A-9559D4218212}" name="Cut Length30" dataDxfId="46"/>
    <tableColumn id="35" xr3:uid="{81D1106B-DD47-44C8-A6D9-55B42B410B89}" name="Cut Length31" dataDxfId="45"/>
    <tableColumn id="36" xr3:uid="{464D6FF4-FB37-4901-A7CB-2FDACF70A891}" name="Cut Length32" dataDxfId="44"/>
    <tableColumn id="37" xr3:uid="{FC1A04AB-FB01-4ACA-871A-ED3DA7B21126}" name="Cut Length33" dataDxfId="43"/>
    <tableColumn id="38" xr3:uid="{E3DB7ACA-8F0E-458D-9CCB-0853DC5F1C5A}" name="Total Cut Length" dataDxfId="42"/>
    <tableColumn id="39" xr3:uid="{7AF643D9-57AD-41D7-9D47-048579BC4020}" name="Total Waste" dataDxfId="4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FAEED7-1457-41D6-AD75-FACA8E05D8BB}" name="Table1_14" displayName="Table1_14" ref="A5:AM24" totalsRowShown="0" headerRowDxfId="40" dataDxfId="39">
  <autoFilter ref="A5:AM24" xr:uid="{F5FAEED7-1457-41D6-AD75-FACA8E05D8BB}"/>
  <tableColumns count="39">
    <tableColumn id="1" xr3:uid="{8E614B99-2972-4C75-909E-962DFC759AC5}" name="Item Description" dataDxfId="38"/>
    <tableColumn id="2" xr3:uid="{DF5E9A83-CDBC-4F26-9367-F6FAC211F5C2}" name="Raw Material" dataDxfId="37"/>
    <tableColumn id="3" xr3:uid="{EAB12107-26CE-439F-B8E5-C70663195051}" name="Purchase Length (in)" dataDxfId="36"/>
    <tableColumn id="4" xr3:uid="{AF91F598-894B-439D-A235-A5BCB19499F5}" name="Purchase Length (ft - in)" dataDxfId="35"/>
    <tableColumn id="5" xr3:uid="{F5CB3A0A-721D-429C-8C7C-856F2DB060AC}" name="Cut Length1" dataDxfId="34"/>
    <tableColumn id="6" xr3:uid="{A3BFC0A2-48F2-4753-9C47-F2EDF114FF82}" name="Cut Length2" dataDxfId="33"/>
    <tableColumn id="7" xr3:uid="{29D36CA5-F366-4D18-91D0-99320CA10769}" name="Cut Length3" dataDxfId="32"/>
    <tableColumn id="8" xr3:uid="{AF4A17CE-276A-4E84-9453-568429166857}" name="Cut Length4" dataDxfId="31"/>
    <tableColumn id="9" xr3:uid="{9084B0EC-286B-452A-85B7-70BE61D31C4B}" name="Cut Length5" dataDxfId="30"/>
    <tableColumn id="10" xr3:uid="{3C079DFD-B12D-45F7-991A-A51CDE1B4B4B}" name="Cut Length6" dataDxfId="29"/>
    <tableColumn id="11" xr3:uid="{CEF2AA9E-D7E2-41C0-A182-3A0C0D7CA471}" name="Cut Length7" dataDxfId="28"/>
    <tableColumn id="12" xr3:uid="{FC442D04-D631-4FBA-A0C1-23C1C4D5E89C}" name="Cut Length8" dataDxfId="27"/>
    <tableColumn id="13" xr3:uid="{F3545354-8D1C-4FAB-B0F2-252517AC6A40}" name="Cut Length9" dataDxfId="26"/>
    <tableColumn id="14" xr3:uid="{0F332FA0-B654-45AF-80AA-DD7DA22F6935}" name="Cut Length10" dataDxfId="25"/>
    <tableColumn id="15" xr3:uid="{1B3C46FC-7385-41CC-858C-DF3301118B4B}" name="Cut Length11" dataDxfId="24"/>
    <tableColumn id="16" xr3:uid="{3E2702E3-0432-4E70-A95C-F2ADB77ACF12}" name="Cut Length12" dataDxfId="23"/>
    <tableColumn id="17" xr3:uid="{9B4B0729-49BF-47D6-9FFE-B9E72AF24948}" name="Cut Length13" dataDxfId="22"/>
    <tableColumn id="18" xr3:uid="{7E54D8C6-8392-495C-A674-F96B627979F5}" name="Cut Length14" dataDxfId="21"/>
    <tableColumn id="19" xr3:uid="{B287A92B-2EE6-4539-8F0A-90CD7DC6B127}" name="Cut Length15" dataDxfId="20"/>
    <tableColumn id="20" xr3:uid="{731DB8C8-AA38-4F0F-8762-FBB785659943}" name="Cut Length16" dataDxfId="19"/>
    <tableColumn id="21" xr3:uid="{4F55013A-1708-402A-AB14-9DAC3AFB3C15}" name="Cut Length17" dataDxfId="18"/>
    <tableColumn id="22" xr3:uid="{6E57A415-269A-4864-8B56-2AD56CAF718D}" name="Cut Length18" dataDxfId="17"/>
    <tableColumn id="23" xr3:uid="{C1C41681-79ED-409C-AA28-E13EF5E2BE7F}" name="Cut Length19" dataDxfId="16"/>
    <tableColumn id="24" xr3:uid="{08474C0D-2747-4AC7-BFC4-33F00D465248}" name="Cut Length20" dataDxfId="15"/>
    <tableColumn id="25" xr3:uid="{4DACE956-B364-4354-BEC4-9642E6765151}" name="Cut Length21" dataDxfId="14"/>
    <tableColumn id="26" xr3:uid="{30007D89-84B0-4B4D-AE1B-FFCBD3829FA8}" name="Cut Length22" dataDxfId="13"/>
    <tableColumn id="27" xr3:uid="{68D40B82-8775-4764-8F23-7D8CECA602E3}" name="Cut Length23" dataDxfId="12"/>
    <tableColumn id="28" xr3:uid="{9639903E-0204-44B3-BB25-604B35E3639C}" name="Cut Length24" dataDxfId="11"/>
    <tableColumn id="29" xr3:uid="{BCE785DE-39E0-4AB0-91EA-EB5D80136025}" name="Cut Length25" dataDxfId="10"/>
    <tableColumn id="30" xr3:uid="{05787272-B2C8-48D7-8463-CEBD8BAA24CD}" name="Cut Length26" dataDxfId="9"/>
    <tableColumn id="31" xr3:uid="{12375C2E-7025-49A8-8B71-36C373DDE199}" name="Cut Length27" dataDxfId="8"/>
    <tableColumn id="32" xr3:uid="{1ABA054B-EB2A-413C-915F-38939DCE89EC}" name="Cut Length28" dataDxfId="7"/>
    <tableColumn id="33" xr3:uid="{96ADAB58-1C21-45CA-9D8F-8AD5A2DCCBC2}" name="Cut Length29" dataDxfId="6"/>
    <tableColumn id="34" xr3:uid="{3FEA2675-46EA-46E0-B061-33D66D2DABED}" name="Cut Length30" dataDxfId="5"/>
    <tableColumn id="35" xr3:uid="{9D9D4370-BD71-4C9F-8BE5-BFA066515611}" name="Cut Length31" dataDxfId="4"/>
    <tableColumn id="36" xr3:uid="{3F023C08-A1B6-46F4-9E9C-E4E85FCBDAE5}" name="Cut Length32" dataDxfId="3"/>
    <tableColumn id="37" xr3:uid="{347F6C91-7D49-4803-AEEE-7EEDEE13B49A}" name="Cut Length33" dataDxfId="2"/>
    <tableColumn id="38" xr3:uid="{4DA1A7E7-649D-444C-B56D-675C9AB3FB63}" name="Total Cut Length" dataDxfId="1"/>
    <tableColumn id="39" xr3:uid="{739FA515-E3BF-4DD9-A3F3-CC98073D8C71}" name="Total Was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23C21-1B1B-474C-B582-BBDF6589887D}">
  <dimension ref="A1:AO32"/>
  <sheetViews>
    <sheetView tabSelected="1" workbookViewId="0">
      <selection activeCell="E6" sqref="E6:E29"/>
    </sheetView>
  </sheetViews>
  <sheetFormatPr defaultRowHeight="15" x14ac:dyDescent="0.25"/>
  <cols>
    <col min="1" max="1" width="16.140625" bestFit="1" customWidth="1"/>
    <col min="2" max="2" width="16.7109375" bestFit="1" customWidth="1"/>
    <col min="3" max="3" width="29.140625" bestFit="1" customWidth="1"/>
    <col min="4" max="4" width="28.7109375" bestFit="1" customWidth="1"/>
    <col min="5" max="9" width="14.7109375" customWidth="1"/>
    <col min="10" max="13" width="15.5703125" hidden="1" customWidth="1"/>
    <col min="14" max="37" width="16.5703125" hidden="1" customWidth="1"/>
    <col min="38" max="38" width="20" bestFit="1" customWidth="1"/>
    <col min="39" max="39" width="15" bestFit="1" customWidth="1"/>
  </cols>
  <sheetData>
    <row r="1" spans="1:41" ht="18.75" x14ac:dyDescent="0.3">
      <c r="A1" s="30" t="s">
        <v>73</v>
      </c>
      <c r="B1" s="30"/>
      <c r="C1" s="30"/>
      <c r="D1" s="30"/>
      <c r="E1" s="20" t="s">
        <v>74</v>
      </c>
      <c r="F1" s="35"/>
      <c r="G1" s="36"/>
      <c r="H1" s="29" t="s">
        <v>75</v>
      </c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1"/>
    </row>
    <row r="2" spans="1:41" ht="18.75" x14ac:dyDescent="0.3">
      <c r="A2" s="30" t="s">
        <v>76</v>
      </c>
      <c r="B2" s="30"/>
      <c r="C2" s="31"/>
      <c r="D2" s="31"/>
      <c r="E2" s="20" t="s">
        <v>77</v>
      </c>
      <c r="F2" s="35"/>
      <c r="G2" s="36"/>
      <c r="H2" s="29" t="s">
        <v>78</v>
      </c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1"/>
    </row>
    <row r="3" spans="1:41" ht="18.75" customHeight="1" x14ac:dyDescent="0.25">
      <c r="A3" s="19" t="s">
        <v>79</v>
      </c>
      <c r="B3" s="19"/>
      <c r="C3" s="22"/>
      <c r="D3" s="23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5"/>
    </row>
    <row r="4" spans="1:41" ht="18.75" x14ac:dyDescent="0.3">
      <c r="A4" s="19" t="s">
        <v>80</v>
      </c>
      <c r="B4" s="21"/>
      <c r="C4" s="21"/>
      <c r="D4" s="26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8"/>
    </row>
    <row r="5" spans="1:41" ht="18.75" x14ac:dyDescent="0.25">
      <c r="A5" s="12" t="s">
        <v>95</v>
      </c>
      <c r="B5" s="12" t="s">
        <v>71</v>
      </c>
      <c r="C5" s="12" t="s">
        <v>70</v>
      </c>
      <c r="D5" s="12" t="s">
        <v>69</v>
      </c>
      <c r="E5" s="12" t="s">
        <v>100</v>
      </c>
      <c r="F5" s="12" t="s">
        <v>99</v>
      </c>
      <c r="G5" s="12" t="s">
        <v>98</v>
      </c>
      <c r="H5" s="12" t="s">
        <v>97</v>
      </c>
      <c r="I5" s="12" t="s">
        <v>96</v>
      </c>
      <c r="J5" s="12" t="s">
        <v>63</v>
      </c>
      <c r="K5" s="12" t="s">
        <v>62</v>
      </c>
      <c r="L5" s="12" t="s">
        <v>61</v>
      </c>
      <c r="M5" s="12" t="s">
        <v>60</v>
      </c>
      <c r="N5" s="12" t="s">
        <v>59</v>
      </c>
      <c r="O5" s="12" t="s">
        <v>58</v>
      </c>
      <c r="P5" s="12" t="s">
        <v>57</v>
      </c>
      <c r="Q5" s="12" t="s">
        <v>56</v>
      </c>
      <c r="R5" s="12" t="s">
        <v>55</v>
      </c>
      <c r="S5" s="12" t="s">
        <v>54</v>
      </c>
      <c r="T5" s="12" t="s">
        <v>53</v>
      </c>
      <c r="U5" s="12" t="s">
        <v>52</v>
      </c>
      <c r="V5" s="12" t="s">
        <v>51</v>
      </c>
      <c r="W5" s="12" t="s">
        <v>50</v>
      </c>
      <c r="X5" s="12" t="s">
        <v>49</v>
      </c>
      <c r="Y5" s="12" t="s">
        <v>48</v>
      </c>
      <c r="Z5" s="12" t="s">
        <v>47</v>
      </c>
      <c r="AA5" s="12" t="s">
        <v>46</v>
      </c>
      <c r="AB5" s="12" t="s">
        <v>45</v>
      </c>
      <c r="AC5" s="12" t="s">
        <v>44</v>
      </c>
      <c r="AD5" s="12" t="s">
        <v>43</v>
      </c>
      <c r="AE5" s="12" t="s">
        <v>42</v>
      </c>
      <c r="AF5" s="12" t="s">
        <v>41</v>
      </c>
      <c r="AG5" s="12" t="s">
        <v>40</v>
      </c>
      <c r="AH5" s="12" t="s">
        <v>39</v>
      </c>
      <c r="AI5" s="12" t="s">
        <v>38</v>
      </c>
      <c r="AJ5" s="12" t="s">
        <v>37</v>
      </c>
      <c r="AK5" s="12" t="s">
        <v>36</v>
      </c>
      <c r="AL5" s="12" t="s">
        <v>35</v>
      </c>
      <c r="AM5" s="12" t="s">
        <v>34</v>
      </c>
      <c r="AN5" s="1"/>
      <c r="AO5" s="1"/>
    </row>
    <row r="6" spans="1:41" ht="18.75" x14ac:dyDescent="0.25">
      <c r="A6" s="12" t="s">
        <v>29</v>
      </c>
      <c r="B6" s="12" t="s">
        <v>32</v>
      </c>
      <c r="C6" s="12">
        <v>568</v>
      </c>
      <c r="D6" s="12" t="s">
        <v>31</v>
      </c>
      <c r="E6" s="12">
        <v>563.75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>
        <f>SUM(Table1_13[[#This Row],[Cut 1]:[Cut 5]])</f>
        <v>563.75</v>
      </c>
      <c r="AM6" s="12">
        <f>C6-AL6</f>
        <v>4.25</v>
      </c>
      <c r="AN6" s="1"/>
      <c r="AO6" s="1"/>
    </row>
    <row r="7" spans="1:41" ht="18.75" x14ac:dyDescent="0.25">
      <c r="A7" s="12"/>
      <c r="B7" s="12"/>
      <c r="C7" s="12"/>
      <c r="D7" s="12"/>
      <c r="E7" s="13" t="s">
        <v>33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"/>
      <c r="AO7" s="1"/>
    </row>
    <row r="8" spans="1:41" ht="18.75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"/>
      <c r="AO8" s="1"/>
    </row>
    <row r="9" spans="1:41" ht="18.75" x14ac:dyDescent="0.25">
      <c r="A9" s="12" t="s">
        <v>29</v>
      </c>
      <c r="B9" s="12" t="s">
        <v>32</v>
      </c>
      <c r="C9" s="12">
        <v>568</v>
      </c>
      <c r="D9" s="12" t="s">
        <v>31</v>
      </c>
      <c r="E9" s="12">
        <v>563.75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>
        <f>SUM(Table1_13[[#This Row],[Cut 1]:[Cut 5]])</f>
        <v>563.75</v>
      </c>
      <c r="AM9" s="12">
        <f>C9-AL9</f>
        <v>4.25</v>
      </c>
      <c r="AN9" s="1"/>
      <c r="AO9" s="1"/>
    </row>
    <row r="10" spans="1:41" ht="18.75" x14ac:dyDescent="0.25">
      <c r="A10" s="12"/>
      <c r="B10" s="12"/>
      <c r="C10" s="12"/>
      <c r="D10" s="12"/>
      <c r="E10" s="13" t="s">
        <v>30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"/>
      <c r="AO10" s="1"/>
    </row>
    <row r="11" spans="1:41" ht="18.75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"/>
      <c r="AO11" s="1"/>
    </row>
    <row r="12" spans="1:41" ht="18.75" x14ac:dyDescent="0.25">
      <c r="A12" s="12" t="s">
        <v>29</v>
      </c>
      <c r="B12" s="12" t="s">
        <v>28</v>
      </c>
      <c r="C12" s="12">
        <v>732</v>
      </c>
      <c r="D12" s="12" t="s">
        <v>27</v>
      </c>
      <c r="E12" s="12">
        <v>145.5</v>
      </c>
      <c r="F12" s="12">
        <v>145.5</v>
      </c>
      <c r="G12" s="12">
        <v>145.5</v>
      </c>
      <c r="H12" s="12">
        <v>145.5</v>
      </c>
      <c r="I12" s="12">
        <v>145.5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>
        <f>SUM(Table1_13[[#This Row],[Cut 1]:[Cut 5]])</f>
        <v>727.5</v>
      </c>
      <c r="AM12" s="12">
        <f>C12-AL12</f>
        <v>4.5</v>
      </c>
      <c r="AN12" s="1"/>
      <c r="AO12" s="1"/>
    </row>
    <row r="13" spans="1:41" ht="18.75" x14ac:dyDescent="0.25">
      <c r="A13" s="12"/>
      <c r="B13" s="12"/>
      <c r="C13" s="12"/>
      <c r="D13" s="12"/>
      <c r="E13" s="13" t="s">
        <v>26</v>
      </c>
      <c r="F13" s="13" t="s">
        <v>25</v>
      </c>
      <c r="G13" s="13" t="s">
        <v>24</v>
      </c>
      <c r="H13" s="13" t="s">
        <v>23</v>
      </c>
      <c r="I13" s="13" t="s">
        <v>22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"/>
      <c r="AO13" s="1"/>
    </row>
    <row r="14" spans="1:41" ht="18.75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"/>
      <c r="AO14" s="1"/>
    </row>
    <row r="15" spans="1:41" ht="18.75" x14ac:dyDescent="0.25">
      <c r="A15" s="12" t="s">
        <v>16</v>
      </c>
      <c r="B15" s="12" t="s">
        <v>15</v>
      </c>
      <c r="C15" s="12">
        <v>600</v>
      </c>
      <c r="D15" s="12" t="s">
        <v>14</v>
      </c>
      <c r="E15" s="14">
        <v>35.125</v>
      </c>
      <c r="F15" s="12">
        <v>145.5</v>
      </c>
      <c r="G15" s="12">
        <v>145.5</v>
      </c>
      <c r="H15" s="12">
        <v>145.5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>
        <f>SUM(Table1_13[[#This Row],[Cut 1]:[Cut 5]])</f>
        <v>471.625</v>
      </c>
      <c r="AM15" s="12">
        <f>C15-AL15</f>
        <v>128.375</v>
      </c>
      <c r="AN15" s="1"/>
      <c r="AO15" s="1"/>
    </row>
    <row r="16" spans="1:41" ht="18.75" x14ac:dyDescent="0.25">
      <c r="A16" s="12"/>
      <c r="B16" s="12"/>
      <c r="C16" s="12"/>
      <c r="D16" s="12"/>
      <c r="E16" s="15" t="s">
        <v>19</v>
      </c>
      <c r="F16" s="13" t="s">
        <v>11</v>
      </c>
      <c r="G16" s="13" t="s">
        <v>10</v>
      </c>
      <c r="H16" s="12" t="s">
        <v>12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"/>
      <c r="AO16" s="1"/>
    </row>
    <row r="17" spans="1:41" ht="18.75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"/>
      <c r="AO17" s="1"/>
    </row>
    <row r="18" spans="1:41" ht="18.75" x14ac:dyDescent="0.25">
      <c r="A18" s="12" t="s">
        <v>16</v>
      </c>
      <c r="B18" s="12" t="s">
        <v>21</v>
      </c>
      <c r="C18" s="12">
        <v>308</v>
      </c>
      <c r="D18" s="12" t="s">
        <v>20</v>
      </c>
      <c r="E18" s="12">
        <v>27.375</v>
      </c>
      <c r="F18" s="12">
        <v>118.125</v>
      </c>
      <c r="G18" s="12">
        <v>145.5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>
        <f>SUM(Table1_13[[#This Row],[Cut 1]:[Cut 5]])</f>
        <v>291</v>
      </c>
      <c r="AM18" s="12">
        <f>C18-AL18</f>
        <v>17</v>
      </c>
      <c r="AN18" s="1"/>
      <c r="AO18" s="1"/>
    </row>
    <row r="19" spans="1:41" ht="18.75" x14ac:dyDescent="0.25">
      <c r="A19" s="12"/>
      <c r="B19" s="12"/>
      <c r="C19" s="12"/>
      <c r="D19" s="12"/>
      <c r="E19" s="12" t="s">
        <v>13</v>
      </c>
      <c r="F19" s="12" t="s">
        <v>18</v>
      </c>
      <c r="G19" s="12" t="s">
        <v>17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"/>
      <c r="AO19" s="1"/>
    </row>
    <row r="20" spans="1:41" ht="18.75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"/>
      <c r="AO20" s="1"/>
    </row>
    <row r="21" spans="1:41" ht="18.75" x14ac:dyDescent="0.25">
      <c r="A21" s="12" t="s">
        <v>9</v>
      </c>
      <c r="B21" s="12" t="s">
        <v>8</v>
      </c>
      <c r="C21" s="12">
        <v>480</v>
      </c>
      <c r="D21" s="12" t="s">
        <v>7</v>
      </c>
      <c r="E21" s="16">
        <v>145.5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>
        <f>SUM(Table1_13[[#This Row],[Cut 1]:[Cut 5]])</f>
        <v>145.5</v>
      </c>
      <c r="AM21" s="12">
        <v>43.5</v>
      </c>
      <c r="AN21" s="1"/>
      <c r="AO21" s="1"/>
    </row>
    <row r="22" spans="1:41" ht="18.75" x14ac:dyDescent="0.25">
      <c r="A22" s="12"/>
      <c r="B22" s="12"/>
      <c r="C22" s="12"/>
      <c r="D22" s="12"/>
      <c r="E22" s="16" t="s">
        <v>86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"/>
      <c r="AO22" s="1"/>
    </row>
    <row r="23" spans="1:41" ht="18.75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"/>
      <c r="AO23" s="1"/>
    </row>
    <row r="24" spans="1:41" ht="18.75" x14ac:dyDescent="0.25">
      <c r="A24" s="12" t="s">
        <v>9</v>
      </c>
      <c r="B24" s="12" t="s">
        <v>8</v>
      </c>
      <c r="C24" s="12">
        <v>480</v>
      </c>
      <c r="D24" s="12" t="s">
        <v>7</v>
      </c>
      <c r="E24" s="16">
        <v>145.5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>
        <f>SUM(Table1_13[[#This Row],[Cut 1]:[Cut 5]])</f>
        <v>145.5</v>
      </c>
      <c r="AM24" s="12">
        <v>43.5</v>
      </c>
      <c r="AN24" s="1"/>
      <c r="AO24" s="1"/>
    </row>
    <row r="25" spans="1:41" ht="18.75" x14ac:dyDescent="0.25">
      <c r="A25" s="12"/>
      <c r="B25" s="12"/>
      <c r="C25" s="12"/>
      <c r="D25" s="12"/>
      <c r="E25" s="16" t="s">
        <v>86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"/>
      <c r="AO25" s="1"/>
    </row>
    <row r="26" spans="1:41" ht="18.75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"/>
      <c r="AO26" s="1"/>
    </row>
    <row r="27" spans="1:41" ht="18.75" x14ac:dyDescent="0.25">
      <c r="A27" s="12" t="s">
        <v>9</v>
      </c>
      <c r="B27" s="12" t="s">
        <v>8</v>
      </c>
      <c r="C27" s="12">
        <v>480</v>
      </c>
      <c r="D27" s="12" t="s">
        <v>7</v>
      </c>
      <c r="E27" s="16">
        <v>145.5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>
        <f>SUM(Table1_13[[#This Row],[Cut 1]:[Cut 5]])</f>
        <v>145.5</v>
      </c>
      <c r="AM27" s="12">
        <v>43.5</v>
      </c>
      <c r="AN27" s="1"/>
      <c r="AO27" s="1"/>
    </row>
    <row r="28" spans="1:41" ht="18.75" x14ac:dyDescent="0.25">
      <c r="A28" s="12"/>
      <c r="B28" s="12"/>
      <c r="C28" s="12"/>
      <c r="D28" s="12"/>
      <c r="E28" s="16" t="s">
        <v>86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"/>
      <c r="AO28" s="1"/>
    </row>
    <row r="29" spans="1:41" ht="18.75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"/>
      <c r="AO29" s="1"/>
    </row>
    <row r="30" spans="1:41" ht="18.75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"/>
      <c r="AO30" s="1"/>
    </row>
    <row r="31" spans="1:41" ht="18.75" x14ac:dyDescent="0.25">
      <c r="A31" s="12"/>
      <c r="B31" s="12"/>
      <c r="C31" s="12">
        <f>SUM(C6:C28)</f>
        <v>4216</v>
      </c>
      <c r="D31" s="17" t="s">
        <v>81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>
        <f t="shared" ref="AL31:AM31" si="0">SUM(AL6:AL28)</f>
        <v>3054.125</v>
      </c>
      <c r="AM31" s="12">
        <f t="shared" si="0"/>
        <v>288.875</v>
      </c>
      <c r="AN31" s="1"/>
      <c r="AO31" s="1"/>
    </row>
    <row r="32" spans="1:41" ht="18.75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8">
        <f>AM31/C31</f>
        <v>6.8518738140417451E-2</v>
      </c>
      <c r="AN32" s="1"/>
      <c r="AO32" s="1"/>
    </row>
  </sheetData>
  <mergeCells count="9">
    <mergeCell ref="D3:AM4"/>
    <mergeCell ref="H1:AL1"/>
    <mergeCell ref="H2:AL2"/>
    <mergeCell ref="A1:B1"/>
    <mergeCell ref="A2:B2"/>
    <mergeCell ref="C1:D1"/>
    <mergeCell ref="C2:D2"/>
    <mergeCell ref="F1:G1"/>
    <mergeCell ref="F2:G2"/>
  </mergeCells>
  <phoneticPr fontId="4" type="noConversion"/>
  <printOptions horizontalCentered="1" verticalCentered="1"/>
  <pageMargins left="0" right="0" top="0" bottom="0" header="0" footer="0"/>
  <pageSetup paperSize="3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7F26-EFFE-45A2-82F3-F3E30DC24888}">
  <sheetPr>
    <pageSetUpPr fitToPage="1"/>
  </sheetPr>
  <dimension ref="A1:AO26"/>
  <sheetViews>
    <sheetView zoomScaleNormal="100" workbookViewId="0"/>
  </sheetViews>
  <sheetFormatPr defaultRowHeight="15" x14ac:dyDescent="0.25"/>
  <cols>
    <col min="1" max="1" width="19.28515625" bestFit="1" customWidth="1"/>
    <col min="2" max="2" width="16.42578125" bestFit="1" customWidth="1"/>
    <col min="3" max="3" width="22.85546875" bestFit="1" customWidth="1"/>
    <col min="4" max="4" width="25.85546875" bestFit="1" customWidth="1"/>
    <col min="5" max="9" width="15.5703125" bestFit="1" customWidth="1"/>
    <col min="10" max="13" width="15.5703125" hidden="1" customWidth="1"/>
    <col min="14" max="37" width="16.5703125" hidden="1" customWidth="1"/>
    <col min="38" max="38" width="19.28515625" bestFit="1" customWidth="1"/>
    <col min="39" max="39" width="15.28515625" bestFit="1" customWidth="1"/>
  </cols>
  <sheetData>
    <row r="1" spans="1:41" x14ac:dyDescent="0.25">
      <c r="A1" s="3" t="s">
        <v>73</v>
      </c>
      <c r="B1" s="32"/>
      <c r="C1" s="32"/>
      <c r="D1" s="32"/>
      <c r="E1" s="5" t="s">
        <v>74</v>
      </c>
      <c r="F1" s="5"/>
      <c r="G1" s="6"/>
      <c r="H1" s="7" t="s">
        <v>75</v>
      </c>
      <c r="I1" s="8"/>
      <c r="J1" s="33"/>
      <c r="K1" s="33"/>
      <c r="L1" s="33"/>
    </row>
    <row r="2" spans="1:41" x14ac:dyDescent="0.25">
      <c r="A2" s="3" t="s">
        <v>76</v>
      </c>
      <c r="B2" s="34"/>
      <c r="C2" s="34"/>
      <c r="D2" s="34"/>
      <c r="E2" s="5" t="s">
        <v>77</v>
      </c>
      <c r="F2" s="6"/>
      <c r="G2" s="6"/>
      <c r="H2" s="7" t="s">
        <v>78</v>
      </c>
      <c r="I2" s="8"/>
      <c r="J2" s="33"/>
      <c r="K2" s="33"/>
      <c r="L2" s="33"/>
    </row>
    <row r="3" spans="1:41" x14ac:dyDescent="0.25">
      <c r="A3" s="9" t="s">
        <v>79</v>
      </c>
      <c r="B3" s="4"/>
      <c r="C3" s="10" t="s">
        <v>80</v>
      </c>
      <c r="D3" s="4"/>
    </row>
    <row r="5" spans="1:41" x14ac:dyDescent="0.25">
      <c r="A5" s="1" t="s">
        <v>72</v>
      </c>
      <c r="B5" s="1" t="s">
        <v>71</v>
      </c>
      <c r="C5" s="1" t="s">
        <v>70</v>
      </c>
      <c r="D5" s="1" t="s">
        <v>69</v>
      </c>
      <c r="E5" s="1" t="s">
        <v>68</v>
      </c>
      <c r="F5" s="1" t="s">
        <v>67</v>
      </c>
      <c r="G5" s="1" t="s">
        <v>66</v>
      </c>
      <c r="H5" s="1" t="s">
        <v>65</v>
      </c>
      <c r="I5" s="1" t="s">
        <v>64</v>
      </c>
      <c r="J5" s="1" t="s">
        <v>63</v>
      </c>
      <c r="K5" s="1" t="s">
        <v>62</v>
      </c>
      <c r="L5" s="1" t="s">
        <v>61</v>
      </c>
      <c r="M5" s="1" t="s">
        <v>60</v>
      </c>
      <c r="N5" s="1" t="s">
        <v>59</v>
      </c>
      <c r="O5" s="1" t="s">
        <v>58</v>
      </c>
      <c r="P5" s="1" t="s">
        <v>57</v>
      </c>
      <c r="Q5" s="1" t="s">
        <v>56</v>
      </c>
      <c r="R5" s="1" t="s">
        <v>55</v>
      </c>
      <c r="S5" s="1" t="s">
        <v>54</v>
      </c>
      <c r="T5" s="1" t="s">
        <v>53</v>
      </c>
      <c r="U5" s="1" t="s">
        <v>52</v>
      </c>
      <c r="V5" s="1" t="s">
        <v>51</v>
      </c>
      <c r="W5" s="1" t="s">
        <v>50</v>
      </c>
      <c r="X5" s="1" t="s">
        <v>49</v>
      </c>
      <c r="Y5" s="1" t="s">
        <v>48</v>
      </c>
      <c r="Z5" s="1" t="s">
        <v>47</v>
      </c>
      <c r="AA5" s="1" t="s">
        <v>46</v>
      </c>
      <c r="AB5" s="1" t="s">
        <v>45</v>
      </c>
      <c r="AC5" s="1" t="s">
        <v>44</v>
      </c>
      <c r="AD5" s="1" t="s">
        <v>43</v>
      </c>
      <c r="AE5" s="1" t="s">
        <v>42</v>
      </c>
      <c r="AF5" s="1" t="s">
        <v>41</v>
      </c>
      <c r="AG5" s="1" t="s">
        <v>40</v>
      </c>
      <c r="AH5" s="1" t="s">
        <v>39</v>
      </c>
      <c r="AI5" s="1" t="s">
        <v>38</v>
      </c>
      <c r="AJ5" s="1" t="s">
        <v>37</v>
      </c>
      <c r="AK5" s="1" t="s">
        <v>36</v>
      </c>
      <c r="AL5" s="1" t="s">
        <v>35</v>
      </c>
      <c r="AM5" s="1" t="s">
        <v>34</v>
      </c>
      <c r="AN5" s="1"/>
      <c r="AO5" s="1"/>
    </row>
    <row r="6" spans="1:4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5">
      <c r="A7" s="1" t="s">
        <v>83</v>
      </c>
      <c r="B7" s="1" t="s">
        <v>84</v>
      </c>
      <c r="C7" s="1">
        <v>480</v>
      </c>
      <c r="D7" s="1" t="s">
        <v>7</v>
      </c>
      <c r="E7" s="1">
        <v>161.25</v>
      </c>
      <c r="F7" s="1">
        <v>132.625</v>
      </c>
      <c r="G7" s="1">
        <v>131.75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>
        <v>425.625</v>
      </c>
      <c r="AM7" s="1">
        <v>54.375</v>
      </c>
      <c r="AN7" s="1"/>
      <c r="AO7" s="1"/>
    </row>
    <row r="8" spans="1:41" x14ac:dyDescent="0.25">
      <c r="A8" s="1"/>
      <c r="B8" s="1"/>
      <c r="C8" s="1"/>
      <c r="D8" s="1"/>
      <c r="E8" s="1">
        <v>1072890</v>
      </c>
      <c r="F8" s="1">
        <v>1072872</v>
      </c>
      <c r="G8" s="1">
        <v>1072896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4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 x14ac:dyDescent="0.25">
      <c r="A10" s="1" t="s">
        <v>83</v>
      </c>
      <c r="B10" s="1" t="s">
        <v>84</v>
      </c>
      <c r="C10" s="1">
        <v>480</v>
      </c>
      <c r="D10" s="1" t="s">
        <v>7</v>
      </c>
      <c r="E10" s="1">
        <v>130.125</v>
      </c>
      <c r="F10" s="1">
        <v>129.375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>
        <v>259.5</v>
      </c>
      <c r="AM10" s="1">
        <v>220.5</v>
      </c>
      <c r="AN10" s="1"/>
      <c r="AO10" s="1"/>
    </row>
    <row r="11" spans="1:41" x14ac:dyDescent="0.25">
      <c r="A11" s="1"/>
      <c r="B11" s="1"/>
      <c r="C11" s="1"/>
      <c r="D11" s="1"/>
      <c r="E11" s="1">
        <v>1072897</v>
      </c>
      <c r="F11" s="1">
        <v>1072881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spans="1:4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1" x14ac:dyDescent="0.25">
      <c r="A13" s="1" t="s">
        <v>5</v>
      </c>
      <c r="B13" s="1" t="s">
        <v>4</v>
      </c>
      <c r="C13" s="1">
        <v>576</v>
      </c>
      <c r="D13" s="1" t="s">
        <v>3</v>
      </c>
      <c r="E13" s="1">
        <v>169.125</v>
      </c>
      <c r="F13" s="1">
        <v>162.5</v>
      </c>
      <c r="G13" s="1">
        <v>79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>
        <v>573.125</v>
      </c>
      <c r="AM13" s="1">
        <v>2.875</v>
      </c>
      <c r="AN13" s="1"/>
      <c r="AO13" s="1"/>
    </row>
    <row r="14" spans="1:41" x14ac:dyDescent="0.25">
      <c r="A14" s="1"/>
      <c r="B14" s="1"/>
      <c r="C14" s="1"/>
      <c r="D14" s="1"/>
      <c r="E14" s="1" t="s">
        <v>6</v>
      </c>
      <c r="F14" s="11" t="s">
        <v>94</v>
      </c>
      <c r="G14" s="1">
        <v>1073032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spans="1:4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spans="1:41" x14ac:dyDescent="0.25">
      <c r="A16" s="1" t="s">
        <v>87</v>
      </c>
      <c r="B16" s="1" t="s">
        <v>88</v>
      </c>
      <c r="C16" s="1">
        <v>480</v>
      </c>
      <c r="D16" s="1" t="s">
        <v>7</v>
      </c>
      <c r="E16" s="1">
        <v>35.5</v>
      </c>
      <c r="F16" s="1">
        <v>31.25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>
        <v>133.5</v>
      </c>
      <c r="AG16" s="1">
        <v>346.5</v>
      </c>
      <c r="AH16" s="1"/>
      <c r="AI16" s="1"/>
    </row>
    <row r="17" spans="1:41" x14ac:dyDescent="0.25">
      <c r="A17" s="1"/>
      <c r="B17" s="1"/>
      <c r="C17" s="1"/>
      <c r="D17" s="1"/>
      <c r="E17" s="11" t="s">
        <v>92</v>
      </c>
      <c r="F17" s="11" t="s">
        <v>93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4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41" x14ac:dyDescent="0.25">
      <c r="A19" s="1" t="s">
        <v>89</v>
      </c>
      <c r="B19" s="1" t="s">
        <v>90</v>
      </c>
      <c r="C19" s="1">
        <v>480</v>
      </c>
      <c r="D19" s="1" t="s">
        <v>7</v>
      </c>
      <c r="E19" s="1">
        <v>3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>
        <v>81</v>
      </c>
      <c r="AG19" s="1">
        <v>399</v>
      </c>
      <c r="AH19" s="1"/>
      <c r="AI19" s="1"/>
    </row>
    <row r="20" spans="1:41" x14ac:dyDescent="0.25">
      <c r="A20" s="1"/>
      <c r="B20" s="1"/>
      <c r="C20" s="1"/>
      <c r="D20" s="1"/>
      <c r="E20" s="1" t="s">
        <v>91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4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1:41" x14ac:dyDescent="0.25">
      <c r="A22" s="1" t="s">
        <v>2</v>
      </c>
      <c r="B22" s="1" t="s">
        <v>1</v>
      </c>
      <c r="C22" s="1">
        <v>240</v>
      </c>
      <c r="D22" s="1" t="s">
        <v>0</v>
      </c>
      <c r="E22" s="1">
        <v>6.875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>
        <v>226.875</v>
      </c>
      <c r="AM22" s="1">
        <v>13.125</v>
      </c>
      <c r="AN22" s="1"/>
      <c r="AO22" s="1"/>
    </row>
    <row r="23" spans="1:41" x14ac:dyDescent="0.25">
      <c r="A23" s="1"/>
      <c r="B23" s="1"/>
      <c r="C23" s="1"/>
      <c r="D23" s="1"/>
      <c r="E23" s="11" t="s">
        <v>85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 spans="1:4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spans="1:41" x14ac:dyDescent="0.25">
      <c r="A25" s="1"/>
      <c r="B25" s="1"/>
      <c r="C25" s="1">
        <f>SUM(C7:C24)</f>
        <v>2736</v>
      </c>
      <c r="D25" s="1" t="s">
        <v>82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>
        <f>SUM(AL7:AL24)</f>
        <v>1485.125</v>
      </c>
      <c r="AM25" s="1">
        <f>SUM(AM7:AM24)</f>
        <v>290.875</v>
      </c>
      <c r="AN25" s="1"/>
      <c r="AO25" s="1"/>
    </row>
    <row r="26" spans="1:4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2">
        <f>AM25/C25</f>
        <v>0.10631396198830409</v>
      </c>
      <c r="AN26" s="1"/>
      <c r="AO26" s="1"/>
    </row>
  </sheetData>
  <mergeCells count="3">
    <mergeCell ref="B1:D1"/>
    <mergeCell ref="J1:L2"/>
    <mergeCell ref="B2:D2"/>
  </mergeCells>
  <phoneticPr fontId="4" type="noConversion"/>
  <pageMargins left="0.7" right="0.7" top="0.75" bottom="0.75" header="0.3" footer="0.3"/>
  <pageSetup paperSize="119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00872b8-9ad3-408b-8739-cec7530aa0d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2B816C7C72EC43B6DE869FFBB7A9DA" ma:contentTypeVersion="15" ma:contentTypeDescription="Create a new document." ma:contentTypeScope="" ma:versionID="ba1a3020503659a4f994230789764f63">
  <xsd:schema xmlns:xsd="http://www.w3.org/2001/XMLSchema" xmlns:xs="http://www.w3.org/2001/XMLSchema" xmlns:p="http://schemas.microsoft.com/office/2006/metadata/properties" xmlns:ns3="600872b8-9ad3-408b-8739-cec7530aa0d8" xmlns:ns4="6de83edd-887e-456f-b69c-8df045ae4fac" targetNamespace="http://schemas.microsoft.com/office/2006/metadata/properties" ma:root="true" ma:fieldsID="5a6ffbf7239dc992b3febc7d570eca30" ns3:_="" ns4:_="">
    <xsd:import namespace="600872b8-9ad3-408b-8739-cec7530aa0d8"/>
    <xsd:import namespace="6de83edd-887e-456f-b69c-8df045ae4fa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0872b8-9ad3-408b-8739-cec7530aa0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e83edd-887e-456f-b69c-8df045ae4fa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C1E35E-A581-4057-99BF-5E8BD5810317}">
  <ds:schemaRefs>
    <ds:schemaRef ds:uri="http://www.w3.org/XML/1998/namespace"/>
    <ds:schemaRef ds:uri="http://schemas.openxmlformats.org/package/2006/metadata/core-properties"/>
    <ds:schemaRef ds:uri="6de83edd-887e-456f-b69c-8df045ae4fac"/>
    <ds:schemaRef ds:uri="http://schemas.microsoft.com/office/2006/documentManagement/types"/>
    <ds:schemaRef ds:uri="http://purl.org/dc/terms/"/>
    <ds:schemaRef ds:uri="http://purl.org/dc/elements/1.1/"/>
    <ds:schemaRef ds:uri="http://schemas.microsoft.com/office/infopath/2007/PartnerControls"/>
    <ds:schemaRef ds:uri="600872b8-9ad3-408b-8739-cec7530aa0d8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0A32B8B-952C-408A-8569-7F29DD1F7D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90F95F-E76D-48F1-8D2C-076ECBF5F4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0872b8-9ad3-408b-8739-cec7530aa0d8"/>
    <ds:schemaRef ds:uri="6de83edd-887e-456f-b69c-8df045ae4f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DetailedNesting1</vt:lpstr>
      <vt:lpstr>Non-voortman processed stee (2)</vt:lpstr>
      <vt:lpstr>DetailedNesting1!Print_Area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AnandaKumar R</dc:creator>
  <cp:lastModifiedBy>Brassfield, Daniel</cp:lastModifiedBy>
  <cp:lastPrinted>2024-01-23T19:30:25Z</cp:lastPrinted>
  <dcterms:created xsi:type="dcterms:W3CDTF">2024-01-17T06:42:15Z</dcterms:created>
  <dcterms:modified xsi:type="dcterms:W3CDTF">2024-01-23T19:40:35Z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0x010100A42B816C7C72EC43B6DE869FFBB7A9DA</vt:lpwstr>
  </property>
</Properties>
</file>