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per\OneDrive - Fibrebond Corporation\Documents\"/>
    </mc:Choice>
  </mc:AlternateContent>
  <xr:revisionPtr revIDLastSave="0" documentId="13_ncr:1_{4EFC996A-FE63-408C-9913-34FCA89192C8}" xr6:coauthVersionLast="47" xr6:coauthVersionMax="47" xr10:uidLastSave="{00000000-0000-0000-0000-000000000000}"/>
  <bookViews>
    <workbookView xWindow="-28920" yWindow="720" windowWidth="29040" windowHeight="15720" activeTab="1" xr2:uid="{65CF05AB-0BE9-45C6-9638-63FD90557AE3}"/>
  </bookViews>
  <sheets>
    <sheet name="purchse " sheetId="1" r:id="rId1"/>
    <sheet name="burn in ho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2" l="1"/>
  <c r="L37" i="2"/>
  <c r="I54" i="2"/>
  <c r="I53" i="2"/>
  <c r="I50" i="2"/>
  <c r="I49" i="2"/>
  <c r="I48" i="2"/>
  <c r="I47" i="2"/>
  <c r="I46" i="2"/>
  <c r="I45" i="2"/>
  <c r="I44" i="2"/>
  <c r="I43" i="2"/>
  <c r="I42" i="2"/>
  <c r="I41" i="2"/>
  <c r="I40" i="2"/>
  <c r="I23" i="2"/>
  <c r="K23" i="2" s="1"/>
  <c r="I22" i="2"/>
  <c r="K22" i="2" s="1"/>
  <c r="I15" i="2"/>
  <c r="I14" i="2"/>
  <c r="I27" i="2"/>
  <c r="I26" i="2"/>
  <c r="I25" i="2"/>
  <c r="I24" i="2"/>
  <c r="I35" i="2"/>
  <c r="I34" i="2"/>
  <c r="I33" i="2"/>
  <c r="I39" i="2"/>
  <c r="I36" i="2"/>
  <c r="K36" i="2" s="1"/>
  <c r="I32" i="2"/>
  <c r="K32" i="2" s="1"/>
  <c r="I31" i="2"/>
  <c r="K31" i="2" s="1"/>
  <c r="I30" i="2"/>
  <c r="K30" i="2" s="1"/>
  <c r="I21" i="2"/>
  <c r="K21" i="2" s="1"/>
  <c r="I20" i="2"/>
  <c r="K20" i="2" s="1"/>
  <c r="I19" i="2"/>
  <c r="K19" i="2" s="1"/>
  <c r="I18" i="2"/>
  <c r="K18" i="2" s="1"/>
  <c r="I13" i="2"/>
  <c r="I12" i="2"/>
  <c r="I11" i="2"/>
  <c r="I10" i="2"/>
  <c r="I9" i="2"/>
  <c r="I8" i="2"/>
  <c r="I7" i="2"/>
  <c r="I6" i="2"/>
  <c r="I5" i="2"/>
  <c r="I23" i="1"/>
  <c r="J23" i="1" s="1"/>
  <c r="K23" i="1" s="1"/>
  <c r="L23" i="1" s="1"/>
  <c r="K31" i="1"/>
  <c r="L31" i="1" s="1"/>
  <c r="I34" i="1"/>
  <c r="J34" i="1" s="1"/>
  <c r="K34" i="1" s="1"/>
  <c r="L34" i="1" s="1"/>
  <c r="I33" i="1"/>
  <c r="J33" i="1" s="1"/>
  <c r="K33" i="1" s="1"/>
  <c r="L33" i="1" s="1"/>
  <c r="I32" i="1"/>
  <c r="J32" i="1" s="1"/>
  <c r="K32" i="1" s="1"/>
  <c r="L32" i="1" s="1"/>
  <c r="I31" i="1"/>
  <c r="J31" i="1" s="1"/>
  <c r="K30" i="1"/>
  <c r="L30" i="1" s="1"/>
  <c r="I30" i="1"/>
  <c r="I29" i="1"/>
  <c r="K29" i="1" s="1"/>
  <c r="L29" i="1" s="1"/>
  <c r="I45" i="1"/>
  <c r="J45" i="1" s="1"/>
  <c r="K45" i="1" s="1"/>
  <c r="L45" i="1" s="1"/>
  <c r="I44" i="1"/>
  <c r="J44" i="1" s="1"/>
  <c r="K44" i="1" s="1"/>
  <c r="L44" i="1" s="1"/>
  <c r="I43" i="1"/>
  <c r="J43" i="1" s="1"/>
  <c r="K43" i="1" s="1"/>
  <c r="L43" i="1" s="1"/>
  <c r="I42" i="1"/>
  <c r="J42" i="1" s="1"/>
  <c r="K42" i="1" s="1"/>
  <c r="L42" i="1" s="1"/>
  <c r="I41" i="1"/>
  <c r="J41" i="1" s="1"/>
  <c r="K41" i="1" s="1"/>
  <c r="L41" i="1" s="1"/>
  <c r="I40" i="1"/>
  <c r="J40" i="1" s="1"/>
  <c r="K40" i="1" s="1"/>
  <c r="L40" i="1" s="1"/>
  <c r="I39" i="1"/>
  <c r="J39" i="1" s="1"/>
  <c r="K39" i="1" s="1"/>
  <c r="L39" i="1" s="1"/>
  <c r="I38" i="1"/>
  <c r="J38" i="1" s="1"/>
  <c r="K38" i="1" s="1"/>
  <c r="L38" i="1" s="1"/>
  <c r="I37" i="1"/>
  <c r="J37" i="1" s="1"/>
  <c r="K37" i="1" s="1"/>
  <c r="L37" i="1" s="1"/>
  <c r="I36" i="1"/>
  <c r="J36" i="1" s="1"/>
  <c r="K36" i="1" s="1"/>
  <c r="L36" i="1" s="1"/>
  <c r="I35" i="1"/>
  <c r="J35" i="1" s="1"/>
  <c r="K35" i="1" s="1"/>
  <c r="L35" i="1" s="1"/>
  <c r="I28" i="1"/>
  <c r="J28" i="1" s="1"/>
  <c r="K28" i="1" s="1"/>
  <c r="L28" i="1" s="1"/>
  <c r="I27" i="1"/>
  <c r="J27" i="1" s="1"/>
  <c r="K27" i="1" s="1"/>
  <c r="L27" i="1" s="1"/>
  <c r="I26" i="1"/>
  <c r="J26" i="1" s="1"/>
  <c r="K26" i="1" s="1"/>
  <c r="L26" i="1" s="1"/>
  <c r="I25" i="1"/>
  <c r="J25" i="1" s="1"/>
  <c r="K25" i="1" s="1"/>
  <c r="L25" i="1" s="1"/>
  <c r="I24" i="1"/>
  <c r="J24" i="1" s="1"/>
  <c r="K24" i="1" s="1"/>
  <c r="L24" i="1" s="1"/>
  <c r="I13" i="1"/>
  <c r="J13" i="1" s="1"/>
  <c r="K13" i="1" s="1"/>
  <c r="L13" i="1" s="1"/>
  <c r="I12" i="1"/>
  <c r="J12" i="1" s="1"/>
  <c r="K12" i="1" s="1"/>
  <c r="L12" i="1" s="1"/>
  <c r="I49" i="1"/>
  <c r="J49" i="1" s="1"/>
  <c r="K49" i="1" s="1"/>
  <c r="I48" i="1"/>
  <c r="J48" i="1" s="1"/>
  <c r="K48" i="1" s="1"/>
  <c r="I11" i="1"/>
  <c r="J11" i="1" s="1"/>
  <c r="K11" i="1" s="1"/>
  <c r="L11" i="1" s="1"/>
  <c r="I22" i="1"/>
  <c r="J22" i="1" s="1"/>
  <c r="K22" i="1" s="1"/>
  <c r="L22" i="1" s="1"/>
  <c r="I21" i="1"/>
  <c r="J21" i="1" s="1"/>
  <c r="K21" i="1" s="1"/>
  <c r="L21" i="1" s="1"/>
  <c r="I20" i="1"/>
  <c r="J20" i="1" s="1"/>
  <c r="K20" i="1" s="1"/>
  <c r="L20" i="1" s="1"/>
  <c r="I19" i="1"/>
  <c r="J19" i="1" s="1"/>
  <c r="K19" i="1" s="1"/>
  <c r="L19" i="1" s="1"/>
  <c r="I18" i="1"/>
  <c r="J18" i="1" s="1"/>
  <c r="K18" i="1" s="1"/>
  <c r="L18" i="1" s="1"/>
  <c r="I17" i="1"/>
  <c r="J17" i="1" s="1"/>
  <c r="K17" i="1" s="1"/>
  <c r="L17" i="1" s="1"/>
  <c r="I16" i="1"/>
  <c r="J16" i="1" s="1"/>
  <c r="K16" i="1" s="1"/>
  <c r="L16" i="1" s="1"/>
  <c r="I15" i="1"/>
  <c r="J15" i="1" s="1"/>
  <c r="K15" i="1" s="1"/>
  <c r="L15" i="1" s="1"/>
  <c r="I14" i="1"/>
  <c r="J14" i="1" s="1"/>
  <c r="K14" i="1" s="1"/>
  <c r="L14" i="1" s="1"/>
  <c r="I10" i="1"/>
  <c r="J10" i="1" s="1"/>
  <c r="K10" i="1" s="1"/>
  <c r="L10" i="1" s="1"/>
  <c r="I9" i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  <c r="I6" i="1"/>
  <c r="J6" i="1" s="1"/>
  <c r="K6" i="1" s="1"/>
  <c r="L6" i="1" s="1"/>
  <c r="I5" i="1"/>
  <c r="J5" i="1" s="1"/>
  <c r="K5" i="1" s="1"/>
  <c r="L5" i="1" s="1"/>
  <c r="L46" i="1" s="1"/>
  <c r="J46" i="1" l="1"/>
</calcChain>
</file>

<file path=xl/sharedStrings.xml><?xml version="1.0" encoding="utf-8"?>
<sst xmlns="http://schemas.openxmlformats.org/spreadsheetml/2006/main" count="407" uniqueCount="88">
  <si>
    <t>Part</t>
  </si>
  <si>
    <t>Description</t>
  </si>
  <si>
    <t>UOM</t>
  </si>
  <si>
    <t>EA</t>
  </si>
  <si>
    <t>Connection Plate (W18x50 to W18x50)</t>
  </si>
  <si>
    <t>Connection Plate (W18x50 to W10x17 and W8x10)</t>
  </si>
  <si>
    <t>Slotted Straps 1/2" x 2" x 6"</t>
  </si>
  <si>
    <t>Plate Connection W12x30 to W10x17</t>
  </si>
  <si>
    <t>Plate Connection W12x30 to W12x30</t>
  </si>
  <si>
    <t>Plate Connection W10x17 to W10x17</t>
  </si>
  <si>
    <t>Plate Connection MC12x45 to W10x17</t>
  </si>
  <si>
    <t>Plate Connection MC12x45 to W12x30</t>
  </si>
  <si>
    <t>Plate Connection 3/8" x 7-1/8" x 9" W18x50-W12x30</t>
  </si>
  <si>
    <t>Plate Bottom Floor Stiff 1/2" W18x50-W12x30</t>
  </si>
  <si>
    <t>Plate Vertical Stiff 1/2" W18x50-W12x30</t>
  </si>
  <si>
    <t>End Caps for 3" x 3" Tubing</t>
  </si>
  <si>
    <t>End Caps for 6" x 3" Tubing</t>
  </si>
  <si>
    <t>Grounding Pad S/S</t>
  </si>
  <si>
    <t>Plate Lifting Lug Weldment (W18 x 50)</t>
  </si>
  <si>
    <t>Plate Lifting Lug Weldment (W12 x 30)</t>
  </si>
  <si>
    <t>AVG / bldg</t>
  </si>
  <si>
    <t>plaq</t>
  </si>
  <si>
    <t>plaq / multimod</t>
  </si>
  <si>
    <t>bldg/week</t>
  </si>
  <si>
    <t>weekly usage</t>
  </si>
  <si>
    <t>stock level</t>
  </si>
  <si>
    <t>class</t>
  </si>
  <si>
    <t>thickness</t>
  </si>
  <si>
    <t>Active in D11 stock system - adjust quantities</t>
  </si>
  <si>
    <t>3/8"</t>
  </si>
  <si>
    <t>1/4"</t>
  </si>
  <si>
    <t>1/2"</t>
  </si>
  <si>
    <t>1"</t>
  </si>
  <si>
    <t>Same as 1080035 W18x50 Lifting Lug Weldment</t>
  </si>
  <si>
    <t>Same as 1057763 W12x30 Lifting Lug Weldment</t>
  </si>
  <si>
    <t>STK</t>
  </si>
  <si>
    <t>BOTTOM SUPPORT PLATE, 12" X 7 1/2" X 1/2"</t>
  </si>
  <si>
    <t>BOTTOM VERTICAL PLATE, 4 3/4" X 3 5/8" X 1/2"</t>
  </si>
  <si>
    <t>BOTTOM HORIZONTAL PLATE, 6" X 2 1/4" X 1/2"</t>
  </si>
  <si>
    <t>SHIM PLATE, 5 1/2" X 2 1/2" X 3/8"</t>
  </si>
  <si>
    <t>SHIM PLATE, 2 1/2" X 2 1/2" X 3/8"</t>
  </si>
  <si>
    <t>804-05070 (1080035)</t>
  </si>
  <si>
    <t>804-05134 (1057763)</t>
  </si>
  <si>
    <t>-</t>
  </si>
  <si>
    <t>TEMPORARY LIFTING SUPPORT PLATE, 1"</t>
  </si>
  <si>
    <t>TEMPORARY LIFTING SUPPORT PLATE, 1/4"</t>
  </si>
  <si>
    <t>QTS</t>
  </si>
  <si>
    <t>NTT</t>
  </si>
  <si>
    <t>end cap for 4"x4"x1/8" tubing</t>
  </si>
  <si>
    <t>support plate 4"x4"x1/4" with hole</t>
  </si>
  <si>
    <t>stock wt</t>
  </si>
  <si>
    <t># shelves</t>
  </si>
  <si>
    <t>*853-00522*</t>
  </si>
  <si>
    <t>Bolt 3/4"-10 x 2 1/4" Heavy Hex A490 Plain Finish</t>
  </si>
  <si>
    <t>*855-00084*</t>
  </si>
  <si>
    <t xml:space="preserve">Lockwasher 3/4" Grade 8 Plain Finish </t>
  </si>
  <si>
    <t>*855-00085*</t>
  </si>
  <si>
    <t>Flatwasher 3/4" F436 Plain Finish</t>
  </si>
  <si>
    <t>*856-00005*</t>
  </si>
  <si>
    <t>Nut 1/2" x 1 3/4" GR5 Coupling HDG</t>
  </si>
  <si>
    <t>*856-00043*</t>
  </si>
  <si>
    <t>Nut 3/4"-10 x 2 1/4" Coupling  HDG Hex</t>
  </si>
  <si>
    <t>*856-00084*</t>
  </si>
  <si>
    <t xml:space="preserve">Nut 3/4-10 A194/SA194 2H Heavy Hex Plain Finish </t>
  </si>
  <si>
    <t>*856-00085*</t>
  </si>
  <si>
    <t xml:space="preserve">Nut 1"-8 A194/SA194 2H Heavy Hex Plain Finish </t>
  </si>
  <si>
    <t>*856-00101*</t>
  </si>
  <si>
    <t xml:space="preserve">Nut 1/2"-13 DH A563 Finish Med CS Heavy Hex </t>
  </si>
  <si>
    <t>*856-00102*</t>
  </si>
  <si>
    <t xml:space="preserve">Nut 3/4"-10 DH A563 Plain Med CS Heavy Hex </t>
  </si>
  <si>
    <t>*856-11183*</t>
  </si>
  <si>
    <t>Nut 3/8"-16 Heavy Hex</t>
  </si>
  <si>
    <t>*856-13160*</t>
  </si>
  <si>
    <t xml:space="preserve">Nut 1/2"-13 x 1 3/4" GR2 Coupling </t>
  </si>
  <si>
    <t>Weight (lb)</t>
  </si>
  <si>
    <t>KB</t>
  </si>
  <si>
    <t>D11 - plate parts</t>
  </si>
  <si>
    <t>KBS</t>
  </si>
  <si>
    <t>BOTTOM SUPPORT PLATE, 6 1/2" X 2" X 3/8" (C12x25)</t>
  </si>
  <si>
    <t>BOTTOM SUPPORT PLATE, 6 1/2" X 3" X 3/8" (C12x45)</t>
  </si>
  <si>
    <t>multimods</t>
  </si>
  <si>
    <t>Stack currently outsourced</t>
  </si>
  <si>
    <t>Plate Connection W10x17 to C12x25</t>
  </si>
  <si>
    <t>Plate Connection MC18x42.7 to W10x17</t>
  </si>
  <si>
    <t>Plate Connection W12x30 to C12x25</t>
  </si>
  <si>
    <t>Plate Connection MC18x42.7 to W12x30</t>
  </si>
  <si>
    <t>parts per sh</t>
  </si>
  <si>
    <t>sheets/wk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</si>
</sst>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0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ill="1" applyBorder="1"/>
    <xf numFmtId="0" fontId="2" fillId="0" borderId="0" xfId="0" applyFont="1" applyFill="1"/>
    <xf numFmtId="0" fontId="7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9FD1-53E2-4FF5-9389-76F3981A28C7}">
  <dimension ref="A1:M51"/>
  <sheetViews>
    <sheetView workbookViewId="0">
      <selection activeCell="B32" sqref="B32"/>
    </sheetView>
  </sheetViews>
  <sheetFormatPr defaultColWidth="8.7265625" defaultRowHeight="14.5" x14ac:dyDescent="0.35"/>
  <cols>
    <col min="1" max="1" width="20.26953125" style="22" customWidth="1"/>
    <col min="2" max="2" width="65.90625" customWidth="1"/>
    <col min="3" max="3" width="9.36328125" bestFit="1" customWidth="1"/>
    <col min="4" max="4" width="11.54296875" style="17" customWidth="1"/>
    <col min="5" max="5" width="11.453125" bestFit="1" customWidth="1"/>
    <col min="6" max="6" width="5.453125" bestFit="1" customWidth="1"/>
    <col min="7" max="7" width="9.81640625" style="1" customWidth="1"/>
    <col min="8" max="8" width="10.1796875" style="1" bestFit="1" customWidth="1"/>
    <col min="9" max="9" width="12.54296875" style="1" bestFit="1" customWidth="1"/>
    <col min="10" max="10" width="9.81640625" style="1" customWidth="1"/>
    <col min="11" max="11" width="8.26953125" style="1" bestFit="1" customWidth="1"/>
    <col min="12" max="12" width="9.36328125" style="28" bestFit="1" customWidth="1"/>
    <col min="13" max="13" width="45.54296875" bestFit="1" customWidth="1"/>
    <col min="14" max="14" width="12.08984375" bestFit="1" customWidth="1"/>
  </cols>
  <sheetData>
    <row r="1" spans="1:13" s="11" customFormat="1" ht="14" x14ac:dyDescent="0.3">
      <c r="A1" s="18" t="s">
        <v>76</v>
      </c>
      <c r="D1" s="14"/>
      <c r="G1" s="12"/>
      <c r="H1" s="12"/>
      <c r="I1" s="13">
        <v>45407</v>
      </c>
      <c r="J1" s="12"/>
      <c r="K1" s="12"/>
      <c r="L1" s="27"/>
    </row>
    <row r="2" spans="1:13" s="11" customFormat="1" ht="14" x14ac:dyDescent="0.3">
      <c r="A2" s="19" t="s">
        <v>0</v>
      </c>
      <c r="B2" s="7" t="s">
        <v>1</v>
      </c>
      <c r="C2" s="7" t="s">
        <v>27</v>
      </c>
      <c r="D2" s="7" t="s">
        <v>74</v>
      </c>
      <c r="E2" s="7" t="s">
        <v>26</v>
      </c>
      <c r="F2" s="7" t="s">
        <v>2</v>
      </c>
      <c r="G2" s="7" t="s">
        <v>20</v>
      </c>
      <c r="H2" s="7" t="s">
        <v>23</v>
      </c>
      <c r="I2" s="7" t="s">
        <v>24</v>
      </c>
      <c r="J2" s="7" t="s">
        <v>25</v>
      </c>
      <c r="K2" s="7" t="s">
        <v>50</v>
      </c>
      <c r="L2" s="33" t="s">
        <v>51</v>
      </c>
    </row>
    <row r="3" spans="1:13" x14ac:dyDescent="0.35">
      <c r="A3" s="20"/>
      <c r="B3" s="3"/>
      <c r="C3" s="3"/>
      <c r="D3" s="15"/>
      <c r="E3" s="3"/>
      <c r="F3" s="3"/>
      <c r="G3" s="4"/>
      <c r="H3" s="4"/>
      <c r="I3" s="4"/>
      <c r="J3" s="4"/>
      <c r="K3" s="4"/>
      <c r="L3" s="34"/>
    </row>
    <row r="4" spans="1:13" x14ac:dyDescent="0.35">
      <c r="A4" s="21" t="s">
        <v>28</v>
      </c>
      <c r="B4" s="5"/>
      <c r="C4" s="6"/>
      <c r="D4" s="16"/>
      <c r="E4" s="5"/>
      <c r="F4" s="5"/>
      <c r="G4" s="6"/>
      <c r="H4" s="4"/>
      <c r="I4" s="4"/>
      <c r="J4" s="4"/>
      <c r="K4" s="4"/>
      <c r="L4" s="34"/>
    </row>
    <row r="5" spans="1:13" x14ac:dyDescent="0.35">
      <c r="A5" s="23">
        <v>1080024</v>
      </c>
      <c r="B5" s="8" t="s">
        <v>5</v>
      </c>
      <c r="C5" s="9" t="s">
        <v>30</v>
      </c>
      <c r="D5" s="8">
        <v>2.92</v>
      </c>
      <c r="E5" s="10" t="s">
        <v>77</v>
      </c>
      <c r="F5" s="7" t="s">
        <v>3</v>
      </c>
      <c r="G5" s="7">
        <v>31</v>
      </c>
      <c r="H5" s="2">
        <v>20</v>
      </c>
      <c r="I5" s="2">
        <f>SUM(G5*H5)</f>
        <v>620</v>
      </c>
      <c r="J5" s="2">
        <f t="shared" ref="J5:J10" si="0">SUM(I5*2)</f>
        <v>1240</v>
      </c>
      <c r="K5" s="2">
        <f t="shared" ref="K5:K10" si="1">SUM(D5*J5)</f>
        <v>3620.7999999999997</v>
      </c>
      <c r="L5" s="35">
        <f>SUM(K5/1500)</f>
        <v>2.4138666666666664</v>
      </c>
    </row>
    <row r="6" spans="1:13" x14ac:dyDescent="0.35">
      <c r="A6" s="23">
        <v>1015166</v>
      </c>
      <c r="B6" s="10" t="s">
        <v>7</v>
      </c>
      <c r="C6" s="7" t="s">
        <v>30</v>
      </c>
      <c r="D6" s="10">
        <v>2.73</v>
      </c>
      <c r="E6" s="10" t="s">
        <v>77</v>
      </c>
      <c r="F6" s="7" t="s">
        <v>3</v>
      </c>
      <c r="G6" s="7">
        <v>25</v>
      </c>
      <c r="H6" s="2">
        <v>20</v>
      </c>
      <c r="I6" s="2">
        <f t="shared" ref="I6:I30" si="2">SUM(G6*H6)</f>
        <v>500</v>
      </c>
      <c r="J6" s="2">
        <f t="shared" si="0"/>
        <v>1000</v>
      </c>
      <c r="K6" s="2">
        <f t="shared" si="1"/>
        <v>2730</v>
      </c>
      <c r="L6" s="35">
        <f t="shared" ref="L6:L35" si="3">SUM(K6/1500)</f>
        <v>1.82</v>
      </c>
    </row>
    <row r="7" spans="1:13" x14ac:dyDescent="0.35">
      <c r="A7" s="23">
        <v>1015171</v>
      </c>
      <c r="B7" s="10" t="s">
        <v>9</v>
      </c>
      <c r="C7" s="7" t="s">
        <v>30</v>
      </c>
      <c r="D7" s="10">
        <v>2.2000000000000002</v>
      </c>
      <c r="E7" s="10" t="s">
        <v>77</v>
      </c>
      <c r="F7" s="7" t="s">
        <v>3</v>
      </c>
      <c r="G7" s="7">
        <v>5</v>
      </c>
      <c r="H7" s="2">
        <v>20</v>
      </c>
      <c r="I7" s="2">
        <f t="shared" si="2"/>
        <v>100</v>
      </c>
      <c r="J7" s="2">
        <f t="shared" si="0"/>
        <v>200</v>
      </c>
      <c r="K7" s="2">
        <f t="shared" si="1"/>
        <v>440.00000000000006</v>
      </c>
      <c r="L7" s="35">
        <f t="shared" si="3"/>
        <v>0.29333333333333339</v>
      </c>
    </row>
    <row r="8" spans="1:13" x14ac:dyDescent="0.35">
      <c r="A8" s="23">
        <v>1027499</v>
      </c>
      <c r="B8" s="10" t="s">
        <v>10</v>
      </c>
      <c r="C8" s="7" t="s">
        <v>30</v>
      </c>
      <c r="D8" s="10">
        <v>2.84</v>
      </c>
      <c r="E8" s="10" t="s">
        <v>77</v>
      </c>
      <c r="F8" s="7" t="s">
        <v>3</v>
      </c>
      <c r="G8" s="7">
        <v>21</v>
      </c>
      <c r="H8" s="2">
        <v>20</v>
      </c>
      <c r="I8" s="2">
        <f t="shared" si="2"/>
        <v>420</v>
      </c>
      <c r="J8" s="2">
        <f t="shared" si="0"/>
        <v>840</v>
      </c>
      <c r="K8" s="2">
        <f t="shared" si="1"/>
        <v>2385.6</v>
      </c>
      <c r="L8" s="35">
        <f t="shared" si="3"/>
        <v>1.5904</v>
      </c>
      <c r="M8" s="11" t="s">
        <v>21</v>
      </c>
    </row>
    <row r="9" spans="1:13" x14ac:dyDescent="0.35">
      <c r="A9" s="23">
        <v>1057153</v>
      </c>
      <c r="B9" s="10" t="s">
        <v>15</v>
      </c>
      <c r="C9" s="7" t="s">
        <v>30</v>
      </c>
      <c r="D9" s="10">
        <v>0.44</v>
      </c>
      <c r="E9" s="10" t="s">
        <v>77</v>
      </c>
      <c r="F9" s="7" t="s">
        <v>3</v>
      </c>
      <c r="G9" s="7">
        <v>14</v>
      </c>
      <c r="H9" s="2">
        <v>20</v>
      </c>
      <c r="I9" s="2">
        <f t="shared" si="2"/>
        <v>280</v>
      </c>
      <c r="J9" s="2">
        <f t="shared" si="0"/>
        <v>560</v>
      </c>
      <c r="K9" s="2">
        <f t="shared" si="1"/>
        <v>246.4</v>
      </c>
      <c r="L9" s="35">
        <f t="shared" si="3"/>
        <v>0.16426666666666667</v>
      </c>
      <c r="M9" s="11"/>
    </row>
    <row r="10" spans="1:13" x14ac:dyDescent="0.35">
      <c r="A10" s="23">
        <v>1053105</v>
      </c>
      <c r="B10" s="10" t="s">
        <v>16</v>
      </c>
      <c r="C10" s="7" t="s">
        <v>30</v>
      </c>
      <c r="D10" s="10">
        <v>0.96</v>
      </c>
      <c r="E10" s="10" t="s">
        <v>77</v>
      </c>
      <c r="F10" s="7" t="s">
        <v>3</v>
      </c>
      <c r="G10" s="7">
        <v>12</v>
      </c>
      <c r="H10" s="2">
        <v>20</v>
      </c>
      <c r="I10" s="2">
        <f t="shared" si="2"/>
        <v>240</v>
      </c>
      <c r="J10" s="2">
        <f t="shared" si="0"/>
        <v>480</v>
      </c>
      <c r="K10" s="2">
        <f t="shared" si="1"/>
        <v>460.79999999999995</v>
      </c>
      <c r="L10" s="35">
        <f t="shared" si="3"/>
        <v>0.30719999999999997</v>
      </c>
      <c r="M10" s="11"/>
    </row>
    <row r="11" spans="1:13" x14ac:dyDescent="0.35">
      <c r="A11" s="23">
        <v>1417400</v>
      </c>
      <c r="B11" s="10" t="s">
        <v>45</v>
      </c>
      <c r="C11" s="7" t="s">
        <v>30</v>
      </c>
      <c r="D11" s="10">
        <v>2.02</v>
      </c>
      <c r="E11" s="10" t="s">
        <v>77</v>
      </c>
      <c r="F11" s="7" t="s">
        <v>3</v>
      </c>
      <c r="G11" s="7">
        <v>12</v>
      </c>
      <c r="H11" s="2">
        <v>20</v>
      </c>
      <c r="I11" s="2">
        <f>SUM(G11*H11)</f>
        <v>240</v>
      </c>
      <c r="J11" s="2">
        <f>SUM(I11*2)</f>
        <v>480</v>
      </c>
      <c r="K11" s="2">
        <f>SUM(D11*J11)</f>
        <v>969.6</v>
      </c>
      <c r="L11" s="35">
        <f>SUM(K11/1500)</f>
        <v>0.64639999999999997</v>
      </c>
      <c r="M11" s="11"/>
    </row>
    <row r="12" spans="1:13" x14ac:dyDescent="0.35">
      <c r="A12" s="38">
        <v>1221730</v>
      </c>
      <c r="B12" s="39" t="s">
        <v>48</v>
      </c>
      <c r="C12" s="40" t="s">
        <v>30</v>
      </c>
      <c r="D12" s="39">
        <v>0.99</v>
      </c>
      <c r="E12" s="39" t="s">
        <v>77</v>
      </c>
      <c r="F12" s="40" t="s">
        <v>3</v>
      </c>
      <c r="G12" s="41">
        <v>24</v>
      </c>
      <c r="H12" s="41">
        <v>0</v>
      </c>
      <c r="I12" s="41">
        <f>SUM(G12*H12)</f>
        <v>0</v>
      </c>
      <c r="J12" s="41">
        <f>SUM(I12*2)</f>
        <v>0</v>
      </c>
      <c r="K12" s="41">
        <f>SUM(D12*J12)</f>
        <v>0</v>
      </c>
      <c r="L12" s="42">
        <f>SUM(K12/1500)</f>
        <v>0</v>
      </c>
      <c r="M12" t="s">
        <v>81</v>
      </c>
    </row>
    <row r="13" spans="1:13" x14ac:dyDescent="0.35">
      <c r="A13" s="38">
        <v>1411228</v>
      </c>
      <c r="B13" s="39" t="s">
        <v>49</v>
      </c>
      <c r="C13" s="40" t="s">
        <v>30</v>
      </c>
      <c r="D13" s="39">
        <v>1.1000000000000001</v>
      </c>
      <c r="E13" s="39" t="s">
        <v>77</v>
      </c>
      <c r="F13" s="40" t="s">
        <v>3</v>
      </c>
      <c r="G13" s="41">
        <v>18</v>
      </c>
      <c r="H13" s="41">
        <v>0</v>
      </c>
      <c r="I13" s="41">
        <f>SUM(G13*H13)</f>
        <v>0</v>
      </c>
      <c r="J13" s="41">
        <f>SUM(I13*2)</f>
        <v>0</v>
      </c>
      <c r="K13" s="41">
        <f>SUM(D13*J13)</f>
        <v>0</v>
      </c>
      <c r="L13" s="42">
        <f>SUM(K13/1500)</f>
        <v>0</v>
      </c>
      <c r="M13" t="s">
        <v>81</v>
      </c>
    </row>
    <row r="14" spans="1:13" x14ac:dyDescent="0.35">
      <c r="A14" s="23">
        <v>1080023</v>
      </c>
      <c r="B14" s="10" t="s">
        <v>4</v>
      </c>
      <c r="C14" s="7" t="s">
        <v>29</v>
      </c>
      <c r="D14" s="10">
        <v>10.96</v>
      </c>
      <c r="E14" s="10" t="s">
        <v>35</v>
      </c>
      <c r="F14" s="7" t="s">
        <v>3</v>
      </c>
      <c r="G14" s="7">
        <v>12</v>
      </c>
      <c r="H14" s="2">
        <v>20</v>
      </c>
      <c r="I14" s="2">
        <f t="shared" si="2"/>
        <v>240</v>
      </c>
      <c r="J14" s="2">
        <f>SUM(I14*2)</f>
        <v>480</v>
      </c>
      <c r="K14" s="2">
        <f>SUM(D14*J14)</f>
        <v>5260.8</v>
      </c>
      <c r="L14" s="35">
        <f t="shared" si="3"/>
        <v>3.5072000000000001</v>
      </c>
      <c r="M14" s="11"/>
    </row>
    <row r="15" spans="1:13" x14ac:dyDescent="0.35">
      <c r="A15" s="23">
        <v>1015168</v>
      </c>
      <c r="B15" s="10" t="s">
        <v>8</v>
      </c>
      <c r="C15" s="7" t="s">
        <v>29</v>
      </c>
      <c r="D15" s="10">
        <v>6.15</v>
      </c>
      <c r="E15" s="10" t="s">
        <v>35</v>
      </c>
      <c r="F15" s="7" t="s">
        <v>3</v>
      </c>
      <c r="G15" s="7">
        <v>10</v>
      </c>
      <c r="H15" s="2">
        <v>20</v>
      </c>
      <c r="I15" s="2">
        <f t="shared" si="2"/>
        <v>200</v>
      </c>
      <c r="J15" s="2">
        <f t="shared" ref="J15:J28" si="4">SUM(I15*2)</f>
        <v>400</v>
      </c>
      <c r="K15" s="2">
        <f t="shared" ref="K15:K28" si="5">SUM(D15*J15)</f>
        <v>2460</v>
      </c>
      <c r="L15" s="35">
        <f t="shared" si="3"/>
        <v>1.64</v>
      </c>
      <c r="M15" s="11"/>
    </row>
    <row r="16" spans="1:13" x14ac:dyDescent="0.35">
      <c r="A16" s="23">
        <v>1027560</v>
      </c>
      <c r="B16" s="10" t="s">
        <v>11</v>
      </c>
      <c r="C16" s="7" t="s">
        <v>29</v>
      </c>
      <c r="D16" s="10">
        <v>6.39</v>
      </c>
      <c r="E16" s="10" t="s">
        <v>35</v>
      </c>
      <c r="F16" s="7" t="s">
        <v>3</v>
      </c>
      <c r="G16" s="7">
        <v>8</v>
      </c>
      <c r="H16" s="2">
        <v>20</v>
      </c>
      <c r="I16" s="2">
        <f t="shared" si="2"/>
        <v>160</v>
      </c>
      <c r="J16" s="2">
        <f t="shared" si="4"/>
        <v>320</v>
      </c>
      <c r="K16" s="2">
        <f t="shared" si="5"/>
        <v>2044.8</v>
      </c>
      <c r="L16" s="35">
        <f t="shared" si="3"/>
        <v>1.3632</v>
      </c>
      <c r="M16" s="11" t="s">
        <v>21</v>
      </c>
    </row>
    <row r="17" spans="1:13" x14ac:dyDescent="0.35">
      <c r="A17" s="23">
        <v>1204284</v>
      </c>
      <c r="B17" s="10" t="s">
        <v>12</v>
      </c>
      <c r="C17" s="7" t="s">
        <v>29</v>
      </c>
      <c r="D17" s="10">
        <v>6.63</v>
      </c>
      <c r="E17" s="10" t="s">
        <v>35</v>
      </c>
      <c r="F17" s="7" t="s">
        <v>3</v>
      </c>
      <c r="G17" s="7">
        <v>18</v>
      </c>
      <c r="H17" s="2">
        <v>20</v>
      </c>
      <c r="I17" s="2">
        <f t="shared" si="2"/>
        <v>360</v>
      </c>
      <c r="J17" s="2">
        <f t="shared" si="4"/>
        <v>720</v>
      </c>
      <c r="K17" s="2">
        <f t="shared" si="5"/>
        <v>4773.6000000000004</v>
      </c>
      <c r="L17" s="35">
        <f t="shared" si="3"/>
        <v>3.1824000000000003</v>
      </c>
      <c r="M17" s="11"/>
    </row>
    <row r="18" spans="1:13" x14ac:dyDescent="0.35">
      <c r="A18" s="23">
        <v>1006294</v>
      </c>
      <c r="B18" s="10" t="s">
        <v>6</v>
      </c>
      <c r="C18" s="7" t="s">
        <v>31</v>
      </c>
      <c r="D18" s="10">
        <v>1.5</v>
      </c>
      <c r="E18" s="10" t="s">
        <v>35</v>
      </c>
      <c r="F18" s="7" t="s">
        <v>3</v>
      </c>
      <c r="G18" s="7">
        <v>50</v>
      </c>
      <c r="H18" s="2">
        <v>20</v>
      </c>
      <c r="I18" s="2">
        <f t="shared" si="2"/>
        <v>1000</v>
      </c>
      <c r="J18" s="2">
        <f t="shared" si="4"/>
        <v>2000</v>
      </c>
      <c r="K18" s="2">
        <f t="shared" si="5"/>
        <v>3000</v>
      </c>
      <c r="L18" s="35">
        <f t="shared" si="3"/>
        <v>2</v>
      </c>
      <c r="M18" s="11"/>
    </row>
    <row r="19" spans="1:13" x14ac:dyDescent="0.35">
      <c r="A19" s="23">
        <v>1249400</v>
      </c>
      <c r="B19" s="10" t="s">
        <v>13</v>
      </c>
      <c r="C19" s="7" t="s">
        <v>31</v>
      </c>
      <c r="D19" s="10">
        <v>8.08</v>
      </c>
      <c r="E19" s="10" t="s">
        <v>35</v>
      </c>
      <c r="F19" s="7" t="s">
        <v>3</v>
      </c>
      <c r="G19" s="7">
        <v>18</v>
      </c>
      <c r="H19" s="2">
        <v>20</v>
      </c>
      <c r="I19" s="2">
        <f t="shared" si="2"/>
        <v>360</v>
      </c>
      <c r="J19" s="2">
        <f t="shared" si="4"/>
        <v>720</v>
      </c>
      <c r="K19" s="2">
        <f t="shared" si="5"/>
        <v>5817.6</v>
      </c>
      <c r="L19" s="35">
        <f t="shared" si="3"/>
        <v>3.8784000000000001</v>
      </c>
      <c r="M19" s="11"/>
    </row>
    <row r="20" spans="1:13" x14ac:dyDescent="0.35">
      <c r="A20" s="23">
        <v>1249398</v>
      </c>
      <c r="B20" s="10" t="s">
        <v>14</v>
      </c>
      <c r="C20" s="7" t="s">
        <v>31</v>
      </c>
      <c r="D20" s="10">
        <v>3.54</v>
      </c>
      <c r="E20" s="10" t="s">
        <v>35</v>
      </c>
      <c r="F20" s="7" t="s">
        <v>3</v>
      </c>
      <c r="G20" s="7">
        <v>18</v>
      </c>
      <c r="H20" s="2">
        <v>20</v>
      </c>
      <c r="I20" s="2">
        <f t="shared" si="2"/>
        <v>360</v>
      </c>
      <c r="J20" s="2">
        <f t="shared" si="4"/>
        <v>720</v>
      </c>
      <c r="K20" s="2">
        <f t="shared" si="5"/>
        <v>2548.8000000000002</v>
      </c>
      <c r="L20" s="35">
        <f t="shared" si="3"/>
        <v>1.6992</v>
      </c>
      <c r="M20" s="11"/>
    </row>
    <row r="21" spans="1:13" ht="14.15" customHeight="1" x14ac:dyDescent="0.35">
      <c r="A21" s="23">
        <v>1001601</v>
      </c>
      <c r="B21" s="10" t="s">
        <v>17</v>
      </c>
      <c r="C21" s="7" t="s">
        <v>32</v>
      </c>
      <c r="D21" s="10">
        <v>4.38</v>
      </c>
      <c r="E21" s="10" t="s">
        <v>35</v>
      </c>
      <c r="F21" s="7" t="s">
        <v>3</v>
      </c>
      <c r="G21" s="7">
        <v>4</v>
      </c>
      <c r="H21" s="2">
        <v>20</v>
      </c>
      <c r="I21" s="2">
        <f t="shared" si="2"/>
        <v>80</v>
      </c>
      <c r="J21" s="2">
        <f t="shared" si="4"/>
        <v>160</v>
      </c>
      <c r="K21" s="2">
        <f t="shared" si="5"/>
        <v>700.8</v>
      </c>
      <c r="L21" s="35">
        <f t="shared" si="3"/>
        <v>0.46719999999999995</v>
      </c>
      <c r="M21" s="11"/>
    </row>
    <row r="22" spans="1:13" x14ac:dyDescent="0.35">
      <c r="A22" s="23">
        <v>1027726</v>
      </c>
      <c r="B22" s="10" t="s">
        <v>44</v>
      </c>
      <c r="C22" s="7" t="s">
        <v>32</v>
      </c>
      <c r="D22" s="10">
        <v>7.87</v>
      </c>
      <c r="E22" s="10" t="s">
        <v>35</v>
      </c>
      <c r="F22" s="7" t="s">
        <v>3</v>
      </c>
      <c r="G22" s="7">
        <v>12</v>
      </c>
      <c r="H22" s="2">
        <v>20</v>
      </c>
      <c r="I22" s="2">
        <f t="shared" si="2"/>
        <v>240</v>
      </c>
      <c r="J22" s="2">
        <f t="shared" si="4"/>
        <v>480</v>
      </c>
      <c r="K22" s="2">
        <f t="shared" si="5"/>
        <v>3777.6</v>
      </c>
      <c r="L22" s="35">
        <f t="shared" si="3"/>
        <v>2.5183999999999997</v>
      </c>
      <c r="M22" s="11" t="s">
        <v>22</v>
      </c>
    </row>
    <row r="23" spans="1:13" ht="14.15" customHeight="1" x14ac:dyDescent="0.35">
      <c r="A23" s="23">
        <v>1001601</v>
      </c>
      <c r="B23" s="10" t="s">
        <v>17</v>
      </c>
      <c r="C23" s="7" t="s">
        <v>32</v>
      </c>
      <c r="D23" s="10">
        <v>4.38</v>
      </c>
      <c r="E23" s="10" t="s">
        <v>35</v>
      </c>
      <c r="F23" s="7" t="s">
        <v>3</v>
      </c>
      <c r="G23" s="7">
        <v>4</v>
      </c>
      <c r="H23" s="2">
        <v>20</v>
      </c>
      <c r="I23" s="2">
        <f t="shared" ref="I23" si="6">SUM(G23*H23)</f>
        <v>80</v>
      </c>
      <c r="J23" s="2">
        <f t="shared" ref="J23" si="7">SUM(I23*2)</f>
        <v>160</v>
      </c>
      <c r="K23" s="2">
        <f t="shared" ref="K23" si="8">SUM(D23*J23)</f>
        <v>700.8</v>
      </c>
      <c r="L23" s="35">
        <f t="shared" ref="L23" si="9">SUM(K23/1500)</f>
        <v>0.46719999999999995</v>
      </c>
    </row>
    <row r="24" spans="1:13" x14ac:dyDescent="0.35">
      <c r="A24" s="44">
        <v>1150390</v>
      </c>
      <c r="B24" s="45" t="s">
        <v>36</v>
      </c>
      <c r="C24" s="46" t="s">
        <v>31</v>
      </c>
      <c r="D24" s="47">
        <v>12.76</v>
      </c>
      <c r="E24" s="43" t="s">
        <v>35</v>
      </c>
      <c r="F24" s="40" t="s">
        <v>3</v>
      </c>
      <c r="G24" s="46">
        <v>8</v>
      </c>
      <c r="H24" s="41">
        <v>20</v>
      </c>
      <c r="I24" s="41">
        <f t="shared" si="2"/>
        <v>160</v>
      </c>
      <c r="J24" s="41">
        <f t="shared" si="4"/>
        <v>320</v>
      </c>
      <c r="K24" s="41">
        <f t="shared" si="5"/>
        <v>4083.2</v>
      </c>
      <c r="L24" s="42">
        <f t="shared" si="3"/>
        <v>2.7221333333333333</v>
      </c>
      <c r="M24" s="11" t="s">
        <v>46</v>
      </c>
    </row>
    <row r="25" spans="1:13" x14ac:dyDescent="0.35">
      <c r="A25" s="38">
        <v>1206719</v>
      </c>
      <c r="B25" s="48" t="s">
        <v>37</v>
      </c>
      <c r="C25" s="46" t="s">
        <v>31</v>
      </c>
      <c r="D25" s="39">
        <v>2.36</v>
      </c>
      <c r="E25" s="43" t="s">
        <v>35</v>
      </c>
      <c r="F25" s="40" t="s">
        <v>3</v>
      </c>
      <c r="G25" s="41">
        <v>2</v>
      </c>
      <c r="H25" s="41">
        <v>20</v>
      </c>
      <c r="I25" s="41">
        <f t="shared" si="2"/>
        <v>40</v>
      </c>
      <c r="J25" s="41">
        <f t="shared" si="4"/>
        <v>80</v>
      </c>
      <c r="K25" s="41">
        <f t="shared" si="5"/>
        <v>188.79999999999998</v>
      </c>
      <c r="L25" s="42">
        <f t="shared" si="3"/>
        <v>0.12586666666666665</v>
      </c>
      <c r="M25" s="11" t="s">
        <v>46</v>
      </c>
    </row>
    <row r="26" spans="1:13" x14ac:dyDescent="0.35">
      <c r="A26" s="38">
        <v>1664035</v>
      </c>
      <c r="B26" s="49" t="s">
        <v>38</v>
      </c>
      <c r="C26" s="46" t="s">
        <v>31</v>
      </c>
      <c r="D26" s="39">
        <v>6.75</v>
      </c>
      <c r="E26" s="43" t="s">
        <v>35</v>
      </c>
      <c r="F26" s="40" t="s">
        <v>3</v>
      </c>
      <c r="G26" s="41">
        <v>2</v>
      </c>
      <c r="H26" s="41">
        <v>20</v>
      </c>
      <c r="I26" s="41">
        <f t="shared" si="2"/>
        <v>40</v>
      </c>
      <c r="J26" s="41">
        <f t="shared" si="4"/>
        <v>80</v>
      </c>
      <c r="K26" s="41">
        <f t="shared" si="5"/>
        <v>540</v>
      </c>
      <c r="L26" s="42">
        <f t="shared" si="3"/>
        <v>0.36</v>
      </c>
      <c r="M26" s="11" t="s">
        <v>46</v>
      </c>
    </row>
    <row r="27" spans="1:13" x14ac:dyDescent="0.35">
      <c r="A27" s="44">
        <v>1480066</v>
      </c>
      <c r="B27" s="45" t="s">
        <v>39</v>
      </c>
      <c r="C27" s="46" t="s">
        <v>29</v>
      </c>
      <c r="D27" s="47">
        <v>1.45</v>
      </c>
      <c r="E27" s="43" t="s">
        <v>35</v>
      </c>
      <c r="F27" s="40" t="s">
        <v>3</v>
      </c>
      <c r="G27" s="41">
        <v>4</v>
      </c>
      <c r="H27" s="41">
        <v>20</v>
      </c>
      <c r="I27" s="41">
        <f t="shared" si="2"/>
        <v>80</v>
      </c>
      <c r="J27" s="41">
        <f t="shared" si="4"/>
        <v>160</v>
      </c>
      <c r="K27" s="41">
        <f t="shared" si="5"/>
        <v>232</v>
      </c>
      <c r="L27" s="42">
        <f t="shared" si="3"/>
        <v>0.15466666666666667</v>
      </c>
      <c r="M27" s="11" t="s">
        <v>47</v>
      </c>
    </row>
    <row r="28" spans="1:13" x14ac:dyDescent="0.35">
      <c r="A28" s="44">
        <v>1662157</v>
      </c>
      <c r="B28" s="45" t="s">
        <v>40</v>
      </c>
      <c r="C28" s="46" t="s">
        <v>29</v>
      </c>
      <c r="D28" s="47">
        <v>0.65</v>
      </c>
      <c r="E28" s="43" t="s">
        <v>35</v>
      </c>
      <c r="F28" s="40" t="s">
        <v>3</v>
      </c>
      <c r="G28" s="41">
        <v>2</v>
      </c>
      <c r="H28" s="41">
        <v>20</v>
      </c>
      <c r="I28" s="41">
        <f t="shared" si="2"/>
        <v>40</v>
      </c>
      <c r="J28" s="41">
        <f t="shared" si="4"/>
        <v>80</v>
      </c>
      <c r="K28" s="41">
        <f t="shared" si="5"/>
        <v>52</v>
      </c>
      <c r="L28" s="42">
        <f t="shared" si="3"/>
        <v>3.4666666666666665E-2</v>
      </c>
      <c r="M28" s="11" t="s">
        <v>47</v>
      </c>
    </row>
    <row r="29" spans="1:13" x14ac:dyDescent="0.35">
      <c r="A29" s="46">
        <v>1417700</v>
      </c>
      <c r="B29" s="45" t="s">
        <v>78</v>
      </c>
      <c r="C29" s="46" t="s">
        <v>29</v>
      </c>
      <c r="D29" s="47">
        <v>1.38</v>
      </c>
      <c r="E29" s="43" t="s">
        <v>35</v>
      </c>
      <c r="F29" s="40" t="s">
        <v>3</v>
      </c>
      <c r="G29" s="41">
        <v>10</v>
      </c>
      <c r="H29" s="41">
        <v>0.25</v>
      </c>
      <c r="I29" s="41">
        <f t="shared" si="2"/>
        <v>2.5</v>
      </c>
      <c r="J29" s="41">
        <v>20</v>
      </c>
      <c r="K29" s="41">
        <f t="shared" ref="K29:K34" si="10">SUM(D29*J29)</f>
        <v>27.599999999999998</v>
      </c>
      <c r="L29" s="42">
        <f t="shared" ref="L29:L34" si="11">SUM(K29/1500)</f>
        <v>1.84E-2</v>
      </c>
      <c r="M29" s="11" t="s">
        <v>80</v>
      </c>
    </row>
    <row r="30" spans="1:13" x14ac:dyDescent="0.35">
      <c r="A30" s="46">
        <v>1417800</v>
      </c>
      <c r="B30" s="45" t="s">
        <v>79</v>
      </c>
      <c r="C30" s="46" t="s">
        <v>29</v>
      </c>
      <c r="D30" s="47">
        <v>2.0699999999999998</v>
      </c>
      <c r="E30" s="43" t="s">
        <v>35</v>
      </c>
      <c r="F30" s="40" t="s">
        <v>3</v>
      </c>
      <c r="G30" s="41">
        <v>10</v>
      </c>
      <c r="H30" s="41">
        <v>0.25</v>
      </c>
      <c r="I30" s="41">
        <f t="shared" si="2"/>
        <v>2.5</v>
      </c>
      <c r="J30" s="41">
        <v>20</v>
      </c>
      <c r="K30" s="41">
        <f t="shared" si="10"/>
        <v>41.4</v>
      </c>
      <c r="L30" s="42">
        <f t="shared" si="11"/>
        <v>2.76E-2</v>
      </c>
      <c r="M30" s="11" t="s">
        <v>80</v>
      </c>
    </row>
    <row r="31" spans="1:13" x14ac:dyDescent="0.35">
      <c r="A31" s="23">
        <v>1012589</v>
      </c>
      <c r="B31" s="10" t="s">
        <v>82</v>
      </c>
      <c r="C31" s="7" t="s">
        <v>30</v>
      </c>
      <c r="D31" s="10">
        <v>2.52</v>
      </c>
      <c r="E31" s="10" t="s">
        <v>35</v>
      </c>
      <c r="F31" s="7" t="s">
        <v>3</v>
      </c>
      <c r="G31" s="2">
        <v>30</v>
      </c>
      <c r="H31" s="2">
        <v>0</v>
      </c>
      <c r="I31" s="2">
        <f t="shared" ref="I31:I34" si="12">SUM(G31*H31)</f>
        <v>0</v>
      </c>
      <c r="J31" s="2">
        <f t="shared" ref="J31:J34" si="13">SUM(I31*2)</f>
        <v>0</v>
      </c>
      <c r="K31" s="2">
        <f t="shared" si="10"/>
        <v>0</v>
      </c>
      <c r="L31" s="35">
        <f t="shared" si="11"/>
        <v>0</v>
      </c>
      <c r="M31" s="11" t="s">
        <v>80</v>
      </c>
    </row>
    <row r="32" spans="1:13" x14ac:dyDescent="0.35">
      <c r="A32" s="23">
        <v>1230765</v>
      </c>
      <c r="B32" s="10" t="s">
        <v>83</v>
      </c>
      <c r="C32" s="7" t="s">
        <v>30</v>
      </c>
      <c r="D32" s="10">
        <v>2.89</v>
      </c>
      <c r="E32" s="10" t="s">
        <v>35</v>
      </c>
      <c r="F32" s="7" t="s">
        <v>3</v>
      </c>
      <c r="G32" s="2">
        <v>30</v>
      </c>
      <c r="H32" s="2">
        <v>0</v>
      </c>
      <c r="I32" s="2">
        <f t="shared" si="12"/>
        <v>0</v>
      </c>
      <c r="J32" s="2">
        <f t="shared" si="13"/>
        <v>0</v>
      </c>
      <c r="K32" s="2">
        <f t="shared" si="10"/>
        <v>0</v>
      </c>
      <c r="L32" s="35">
        <f t="shared" si="11"/>
        <v>0</v>
      </c>
      <c r="M32" s="11" t="s">
        <v>80</v>
      </c>
    </row>
    <row r="33" spans="1:13" x14ac:dyDescent="0.35">
      <c r="A33" s="23">
        <v>1012588</v>
      </c>
      <c r="B33" s="10" t="s">
        <v>84</v>
      </c>
      <c r="C33" s="7" t="s">
        <v>29</v>
      </c>
      <c r="D33" s="10">
        <v>5.7</v>
      </c>
      <c r="E33" s="10" t="s">
        <v>35</v>
      </c>
      <c r="F33" s="7" t="s">
        <v>3</v>
      </c>
      <c r="G33" s="2">
        <v>30</v>
      </c>
      <c r="H33" s="2">
        <v>0</v>
      </c>
      <c r="I33" s="2">
        <f t="shared" si="12"/>
        <v>0</v>
      </c>
      <c r="J33" s="2">
        <f t="shared" si="13"/>
        <v>0</v>
      </c>
      <c r="K33" s="2">
        <f t="shared" si="10"/>
        <v>0</v>
      </c>
      <c r="L33" s="35">
        <f t="shared" si="11"/>
        <v>0</v>
      </c>
      <c r="M33" s="11" t="s">
        <v>80</v>
      </c>
    </row>
    <row r="34" spans="1:13" x14ac:dyDescent="0.35">
      <c r="A34" s="23">
        <v>1230764</v>
      </c>
      <c r="B34" s="10" t="s">
        <v>85</v>
      </c>
      <c r="C34" s="7" t="s">
        <v>29</v>
      </c>
      <c r="D34" s="10">
        <v>6.51</v>
      </c>
      <c r="E34" s="10" t="s">
        <v>35</v>
      </c>
      <c r="F34" s="7" t="s">
        <v>3</v>
      </c>
      <c r="G34" s="2">
        <v>30</v>
      </c>
      <c r="H34" s="2">
        <v>0</v>
      </c>
      <c r="I34" s="2">
        <f t="shared" si="12"/>
        <v>0</v>
      </c>
      <c r="J34" s="2">
        <f t="shared" si="13"/>
        <v>0</v>
      </c>
      <c r="K34" s="2">
        <f t="shared" si="10"/>
        <v>0</v>
      </c>
      <c r="L34" s="35">
        <f t="shared" si="11"/>
        <v>0</v>
      </c>
      <c r="M34" s="11" t="s">
        <v>80</v>
      </c>
    </row>
    <row r="35" spans="1:13" x14ac:dyDescent="0.35">
      <c r="A35" s="50" t="s">
        <v>52</v>
      </c>
      <c r="B35" s="51" t="s">
        <v>53</v>
      </c>
      <c r="C35" s="3"/>
      <c r="D35" s="16">
        <v>0.40749999999999997</v>
      </c>
      <c r="E35" s="3" t="s">
        <v>75</v>
      </c>
      <c r="F35" s="7" t="s">
        <v>3</v>
      </c>
      <c r="G35" s="50">
        <v>120</v>
      </c>
      <c r="H35" s="2">
        <v>20</v>
      </c>
      <c r="I35" s="2">
        <f t="shared" ref="I35" si="14">SUM(G35*H35)</f>
        <v>2400</v>
      </c>
      <c r="J35" s="2">
        <f t="shared" ref="J35" si="15">SUM(I35*2)</f>
        <v>4800</v>
      </c>
      <c r="K35" s="2">
        <f t="shared" ref="K35" si="16">SUM(D35*J35)</f>
        <v>1955.9999999999998</v>
      </c>
      <c r="L35" s="35">
        <f t="shared" si="3"/>
        <v>1.3039999999999998</v>
      </c>
      <c r="M35" s="11"/>
    </row>
    <row r="36" spans="1:13" x14ac:dyDescent="0.35">
      <c r="A36" s="50" t="s">
        <v>62</v>
      </c>
      <c r="B36" s="51" t="s">
        <v>63</v>
      </c>
      <c r="C36" s="3"/>
      <c r="D36" s="16">
        <v>0.17050000000000001</v>
      </c>
      <c r="E36" s="3" t="s">
        <v>75</v>
      </c>
      <c r="F36" s="7" t="s">
        <v>3</v>
      </c>
      <c r="G36" s="50">
        <v>120</v>
      </c>
      <c r="H36" s="2">
        <v>20</v>
      </c>
      <c r="I36" s="2">
        <f t="shared" ref="I36:I38" si="17">SUM(G36*H36)</f>
        <v>2400</v>
      </c>
      <c r="J36" s="2">
        <f t="shared" ref="J36:J38" si="18">SUM(I36*2)</f>
        <v>4800</v>
      </c>
      <c r="K36" s="2">
        <f t="shared" ref="K36:K38" si="19">SUM(D36*J36)</f>
        <v>818.40000000000009</v>
      </c>
      <c r="L36" s="35">
        <f t="shared" ref="L36:L38" si="20">SUM(K36/1500)</f>
        <v>0.54560000000000008</v>
      </c>
      <c r="M36" s="11"/>
    </row>
    <row r="37" spans="1:13" x14ac:dyDescent="0.35">
      <c r="A37" s="50" t="s">
        <v>54</v>
      </c>
      <c r="B37" s="51" t="s">
        <v>55</v>
      </c>
      <c r="C37" s="3"/>
      <c r="D37" s="16">
        <v>3.85E-2</v>
      </c>
      <c r="E37" s="3" t="s">
        <v>75</v>
      </c>
      <c r="F37" s="7" t="s">
        <v>3</v>
      </c>
      <c r="G37" s="50">
        <v>120</v>
      </c>
      <c r="H37" s="2">
        <v>20</v>
      </c>
      <c r="I37" s="2">
        <f t="shared" si="17"/>
        <v>2400</v>
      </c>
      <c r="J37" s="2">
        <f t="shared" si="18"/>
        <v>4800</v>
      </c>
      <c r="K37" s="2">
        <f t="shared" si="19"/>
        <v>184.8</v>
      </c>
      <c r="L37" s="35">
        <f t="shared" si="20"/>
        <v>0.1232</v>
      </c>
      <c r="M37" s="11"/>
    </row>
    <row r="38" spans="1:13" x14ac:dyDescent="0.35">
      <c r="A38" s="50" t="s">
        <v>56</v>
      </c>
      <c r="B38" s="51" t="s">
        <v>57</v>
      </c>
      <c r="C38" s="3"/>
      <c r="D38" s="16">
        <v>3.85E-2</v>
      </c>
      <c r="E38" s="3" t="s">
        <v>75</v>
      </c>
      <c r="F38" s="7" t="s">
        <v>3</v>
      </c>
      <c r="G38" s="50">
        <v>120</v>
      </c>
      <c r="H38" s="2">
        <v>20</v>
      </c>
      <c r="I38" s="2">
        <f t="shared" si="17"/>
        <v>2400</v>
      </c>
      <c r="J38" s="2">
        <f t="shared" si="18"/>
        <v>4800</v>
      </c>
      <c r="K38" s="2">
        <f t="shared" si="19"/>
        <v>184.8</v>
      </c>
      <c r="L38" s="35">
        <f t="shared" si="20"/>
        <v>0.1232</v>
      </c>
      <c r="M38" s="11"/>
    </row>
    <row r="39" spans="1:13" x14ac:dyDescent="0.35">
      <c r="A39" s="50" t="s">
        <v>58</v>
      </c>
      <c r="B39" s="52" t="s">
        <v>59</v>
      </c>
      <c r="C39" s="3"/>
      <c r="D39" s="16">
        <v>0.155</v>
      </c>
      <c r="E39" s="3" t="s">
        <v>75</v>
      </c>
      <c r="F39" s="7" t="s">
        <v>3</v>
      </c>
      <c r="G39" s="53">
        <v>50</v>
      </c>
      <c r="H39" s="2">
        <v>20</v>
      </c>
      <c r="I39" s="2">
        <f t="shared" ref="I39:I45" si="21">SUM(G39*H39)</f>
        <v>1000</v>
      </c>
      <c r="J39" s="2">
        <f t="shared" ref="J39:J45" si="22">SUM(I39*2)</f>
        <v>2000</v>
      </c>
      <c r="K39" s="2">
        <f t="shared" ref="K39:K45" si="23">SUM(D39*J39)</f>
        <v>310</v>
      </c>
      <c r="L39" s="35">
        <f t="shared" ref="L39:L45" si="24">SUM(K39/1500)</f>
        <v>0.20666666666666667</v>
      </c>
      <c r="M39" s="11"/>
    </row>
    <row r="40" spans="1:13" x14ac:dyDescent="0.35">
      <c r="A40" s="50" t="s">
        <v>60</v>
      </c>
      <c r="B40" s="52" t="s">
        <v>61</v>
      </c>
      <c r="C40" s="3"/>
      <c r="D40" s="16">
        <v>0.27600000000000002</v>
      </c>
      <c r="E40" s="3" t="s">
        <v>75</v>
      </c>
      <c r="F40" s="7" t="s">
        <v>3</v>
      </c>
      <c r="G40" s="53">
        <v>25</v>
      </c>
      <c r="H40" s="2">
        <v>20</v>
      </c>
      <c r="I40" s="2">
        <f t="shared" si="21"/>
        <v>500</v>
      </c>
      <c r="J40" s="2">
        <f t="shared" si="22"/>
        <v>1000</v>
      </c>
      <c r="K40" s="2">
        <f t="shared" si="23"/>
        <v>276</v>
      </c>
      <c r="L40" s="35">
        <f t="shared" si="24"/>
        <v>0.184</v>
      </c>
      <c r="M40" s="11"/>
    </row>
    <row r="41" spans="1:13" x14ac:dyDescent="0.35">
      <c r="A41" s="50" t="s">
        <v>64</v>
      </c>
      <c r="B41" s="52" t="s">
        <v>65</v>
      </c>
      <c r="C41" s="3"/>
      <c r="D41" s="16">
        <v>0.39150000000000001</v>
      </c>
      <c r="E41" s="3" t="s">
        <v>75</v>
      </c>
      <c r="F41" s="7" t="s">
        <v>3</v>
      </c>
      <c r="G41" s="53">
        <v>100</v>
      </c>
      <c r="H41" s="2">
        <v>20</v>
      </c>
      <c r="I41" s="2">
        <f t="shared" si="21"/>
        <v>2000</v>
      </c>
      <c r="J41" s="2">
        <f t="shared" si="22"/>
        <v>4000</v>
      </c>
      <c r="K41" s="2">
        <f t="shared" si="23"/>
        <v>1566</v>
      </c>
      <c r="L41" s="35">
        <f t="shared" si="24"/>
        <v>1.044</v>
      </c>
      <c r="M41" s="11"/>
    </row>
    <row r="42" spans="1:13" x14ac:dyDescent="0.35">
      <c r="A42" s="50" t="s">
        <v>66</v>
      </c>
      <c r="B42" s="52" t="s">
        <v>67</v>
      </c>
      <c r="C42" s="3"/>
      <c r="D42" s="16">
        <v>6.0999999999999999E-2</v>
      </c>
      <c r="E42" s="3" t="s">
        <v>75</v>
      </c>
      <c r="F42" s="7" t="s">
        <v>3</v>
      </c>
      <c r="G42" s="53">
        <v>100</v>
      </c>
      <c r="H42" s="2">
        <v>20</v>
      </c>
      <c r="I42" s="2">
        <f t="shared" si="21"/>
        <v>2000</v>
      </c>
      <c r="J42" s="2">
        <f t="shared" si="22"/>
        <v>4000</v>
      </c>
      <c r="K42" s="2">
        <f t="shared" si="23"/>
        <v>244</v>
      </c>
      <c r="L42" s="35">
        <f t="shared" si="24"/>
        <v>0.16266666666666665</v>
      </c>
      <c r="M42" s="11"/>
    </row>
    <row r="43" spans="1:13" x14ac:dyDescent="0.35">
      <c r="A43" s="50" t="s">
        <v>68</v>
      </c>
      <c r="B43" s="52" t="s">
        <v>69</v>
      </c>
      <c r="C43" s="3"/>
      <c r="D43" s="16">
        <v>0.18099999999999999</v>
      </c>
      <c r="E43" s="3" t="s">
        <v>75</v>
      </c>
      <c r="F43" s="7" t="s">
        <v>3</v>
      </c>
      <c r="G43" s="53">
        <v>250</v>
      </c>
      <c r="H43" s="2">
        <v>20</v>
      </c>
      <c r="I43" s="2">
        <f t="shared" si="21"/>
        <v>5000</v>
      </c>
      <c r="J43" s="2">
        <f t="shared" si="22"/>
        <v>10000</v>
      </c>
      <c r="K43" s="2">
        <f t="shared" si="23"/>
        <v>1810</v>
      </c>
      <c r="L43" s="35">
        <f t="shared" si="24"/>
        <v>1.2066666666666668</v>
      </c>
      <c r="M43" s="11"/>
    </row>
    <row r="44" spans="1:13" x14ac:dyDescent="0.35">
      <c r="A44" s="50" t="s">
        <v>70</v>
      </c>
      <c r="B44" s="52" t="s">
        <v>71</v>
      </c>
      <c r="C44" s="3"/>
      <c r="D44" s="16">
        <v>2.75E-2</v>
      </c>
      <c r="E44" s="3" t="s">
        <v>75</v>
      </c>
      <c r="F44" s="7" t="s">
        <v>3</v>
      </c>
      <c r="G44" s="53">
        <v>100</v>
      </c>
      <c r="H44" s="2">
        <v>20</v>
      </c>
      <c r="I44" s="2">
        <f t="shared" si="21"/>
        <v>2000</v>
      </c>
      <c r="J44" s="2">
        <f t="shared" si="22"/>
        <v>4000</v>
      </c>
      <c r="K44" s="2">
        <f t="shared" si="23"/>
        <v>110</v>
      </c>
      <c r="L44" s="35">
        <f t="shared" si="24"/>
        <v>7.3333333333333334E-2</v>
      </c>
      <c r="M44" s="11"/>
    </row>
    <row r="45" spans="1:13" x14ac:dyDescent="0.35">
      <c r="A45" s="50" t="s">
        <v>72</v>
      </c>
      <c r="B45" s="52" t="s">
        <v>73</v>
      </c>
      <c r="C45" s="3"/>
      <c r="D45" s="16">
        <v>0.114</v>
      </c>
      <c r="E45" s="3" t="s">
        <v>75</v>
      </c>
      <c r="F45" s="7" t="s">
        <v>3</v>
      </c>
      <c r="G45" s="53">
        <v>50</v>
      </c>
      <c r="H45" s="2">
        <v>20</v>
      </c>
      <c r="I45" s="2">
        <f t="shared" si="21"/>
        <v>1000</v>
      </c>
      <c r="J45" s="2">
        <f t="shared" si="22"/>
        <v>2000</v>
      </c>
      <c r="K45" s="2">
        <f t="shared" si="23"/>
        <v>228</v>
      </c>
      <c r="L45" s="35">
        <f t="shared" si="24"/>
        <v>0.152</v>
      </c>
      <c r="M45" s="11"/>
    </row>
    <row r="46" spans="1:13" x14ac:dyDescent="0.35">
      <c r="A46" s="24"/>
      <c r="B46" s="5"/>
      <c r="C46" s="6"/>
      <c r="D46" s="16"/>
      <c r="E46" s="3"/>
      <c r="F46" s="7"/>
      <c r="G46" s="2"/>
      <c r="H46" s="2"/>
      <c r="I46" s="2"/>
      <c r="J46" s="36">
        <f>SUM(J5:J45)</f>
        <v>57920</v>
      </c>
      <c r="K46" s="36"/>
      <c r="L46" s="37">
        <f>SUM(L5:L45)</f>
        <v>36.52733333333331</v>
      </c>
      <c r="M46" s="11"/>
    </row>
    <row r="47" spans="1:13" x14ac:dyDescent="0.35">
      <c r="A47" s="24"/>
      <c r="B47" s="5"/>
      <c r="C47" s="6"/>
      <c r="D47" s="16"/>
      <c r="E47" s="3"/>
      <c r="F47" s="7"/>
      <c r="G47" s="2"/>
      <c r="H47" s="2"/>
      <c r="I47" s="2"/>
      <c r="J47" s="2"/>
      <c r="K47" s="2"/>
      <c r="L47" s="35"/>
      <c r="M47" s="11"/>
    </row>
    <row r="48" spans="1:13" x14ac:dyDescent="0.35">
      <c r="A48" s="23" t="s">
        <v>41</v>
      </c>
      <c r="B48" s="10" t="s">
        <v>18</v>
      </c>
      <c r="C48" s="7" t="s">
        <v>43</v>
      </c>
      <c r="D48" s="10">
        <v>80.8</v>
      </c>
      <c r="E48" s="10" t="s">
        <v>35</v>
      </c>
      <c r="F48" s="7" t="s">
        <v>3</v>
      </c>
      <c r="G48" s="7">
        <v>8</v>
      </c>
      <c r="H48" s="2">
        <v>20</v>
      </c>
      <c r="I48" s="2">
        <f>SUM(G48*H48)</f>
        <v>160</v>
      </c>
      <c r="J48" s="2">
        <f>SUM(I48*2)</f>
        <v>320</v>
      </c>
      <c r="K48" s="2">
        <f>SUM(D48*J48)</f>
        <v>25856</v>
      </c>
      <c r="L48" s="35"/>
      <c r="M48" s="11" t="s">
        <v>33</v>
      </c>
    </row>
    <row r="49" spans="1:13" x14ac:dyDescent="0.35">
      <c r="A49" s="23" t="s">
        <v>42</v>
      </c>
      <c r="B49" s="10" t="s">
        <v>19</v>
      </c>
      <c r="C49" s="7" t="s">
        <v>43</v>
      </c>
      <c r="D49" s="10">
        <v>52.74</v>
      </c>
      <c r="E49" s="10" t="s">
        <v>35</v>
      </c>
      <c r="F49" s="7" t="s">
        <v>3</v>
      </c>
      <c r="G49" s="7">
        <v>12</v>
      </c>
      <c r="H49" s="2">
        <v>20</v>
      </c>
      <c r="I49" s="2">
        <f>SUM(G49*H49)</f>
        <v>240</v>
      </c>
      <c r="J49" s="2">
        <f>SUM(I49*2)</f>
        <v>480</v>
      </c>
      <c r="K49" s="2">
        <f>SUM(D49*J49)</f>
        <v>25315.200000000001</v>
      </c>
      <c r="L49" s="35"/>
      <c r="M49" s="11" t="s">
        <v>34</v>
      </c>
    </row>
    <row r="50" spans="1:13" x14ac:dyDescent="0.35">
      <c r="A50" s="30"/>
      <c r="B50" s="31"/>
      <c r="C50" s="25"/>
      <c r="D50" s="31"/>
      <c r="E50" s="31"/>
      <c r="F50" s="25"/>
      <c r="G50" s="25"/>
      <c r="H50" s="26"/>
      <c r="I50" s="26"/>
      <c r="J50" s="26"/>
      <c r="K50" s="26"/>
      <c r="L50" s="29"/>
      <c r="M50" s="11"/>
    </row>
    <row r="51" spans="1:13" x14ac:dyDescent="0.35">
      <c r="A51" s="32"/>
      <c r="B51" s="11"/>
      <c r="C51" s="12"/>
      <c r="D51" s="14"/>
      <c r="F51" s="25"/>
      <c r="G51" s="26"/>
      <c r="H51" s="26"/>
      <c r="I51" s="26"/>
      <c r="J51" s="26"/>
      <c r="K51" s="26"/>
      <c r="L51" s="29"/>
      <c r="M51" s="11"/>
    </row>
  </sheetData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A134-C02B-4364-A62F-4CAB01D313CC}">
  <dimension ref="A1:N56"/>
  <sheetViews>
    <sheetView tabSelected="1" workbookViewId="0">
      <selection activeCell="N38" sqref="N38"/>
    </sheetView>
  </sheetViews>
  <sheetFormatPr defaultColWidth="8.7265625" defaultRowHeight="14.5" x14ac:dyDescent="0.35"/>
  <cols>
    <col min="1" max="1" width="20.26953125" style="22" customWidth="1"/>
    <col min="2" max="2" width="65.90625" customWidth="1"/>
    <col min="3" max="3" width="9.36328125" bestFit="1" customWidth="1"/>
    <col min="4" max="4" width="11.54296875" style="17" customWidth="1"/>
    <col min="5" max="5" width="11.453125" bestFit="1" customWidth="1"/>
    <col min="6" max="6" width="5.453125" bestFit="1" customWidth="1"/>
    <col min="7" max="7" width="9.81640625" style="1" customWidth="1"/>
    <col min="8" max="8" width="10.1796875" style="1" bestFit="1" customWidth="1"/>
    <col min="9" max="9" width="12.54296875" style="1" bestFit="1" customWidth="1"/>
    <col min="10" max="10" width="12.54296875" style="1" customWidth="1"/>
    <col min="11" max="11" width="11.81640625" style="1" bestFit="1" customWidth="1"/>
    <col min="12" max="12" width="8.26953125" style="1" bestFit="1" customWidth="1"/>
    <col min="13" max="13" width="9.36328125" style="28" bestFit="1" customWidth="1"/>
    <col min="14" max="14" width="45.54296875" bestFit="1" customWidth="1"/>
    <col min="15" max="15" width="12.08984375" bestFit="1" customWidth="1"/>
  </cols>
  <sheetData>
    <row r="1" spans="1:14" s="11" customFormat="1" ht="14" x14ac:dyDescent="0.3">
      <c r="A1" s="18" t="s">
        <v>76</v>
      </c>
      <c r="D1" s="14"/>
      <c r="G1" s="12"/>
      <c r="H1" s="12"/>
      <c r="I1" s="13">
        <v>45509</v>
      </c>
      <c r="J1" s="13"/>
      <c r="K1" s="12"/>
      <c r="L1" s="12"/>
      <c r="M1" s="27"/>
    </row>
    <row r="2" spans="1:14" s="11" customFormat="1" ht="14" x14ac:dyDescent="0.3">
      <c r="A2" s="19" t="s">
        <v>0</v>
      </c>
      <c r="B2" s="7" t="s">
        <v>1</v>
      </c>
      <c r="C2" s="7" t="s">
        <v>27</v>
      </c>
      <c r="D2" s="7" t="s">
        <v>74</v>
      </c>
      <c r="E2" s="7" t="s">
        <v>26</v>
      </c>
      <c r="F2" s="7" t="s">
        <v>2</v>
      </c>
      <c r="G2" s="7" t="s">
        <v>20</v>
      </c>
      <c r="H2" s="7" t="s">
        <v>23</v>
      </c>
      <c r="I2" s="7" t="s">
        <v>24</v>
      </c>
      <c r="J2" s="7" t="s">
        <v>86</v>
      </c>
      <c r="K2" s="7" t="s">
        <v>87</v>
      </c>
      <c r="L2" s="7"/>
      <c r="M2" s="33"/>
    </row>
    <row r="3" spans="1:14" x14ac:dyDescent="0.35">
      <c r="A3" s="20"/>
      <c r="B3" s="3"/>
      <c r="C3" s="3"/>
      <c r="D3" s="15"/>
      <c r="E3" s="3"/>
      <c r="F3" s="3"/>
      <c r="G3" s="4"/>
      <c r="H3" s="4"/>
      <c r="I3" s="4"/>
      <c r="J3" s="4"/>
      <c r="K3" s="4"/>
      <c r="L3" s="4"/>
      <c r="M3" s="34"/>
    </row>
    <row r="4" spans="1:14" x14ac:dyDescent="0.35">
      <c r="A4" s="21" t="s">
        <v>28</v>
      </c>
      <c r="B4" s="5"/>
      <c r="C4" s="6"/>
      <c r="D4" s="16"/>
      <c r="E4" s="5"/>
      <c r="F4" s="5"/>
      <c r="G4" s="6"/>
      <c r="H4" s="4"/>
      <c r="I4" s="4"/>
      <c r="J4" s="4"/>
      <c r="K4" s="4"/>
      <c r="L4" s="4"/>
      <c r="M4" s="34"/>
    </row>
    <row r="5" spans="1:14" x14ac:dyDescent="0.35">
      <c r="A5" s="23">
        <v>1080024</v>
      </c>
      <c r="B5" s="8" t="s">
        <v>5</v>
      </c>
      <c r="C5" s="9" t="s">
        <v>30</v>
      </c>
      <c r="D5" s="8">
        <v>2.92</v>
      </c>
      <c r="E5" s="10" t="s">
        <v>77</v>
      </c>
      <c r="F5" s="7" t="s">
        <v>3</v>
      </c>
      <c r="G5" s="7">
        <v>31</v>
      </c>
      <c r="H5" s="2">
        <v>20</v>
      </c>
      <c r="I5" s="2">
        <f>SUM(G5*H5)</f>
        <v>620</v>
      </c>
      <c r="J5" s="2"/>
      <c r="K5" s="2"/>
      <c r="L5" s="2"/>
      <c r="M5" s="35"/>
    </row>
    <row r="6" spans="1:14" x14ac:dyDescent="0.35">
      <c r="A6" s="23">
        <v>1015166</v>
      </c>
      <c r="B6" s="10" t="s">
        <v>7</v>
      </c>
      <c r="C6" s="7" t="s">
        <v>30</v>
      </c>
      <c r="D6" s="10">
        <v>2.73</v>
      </c>
      <c r="E6" s="10" t="s">
        <v>77</v>
      </c>
      <c r="F6" s="7" t="s">
        <v>3</v>
      </c>
      <c r="G6" s="7">
        <v>25</v>
      </c>
      <c r="H6" s="2">
        <v>20</v>
      </c>
      <c r="I6" s="2">
        <f t="shared" ref="I6:I50" si="0">SUM(G6*H6)</f>
        <v>500</v>
      </c>
      <c r="J6" s="2"/>
      <c r="K6" s="2"/>
      <c r="L6" s="2"/>
      <c r="M6" s="35"/>
    </row>
    <row r="7" spans="1:14" x14ac:dyDescent="0.35">
      <c r="A7" s="23">
        <v>1015171</v>
      </c>
      <c r="B7" s="10" t="s">
        <v>9</v>
      </c>
      <c r="C7" s="7" t="s">
        <v>30</v>
      </c>
      <c r="D7" s="10">
        <v>2.2000000000000002</v>
      </c>
      <c r="E7" s="10" t="s">
        <v>77</v>
      </c>
      <c r="F7" s="7" t="s">
        <v>3</v>
      </c>
      <c r="G7" s="7">
        <v>5</v>
      </c>
      <c r="H7" s="2">
        <v>20</v>
      </c>
      <c r="I7" s="2">
        <f t="shared" si="0"/>
        <v>100</v>
      </c>
      <c r="J7" s="2"/>
      <c r="K7" s="2"/>
      <c r="L7" s="2"/>
      <c r="M7" s="35"/>
    </row>
    <row r="8" spans="1:14" x14ac:dyDescent="0.35">
      <c r="A8" s="23">
        <v>1027499</v>
      </c>
      <c r="B8" s="10" t="s">
        <v>10</v>
      </c>
      <c r="C8" s="7" t="s">
        <v>30</v>
      </c>
      <c r="D8" s="10">
        <v>2.84</v>
      </c>
      <c r="E8" s="10" t="s">
        <v>77</v>
      </c>
      <c r="F8" s="7" t="s">
        <v>3</v>
      </c>
      <c r="G8" s="7">
        <v>21</v>
      </c>
      <c r="H8" s="2">
        <v>20</v>
      </c>
      <c r="I8" s="2">
        <f t="shared" si="0"/>
        <v>420</v>
      </c>
      <c r="J8" s="2"/>
      <c r="K8" s="2"/>
      <c r="L8" s="2"/>
      <c r="M8" s="35"/>
      <c r="N8" s="11" t="s">
        <v>21</v>
      </c>
    </row>
    <row r="9" spans="1:14" x14ac:dyDescent="0.35">
      <c r="A9" s="23">
        <v>1057153</v>
      </c>
      <c r="B9" s="10" t="s">
        <v>15</v>
      </c>
      <c r="C9" s="7" t="s">
        <v>30</v>
      </c>
      <c r="D9" s="10">
        <v>0.44</v>
      </c>
      <c r="E9" s="10" t="s">
        <v>77</v>
      </c>
      <c r="F9" s="7" t="s">
        <v>3</v>
      </c>
      <c r="G9" s="7">
        <v>14</v>
      </c>
      <c r="H9" s="2">
        <v>20</v>
      </c>
      <c r="I9" s="2">
        <f t="shared" si="0"/>
        <v>280</v>
      </c>
      <c r="J9" s="2"/>
      <c r="K9" s="2"/>
      <c r="L9" s="2"/>
      <c r="M9" s="35"/>
      <c r="N9" s="11"/>
    </row>
    <row r="10" spans="1:14" x14ac:dyDescent="0.35">
      <c r="A10" s="23">
        <v>1053105</v>
      </c>
      <c r="B10" s="10" t="s">
        <v>16</v>
      </c>
      <c r="C10" s="7" t="s">
        <v>30</v>
      </c>
      <c r="D10" s="10">
        <v>0.96</v>
      </c>
      <c r="E10" s="10" t="s">
        <v>77</v>
      </c>
      <c r="F10" s="7" t="s">
        <v>3</v>
      </c>
      <c r="G10" s="7">
        <v>12</v>
      </c>
      <c r="H10" s="2">
        <v>20</v>
      </c>
      <c r="I10" s="2">
        <f t="shared" si="0"/>
        <v>240</v>
      </c>
      <c r="J10" s="2"/>
      <c r="K10" s="2"/>
      <c r="L10" s="2"/>
      <c r="M10" s="35"/>
      <c r="N10" s="11"/>
    </row>
    <row r="11" spans="1:14" x14ac:dyDescent="0.35">
      <c r="A11" s="23">
        <v>1417400</v>
      </c>
      <c r="B11" s="10" t="s">
        <v>45</v>
      </c>
      <c r="C11" s="7" t="s">
        <v>30</v>
      </c>
      <c r="D11" s="10">
        <v>2.02</v>
      </c>
      <c r="E11" s="10" t="s">
        <v>77</v>
      </c>
      <c r="F11" s="7" t="s">
        <v>3</v>
      </c>
      <c r="G11" s="7">
        <v>12</v>
      </c>
      <c r="H11" s="2">
        <v>20</v>
      </c>
      <c r="I11" s="2">
        <f>SUM(G11*H11)</f>
        <v>240</v>
      </c>
      <c r="J11" s="2"/>
      <c r="K11" s="2"/>
      <c r="L11" s="2"/>
      <c r="M11" s="35"/>
      <c r="N11" s="11"/>
    </row>
    <row r="12" spans="1:14" x14ac:dyDescent="0.35">
      <c r="A12" s="38">
        <v>1221730</v>
      </c>
      <c r="B12" s="39" t="s">
        <v>48</v>
      </c>
      <c r="C12" s="40" t="s">
        <v>30</v>
      </c>
      <c r="D12" s="39">
        <v>0.99</v>
      </c>
      <c r="E12" s="39" t="s">
        <v>77</v>
      </c>
      <c r="F12" s="40" t="s">
        <v>3</v>
      </c>
      <c r="G12" s="41">
        <v>24</v>
      </c>
      <c r="H12" s="41">
        <v>0</v>
      </c>
      <c r="I12" s="41">
        <f>SUM(G12*H12)</f>
        <v>0</v>
      </c>
      <c r="J12" s="41"/>
      <c r="K12" s="41"/>
      <c r="L12" s="41"/>
      <c r="M12" s="42"/>
      <c r="N12" t="s">
        <v>81</v>
      </c>
    </row>
    <row r="13" spans="1:14" x14ac:dyDescent="0.35">
      <c r="A13" s="38">
        <v>1411228</v>
      </c>
      <c r="B13" s="39" t="s">
        <v>49</v>
      </c>
      <c r="C13" s="40" t="s">
        <v>30</v>
      </c>
      <c r="D13" s="39">
        <v>1.1000000000000001</v>
      </c>
      <c r="E13" s="39" t="s">
        <v>77</v>
      </c>
      <c r="F13" s="40" t="s">
        <v>3</v>
      </c>
      <c r="G13" s="41">
        <v>18</v>
      </c>
      <c r="H13" s="41">
        <v>0</v>
      </c>
      <c r="I13" s="41">
        <f>SUM(G13*H13)</f>
        <v>0</v>
      </c>
      <c r="J13" s="41"/>
      <c r="K13" s="41"/>
      <c r="L13" s="41"/>
      <c r="M13" s="42"/>
      <c r="N13" t="s">
        <v>81</v>
      </c>
    </row>
    <row r="14" spans="1:14" x14ac:dyDescent="0.35">
      <c r="A14" s="23">
        <v>1012589</v>
      </c>
      <c r="B14" s="10" t="s">
        <v>82</v>
      </c>
      <c r="C14" s="7" t="s">
        <v>30</v>
      </c>
      <c r="D14" s="10">
        <v>2.52</v>
      </c>
      <c r="E14" s="10" t="s">
        <v>35</v>
      </c>
      <c r="F14" s="7" t="s">
        <v>3</v>
      </c>
      <c r="G14" s="2">
        <v>30</v>
      </c>
      <c r="H14" s="2">
        <v>0</v>
      </c>
      <c r="I14" s="2">
        <f>SUM(G14*H14)</f>
        <v>0</v>
      </c>
      <c r="J14" s="2"/>
      <c r="K14" s="2"/>
      <c r="L14" s="2"/>
      <c r="M14" s="35"/>
      <c r="N14" s="11" t="s">
        <v>80</v>
      </c>
    </row>
    <row r="15" spans="1:14" x14ac:dyDescent="0.35">
      <c r="A15" s="23">
        <v>1230765</v>
      </c>
      <c r="B15" s="10" t="s">
        <v>83</v>
      </c>
      <c r="C15" s="7" t="s">
        <v>30</v>
      </c>
      <c r="D15" s="10">
        <v>2.89</v>
      </c>
      <c r="E15" s="10" t="s">
        <v>35</v>
      </c>
      <c r="F15" s="7" t="s">
        <v>3</v>
      </c>
      <c r="G15" s="2">
        <v>30</v>
      </c>
      <c r="H15" s="2">
        <v>0</v>
      </c>
      <c r="I15" s="2">
        <f>SUM(G15*H15)</f>
        <v>0</v>
      </c>
      <c r="J15" s="2"/>
      <c r="K15" s="2"/>
      <c r="L15" s="2"/>
      <c r="M15" s="35"/>
      <c r="N15" s="11" t="s">
        <v>80</v>
      </c>
    </row>
    <row r="16" spans="1:14" s="59" customFormat="1" x14ac:dyDescent="0.35">
      <c r="A16" s="54"/>
      <c r="B16" s="55"/>
      <c r="C16" s="56"/>
      <c r="D16" s="55"/>
      <c r="E16" s="55"/>
      <c r="F16" s="56"/>
      <c r="G16" s="57"/>
      <c r="H16" s="57"/>
      <c r="I16" s="57"/>
      <c r="J16" s="57"/>
      <c r="K16" s="57"/>
      <c r="L16" s="57"/>
      <c r="M16" s="58"/>
    </row>
    <row r="17" spans="1:14" s="59" customFormat="1" x14ac:dyDescent="0.35">
      <c r="A17" s="54"/>
      <c r="B17" s="55"/>
      <c r="C17" s="56"/>
      <c r="D17" s="55"/>
      <c r="E17" s="55"/>
      <c r="F17" s="56"/>
      <c r="G17" s="57"/>
      <c r="H17" s="57"/>
      <c r="I17" s="57"/>
      <c r="J17" s="57"/>
      <c r="K17" s="57"/>
      <c r="L17" s="57"/>
      <c r="M17" s="58"/>
    </row>
    <row r="18" spans="1:14" x14ac:dyDescent="0.35">
      <c r="A18" s="23">
        <v>1080023</v>
      </c>
      <c r="B18" s="10" t="s">
        <v>4</v>
      </c>
      <c r="C18" s="7" t="s">
        <v>29</v>
      </c>
      <c r="D18" s="10">
        <v>10.96</v>
      </c>
      <c r="E18" s="10" t="s">
        <v>35</v>
      </c>
      <c r="F18" s="7" t="s">
        <v>3</v>
      </c>
      <c r="G18" s="7">
        <v>12</v>
      </c>
      <c r="H18" s="2">
        <v>20</v>
      </c>
      <c r="I18" s="2">
        <f t="shared" si="0"/>
        <v>240</v>
      </c>
      <c r="J18" s="2">
        <v>36</v>
      </c>
      <c r="K18" s="35">
        <f>SUM(I18/J18)</f>
        <v>6.666666666666667</v>
      </c>
      <c r="L18" s="2">
        <v>7</v>
      </c>
      <c r="M18" s="35"/>
      <c r="N18" s="11"/>
    </row>
    <row r="19" spans="1:14" x14ac:dyDescent="0.35">
      <c r="A19" s="23">
        <v>1015168</v>
      </c>
      <c r="B19" s="10" t="s">
        <v>8</v>
      </c>
      <c r="C19" s="7" t="s">
        <v>29</v>
      </c>
      <c r="D19" s="10">
        <v>6.15</v>
      </c>
      <c r="E19" s="10" t="s">
        <v>35</v>
      </c>
      <c r="F19" s="7" t="s">
        <v>3</v>
      </c>
      <c r="G19" s="7">
        <v>10</v>
      </c>
      <c r="H19" s="2">
        <v>20</v>
      </c>
      <c r="I19" s="2">
        <f t="shared" si="0"/>
        <v>200</v>
      </c>
      <c r="J19" s="2">
        <v>60</v>
      </c>
      <c r="K19" s="35">
        <f t="shared" ref="K19:K32" si="1">SUM(I19/J19)</f>
        <v>3.3333333333333335</v>
      </c>
      <c r="L19" s="2">
        <v>4</v>
      </c>
      <c r="M19" s="35"/>
      <c r="N19" s="11"/>
    </row>
    <row r="20" spans="1:14" x14ac:dyDescent="0.35">
      <c r="A20" s="23">
        <v>1027560</v>
      </c>
      <c r="B20" s="10" t="s">
        <v>11</v>
      </c>
      <c r="C20" s="7" t="s">
        <v>29</v>
      </c>
      <c r="D20" s="10">
        <v>6.39</v>
      </c>
      <c r="E20" s="10" t="s">
        <v>35</v>
      </c>
      <c r="F20" s="7" t="s">
        <v>3</v>
      </c>
      <c r="G20" s="7">
        <v>8</v>
      </c>
      <c r="H20" s="2">
        <v>20</v>
      </c>
      <c r="I20" s="2">
        <f t="shared" si="0"/>
        <v>160</v>
      </c>
      <c r="J20" s="2">
        <v>60</v>
      </c>
      <c r="K20" s="35">
        <f t="shared" si="1"/>
        <v>2.6666666666666665</v>
      </c>
      <c r="L20" s="2">
        <v>3</v>
      </c>
      <c r="M20" s="35"/>
      <c r="N20" s="11" t="s">
        <v>21</v>
      </c>
    </row>
    <row r="21" spans="1:14" x14ac:dyDescent="0.35">
      <c r="A21" s="23">
        <v>1204284</v>
      </c>
      <c r="B21" s="10" t="s">
        <v>12</v>
      </c>
      <c r="C21" s="7" t="s">
        <v>29</v>
      </c>
      <c r="D21" s="10">
        <v>6.63</v>
      </c>
      <c r="E21" s="10" t="s">
        <v>35</v>
      </c>
      <c r="F21" s="7" t="s">
        <v>3</v>
      </c>
      <c r="G21" s="7">
        <v>18</v>
      </c>
      <c r="H21" s="2">
        <v>20</v>
      </c>
      <c r="I21" s="2">
        <f t="shared" si="0"/>
        <v>360</v>
      </c>
      <c r="J21" s="2">
        <v>60</v>
      </c>
      <c r="K21" s="35">
        <f t="shared" si="1"/>
        <v>6</v>
      </c>
      <c r="L21" s="2">
        <v>6</v>
      </c>
      <c r="M21" s="35"/>
      <c r="N21" s="11"/>
    </row>
    <row r="22" spans="1:14" x14ac:dyDescent="0.35">
      <c r="A22" s="23">
        <v>1012588</v>
      </c>
      <c r="B22" s="10" t="s">
        <v>84</v>
      </c>
      <c r="C22" s="7" t="s">
        <v>29</v>
      </c>
      <c r="D22" s="10">
        <v>5.7</v>
      </c>
      <c r="E22" s="10" t="s">
        <v>35</v>
      </c>
      <c r="F22" s="7" t="s">
        <v>3</v>
      </c>
      <c r="G22" s="2">
        <v>30</v>
      </c>
      <c r="H22" s="2">
        <v>0</v>
      </c>
      <c r="I22" s="2">
        <f>SUM(G22*H22)</f>
        <v>0</v>
      </c>
      <c r="J22" s="2">
        <v>60</v>
      </c>
      <c r="K22" s="35">
        <f t="shared" ref="K22:K23" si="2">SUM(I22/J22)</f>
        <v>0</v>
      </c>
      <c r="L22" s="2"/>
      <c r="M22" s="35"/>
      <c r="N22" s="11" t="s">
        <v>80</v>
      </c>
    </row>
    <row r="23" spans="1:14" x14ac:dyDescent="0.35">
      <c r="A23" s="23">
        <v>1230764</v>
      </c>
      <c r="B23" s="10" t="s">
        <v>85</v>
      </c>
      <c r="C23" s="7" t="s">
        <v>29</v>
      </c>
      <c r="D23" s="10">
        <v>6.51</v>
      </c>
      <c r="E23" s="10" t="s">
        <v>35</v>
      </c>
      <c r="F23" s="7" t="s">
        <v>3</v>
      </c>
      <c r="G23" s="2">
        <v>30</v>
      </c>
      <c r="H23" s="2">
        <v>0</v>
      </c>
      <c r="I23" s="2">
        <f>SUM(G23*H23)</f>
        <v>0</v>
      </c>
      <c r="J23" s="2">
        <v>60</v>
      </c>
      <c r="K23" s="35">
        <f t="shared" si="2"/>
        <v>0</v>
      </c>
      <c r="L23" s="2"/>
      <c r="M23" s="35"/>
      <c r="N23" s="11" t="s">
        <v>80</v>
      </c>
    </row>
    <row r="24" spans="1:14" x14ac:dyDescent="0.35">
      <c r="A24" s="44">
        <v>1480066</v>
      </c>
      <c r="B24" s="45" t="s">
        <v>39</v>
      </c>
      <c r="C24" s="46" t="s">
        <v>29</v>
      </c>
      <c r="D24" s="47">
        <v>1.45</v>
      </c>
      <c r="E24" s="43" t="s">
        <v>35</v>
      </c>
      <c r="F24" s="40" t="s">
        <v>3</v>
      </c>
      <c r="G24" s="41">
        <v>4</v>
      </c>
      <c r="H24" s="41">
        <v>20</v>
      </c>
      <c r="I24" s="41">
        <f>SUM(G24*H24)</f>
        <v>80</v>
      </c>
      <c r="J24" s="41"/>
      <c r="K24" s="41"/>
      <c r="L24" s="41"/>
      <c r="M24" s="42"/>
      <c r="N24" s="11" t="s">
        <v>47</v>
      </c>
    </row>
    <row r="25" spans="1:14" x14ac:dyDescent="0.35">
      <c r="A25" s="44">
        <v>1662157</v>
      </c>
      <c r="B25" s="45" t="s">
        <v>40</v>
      </c>
      <c r="C25" s="46" t="s">
        <v>29</v>
      </c>
      <c r="D25" s="47">
        <v>0.65</v>
      </c>
      <c r="E25" s="43" t="s">
        <v>35</v>
      </c>
      <c r="F25" s="40" t="s">
        <v>3</v>
      </c>
      <c r="G25" s="41">
        <v>2</v>
      </c>
      <c r="H25" s="41">
        <v>20</v>
      </c>
      <c r="I25" s="41">
        <f>SUM(G25*H25)</f>
        <v>40</v>
      </c>
      <c r="J25" s="41"/>
      <c r="K25" s="41"/>
      <c r="L25" s="41"/>
      <c r="M25" s="42"/>
      <c r="N25" s="11" t="s">
        <v>47</v>
      </c>
    </row>
    <row r="26" spans="1:14" x14ac:dyDescent="0.35">
      <c r="A26" s="46">
        <v>1417700</v>
      </c>
      <c r="B26" s="45" t="s">
        <v>78</v>
      </c>
      <c r="C26" s="46" t="s">
        <v>29</v>
      </c>
      <c r="D26" s="47">
        <v>1.38</v>
      </c>
      <c r="E26" s="43" t="s">
        <v>35</v>
      </c>
      <c r="F26" s="40" t="s">
        <v>3</v>
      </c>
      <c r="G26" s="41">
        <v>10</v>
      </c>
      <c r="H26" s="41">
        <v>0.25</v>
      </c>
      <c r="I26" s="41">
        <f>SUM(G26*H26)</f>
        <v>2.5</v>
      </c>
      <c r="J26" s="41"/>
      <c r="K26" s="41"/>
      <c r="L26" s="41"/>
      <c r="M26" s="42"/>
      <c r="N26" s="11" t="s">
        <v>80</v>
      </c>
    </row>
    <row r="27" spans="1:14" x14ac:dyDescent="0.35">
      <c r="A27" s="46">
        <v>1417800</v>
      </c>
      <c r="B27" s="45" t="s">
        <v>79</v>
      </c>
      <c r="C27" s="46" t="s">
        <v>29</v>
      </c>
      <c r="D27" s="47">
        <v>2.0699999999999998</v>
      </c>
      <c r="E27" s="43" t="s">
        <v>35</v>
      </c>
      <c r="F27" s="40" t="s">
        <v>3</v>
      </c>
      <c r="G27" s="41">
        <v>10</v>
      </c>
      <c r="H27" s="41">
        <v>0.25</v>
      </c>
      <c r="I27" s="41">
        <f>SUM(G27*H27)</f>
        <v>2.5</v>
      </c>
      <c r="J27" s="41"/>
      <c r="K27" s="41"/>
      <c r="L27" s="41"/>
      <c r="M27" s="42"/>
      <c r="N27" s="11" t="s">
        <v>80</v>
      </c>
    </row>
    <row r="28" spans="1:14" s="59" customFormat="1" x14ac:dyDescent="0.35">
      <c r="A28" s="66"/>
      <c r="B28" s="67"/>
      <c r="C28" s="66"/>
      <c r="D28" s="68"/>
      <c r="E28" s="69"/>
      <c r="F28" s="56"/>
      <c r="G28" s="57"/>
      <c r="H28" s="57"/>
      <c r="I28" s="57"/>
      <c r="J28" s="57"/>
      <c r="K28" s="57"/>
      <c r="L28" s="71">
        <f>SUM(L18:L27)</f>
        <v>20</v>
      </c>
      <c r="M28" s="58"/>
      <c r="N28" s="70"/>
    </row>
    <row r="29" spans="1:14" s="59" customFormat="1" x14ac:dyDescent="0.35">
      <c r="A29" s="66"/>
      <c r="B29" s="67"/>
      <c r="C29" s="66"/>
      <c r="D29" s="68"/>
      <c r="E29" s="69"/>
      <c r="F29" s="56"/>
      <c r="G29" s="57"/>
      <c r="H29" s="57"/>
      <c r="I29" s="57"/>
      <c r="J29" s="57"/>
      <c r="K29" s="57"/>
      <c r="L29" s="57"/>
      <c r="M29" s="58"/>
      <c r="N29" s="70"/>
    </row>
    <row r="30" spans="1:14" x14ac:dyDescent="0.35">
      <c r="A30" s="23">
        <v>1006294</v>
      </c>
      <c r="B30" s="10" t="s">
        <v>6</v>
      </c>
      <c r="C30" s="7" t="s">
        <v>31</v>
      </c>
      <c r="D30" s="10">
        <v>1.5</v>
      </c>
      <c r="E30" s="10" t="s">
        <v>35</v>
      </c>
      <c r="F30" s="7" t="s">
        <v>3</v>
      </c>
      <c r="G30" s="7">
        <v>50</v>
      </c>
      <c r="H30" s="2">
        <v>20</v>
      </c>
      <c r="I30" s="2">
        <f t="shared" si="0"/>
        <v>1000</v>
      </c>
      <c r="J30" s="2">
        <v>220</v>
      </c>
      <c r="K30" s="35">
        <f t="shared" si="1"/>
        <v>4.5454545454545459</v>
      </c>
      <c r="L30" s="2">
        <v>5</v>
      </c>
      <c r="M30" s="35"/>
      <c r="N30" s="11"/>
    </row>
    <row r="31" spans="1:14" x14ac:dyDescent="0.35">
      <c r="A31" s="23">
        <v>1249400</v>
      </c>
      <c r="B31" s="10" t="s">
        <v>13</v>
      </c>
      <c r="C31" s="7" t="s">
        <v>31</v>
      </c>
      <c r="D31" s="10">
        <v>8.08</v>
      </c>
      <c r="E31" s="10" t="s">
        <v>35</v>
      </c>
      <c r="F31" s="7" t="s">
        <v>3</v>
      </c>
      <c r="G31" s="7">
        <v>18</v>
      </c>
      <c r="H31" s="2">
        <v>20</v>
      </c>
      <c r="I31" s="2">
        <f t="shared" si="0"/>
        <v>360</v>
      </c>
      <c r="J31" s="2">
        <v>52</v>
      </c>
      <c r="K31" s="35">
        <f t="shared" si="1"/>
        <v>6.9230769230769234</v>
      </c>
      <c r="L31" s="2">
        <v>7</v>
      </c>
      <c r="M31" s="35"/>
      <c r="N31" s="11"/>
    </row>
    <row r="32" spans="1:14" x14ac:dyDescent="0.35">
      <c r="A32" s="23">
        <v>1249398</v>
      </c>
      <c r="B32" s="10" t="s">
        <v>14</v>
      </c>
      <c r="C32" s="7" t="s">
        <v>31</v>
      </c>
      <c r="D32" s="10">
        <v>3.54</v>
      </c>
      <c r="E32" s="10" t="s">
        <v>35</v>
      </c>
      <c r="F32" s="7" t="s">
        <v>3</v>
      </c>
      <c r="G32" s="7">
        <v>18</v>
      </c>
      <c r="H32" s="2">
        <v>20</v>
      </c>
      <c r="I32" s="2">
        <f t="shared" si="0"/>
        <v>360</v>
      </c>
      <c r="J32" s="2">
        <v>112</v>
      </c>
      <c r="K32" s="35">
        <f t="shared" si="1"/>
        <v>3.2142857142857144</v>
      </c>
      <c r="L32" s="2">
        <v>4</v>
      </c>
      <c r="M32" s="35"/>
      <c r="N32" s="11"/>
    </row>
    <row r="33" spans="1:14" x14ac:dyDescent="0.35">
      <c r="A33" s="44">
        <v>1150390</v>
      </c>
      <c r="B33" s="45" t="s">
        <v>36</v>
      </c>
      <c r="C33" s="46" t="s">
        <v>31</v>
      </c>
      <c r="D33" s="47">
        <v>12.76</v>
      </c>
      <c r="E33" s="43" t="s">
        <v>35</v>
      </c>
      <c r="F33" s="40" t="s">
        <v>3</v>
      </c>
      <c r="G33" s="46">
        <v>8</v>
      </c>
      <c r="H33" s="41">
        <v>20</v>
      </c>
      <c r="I33" s="41">
        <f t="shared" si="0"/>
        <v>160</v>
      </c>
      <c r="J33" s="41"/>
      <c r="K33" s="41"/>
      <c r="L33" s="41"/>
      <c r="M33" s="42"/>
      <c r="N33" s="11" t="s">
        <v>46</v>
      </c>
    </row>
    <row r="34" spans="1:14" x14ac:dyDescent="0.35">
      <c r="A34" s="38">
        <v>1206719</v>
      </c>
      <c r="B34" s="48" t="s">
        <v>37</v>
      </c>
      <c r="C34" s="46" t="s">
        <v>31</v>
      </c>
      <c r="D34" s="39">
        <v>2.36</v>
      </c>
      <c r="E34" s="43" t="s">
        <v>35</v>
      </c>
      <c r="F34" s="40" t="s">
        <v>3</v>
      </c>
      <c r="G34" s="41">
        <v>2</v>
      </c>
      <c r="H34" s="41">
        <v>20</v>
      </c>
      <c r="I34" s="41">
        <f t="shared" si="0"/>
        <v>40</v>
      </c>
      <c r="J34" s="41"/>
      <c r="K34" s="41"/>
      <c r="L34" s="41"/>
      <c r="M34" s="42"/>
      <c r="N34" s="11" t="s">
        <v>46</v>
      </c>
    </row>
    <row r="35" spans="1:14" x14ac:dyDescent="0.35">
      <c r="A35" s="38">
        <v>1664035</v>
      </c>
      <c r="B35" s="49" t="s">
        <v>38</v>
      </c>
      <c r="C35" s="46" t="s">
        <v>31</v>
      </c>
      <c r="D35" s="39">
        <v>6.75</v>
      </c>
      <c r="E35" s="43" t="s">
        <v>35</v>
      </c>
      <c r="F35" s="40" t="s">
        <v>3</v>
      </c>
      <c r="G35" s="41">
        <v>2</v>
      </c>
      <c r="H35" s="41">
        <v>20</v>
      </c>
      <c r="I35" s="41">
        <f t="shared" si="0"/>
        <v>40</v>
      </c>
      <c r="J35" s="41"/>
      <c r="K35" s="41"/>
      <c r="L35" s="41"/>
      <c r="M35" s="42"/>
      <c r="N35" s="11" t="s">
        <v>46</v>
      </c>
    </row>
    <row r="36" spans="1:14" x14ac:dyDescent="0.35">
      <c r="A36" s="23">
        <v>1027726</v>
      </c>
      <c r="B36" s="10" t="s">
        <v>44</v>
      </c>
      <c r="C36" s="7" t="s">
        <v>32</v>
      </c>
      <c r="D36" s="10">
        <v>7.87</v>
      </c>
      <c r="E36" s="10" t="s">
        <v>35</v>
      </c>
      <c r="F36" s="7" t="s">
        <v>3</v>
      </c>
      <c r="G36" s="7">
        <v>12</v>
      </c>
      <c r="H36" s="2">
        <v>20</v>
      </c>
      <c r="I36" s="2">
        <f>SUM(G36*H36)</f>
        <v>240</v>
      </c>
      <c r="J36" s="2">
        <v>108</v>
      </c>
      <c r="K36" s="35">
        <f>SUM(I36/J36)</f>
        <v>2.2222222222222223</v>
      </c>
      <c r="L36" s="2"/>
      <c r="M36" s="35"/>
      <c r="N36" s="11" t="s">
        <v>22</v>
      </c>
    </row>
    <row r="37" spans="1:14" x14ac:dyDescent="0.35">
      <c r="A37" s="23"/>
      <c r="B37" s="10"/>
      <c r="C37" s="7"/>
      <c r="D37" s="10"/>
      <c r="E37" s="10"/>
      <c r="F37" s="7"/>
      <c r="G37" s="2"/>
      <c r="H37" s="2"/>
      <c r="I37" s="2"/>
      <c r="J37" s="2"/>
      <c r="K37" s="35"/>
      <c r="L37" s="36">
        <f>SUM(L30:L36)</f>
        <v>16</v>
      </c>
      <c r="M37" s="35"/>
      <c r="N37" s="11"/>
    </row>
    <row r="38" spans="1:14" x14ac:dyDescent="0.35">
      <c r="A38" s="23"/>
      <c r="B38" s="10"/>
      <c r="C38" s="7"/>
      <c r="D38" s="10"/>
      <c r="E38" s="10"/>
      <c r="F38" s="7"/>
      <c r="G38" s="2"/>
      <c r="H38" s="2"/>
      <c r="I38" s="2"/>
      <c r="J38" s="2"/>
      <c r="K38" s="35"/>
      <c r="L38" s="2"/>
      <c r="M38" s="35"/>
      <c r="N38" s="11"/>
    </row>
    <row r="39" spans="1:14" s="65" customFormat="1" ht="14.15" customHeight="1" x14ac:dyDescent="0.3">
      <c r="A39" s="60">
        <v>1001601</v>
      </c>
      <c r="B39" s="61" t="s">
        <v>17</v>
      </c>
      <c r="C39" s="62" t="s">
        <v>32</v>
      </c>
      <c r="D39" s="61">
        <v>4.38</v>
      </c>
      <c r="E39" s="61" t="s">
        <v>35</v>
      </c>
      <c r="F39" s="62" t="s">
        <v>3</v>
      </c>
      <c r="G39" s="62">
        <v>4</v>
      </c>
      <c r="H39" s="63">
        <v>20</v>
      </c>
      <c r="I39" s="63">
        <f>SUM(G39*H39)</f>
        <v>80</v>
      </c>
      <c r="J39" s="63"/>
      <c r="K39" s="63"/>
      <c r="L39" s="63"/>
      <c r="M39" s="64"/>
    </row>
    <row r="40" spans="1:14" x14ac:dyDescent="0.35">
      <c r="A40" s="50" t="s">
        <v>52</v>
      </c>
      <c r="B40" s="51" t="s">
        <v>53</v>
      </c>
      <c r="C40" s="3"/>
      <c r="D40" s="16">
        <v>0.40749999999999997</v>
      </c>
      <c r="E40" s="3" t="s">
        <v>75</v>
      </c>
      <c r="F40" s="7" t="s">
        <v>3</v>
      </c>
      <c r="G40" s="50">
        <v>120</v>
      </c>
      <c r="H40" s="2">
        <v>20</v>
      </c>
      <c r="I40" s="2">
        <f t="shared" si="0"/>
        <v>2400</v>
      </c>
      <c r="J40" s="2"/>
      <c r="K40" s="2"/>
      <c r="L40" s="2"/>
      <c r="M40" s="35"/>
      <c r="N40" s="11"/>
    </row>
    <row r="41" spans="1:14" x14ac:dyDescent="0.35">
      <c r="A41" s="50" t="s">
        <v>62</v>
      </c>
      <c r="B41" s="51" t="s">
        <v>63</v>
      </c>
      <c r="C41" s="3"/>
      <c r="D41" s="16">
        <v>0.17050000000000001</v>
      </c>
      <c r="E41" s="3" t="s">
        <v>75</v>
      </c>
      <c r="F41" s="7" t="s">
        <v>3</v>
      </c>
      <c r="G41" s="50">
        <v>120</v>
      </c>
      <c r="H41" s="2">
        <v>20</v>
      </c>
      <c r="I41" s="2">
        <f t="shared" si="0"/>
        <v>2400</v>
      </c>
      <c r="J41" s="2"/>
      <c r="K41" s="2"/>
      <c r="L41" s="2"/>
      <c r="M41" s="35"/>
      <c r="N41" s="11"/>
    </row>
    <row r="42" spans="1:14" x14ac:dyDescent="0.35">
      <c r="A42" s="50" t="s">
        <v>54</v>
      </c>
      <c r="B42" s="51" t="s">
        <v>55</v>
      </c>
      <c r="C42" s="3"/>
      <c r="D42" s="16">
        <v>3.85E-2</v>
      </c>
      <c r="E42" s="3" t="s">
        <v>75</v>
      </c>
      <c r="F42" s="7" t="s">
        <v>3</v>
      </c>
      <c r="G42" s="50">
        <v>120</v>
      </c>
      <c r="H42" s="2">
        <v>20</v>
      </c>
      <c r="I42" s="2">
        <f t="shared" si="0"/>
        <v>2400</v>
      </c>
      <c r="J42" s="2"/>
      <c r="K42" s="2"/>
      <c r="L42" s="2"/>
      <c r="M42" s="35"/>
      <c r="N42" s="11"/>
    </row>
    <row r="43" spans="1:14" x14ac:dyDescent="0.35">
      <c r="A43" s="50" t="s">
        <v>56</v>
      </c>
      <c r="B43" s="51" t="s">
        <v>57</v>
      </c>
      <c r="C43" s="3"/>
      <c r="D43" s="16">
        <v>3.85E-2</v>
      </c>
      <c r="E43" s="3" t="s">
        <v>75</v>
      </c>
      <c r="F43" s="7" t="s">
        <v>3</v>
      </c>
      <c r="G43" s="50">
        <v>120</v>
      </c>
      <c r="H43" s="2">
        <v>20</v>
      </c>
      <c r="I43" s="2">
        <f t="shared" si="0"/>
        <v>2400</v>
      </c>
      <c r="J43" s="2"/>
      <c r="K43" s="2"/>
      <c r="L43" s="2"/>
      <c r="M43" s="35"/>
      <c r="N43" s="11"/>
    </row>
    <row r="44" spans="1:14" x14ac:dyDescent="0.35">
      <c r="A44" s="50" t="s">
        <v>58</v>
      </c>
      <c r="B44" s="52" t="s">
        <v>59</v>
      </c>
      <c r="C44" s="3"/>
      <c r="D44" s="16">
        <v>0.155</v>
      </c>
      <c r="E44" s="3" t="s">
        <v>75</v>
      </c>
      <c r="F44" s="7" t="s">
        <v>3</v>
      </c>
      <c r="G44" s="53">
        <v>50</v>
      </c>
      <c r="H44" s="2">
        <v>20</v>
      </c>
      <c r="I44" s="2">
        <f t="shared" si="0"/>
        <v>1000</v>
      </c>
      <c r="J44" s="2"/>
      <c r="K44" s="2"/>
      <c r="L44" s="2"/>
      <c r="M44" s="35"/>
      <c r="N44" s="11"/>
    </row>
    <row r="45" spans="1:14" x14ac:dyDescent="0.35">
      <c r="A45" s="50" t="s">
        <v>60</v>
      </c>
      <c r="B45" s="52" t="s">
        <v>61</v>
      </c>
      <c r="C45" s="3"/>
      <c r="D45" s="16">
        <v>0.27600000000000002</v>
      </c>
      <c r="E45" s="3" t="s">
        <v>75</v>
      </c>
      <c r="F45" s="7" t="s">
        <v>3</v>
      </c>
      <c r="G45" s="53">
        <v>25</v>
      </c>
      <c r="H45" s="2">
        <v>20</v>
      </c>
      <c r="I45" s="2">
        <f t="shared" si="0"/>
        <v>500</v>
      </c>
      <c r="J45" s="2"/>
      <c r="K45" s="2"/>
      <c r="L45" s="2"/>
      <c r="M45" s="35"/>
      <c r="N45" s="11"/>
    </row>
    <row r="46" spans="1:14" x14ac:dyDescent="0.35">
      <c r="A46" s="50" t="s">
        <v>64</v>
      </c>
      <c r="B46" s="52" t="s">
        <v>65</v>
      </c>
      <c r="C46" s="3"/>
      <c r="D46" s="16">
        <v>0.39150000000000001</v>
      </c>
      <c r="E46" s="3" t="s">
        <v>75</v>
      </c>
      <c r="F46" s="7" t="s">
        <v>3</v>
      </c>
      <c r="G46" s="53">
        <v>100</v>
      </c>
      <c r="H46" s="2">
        <v>20</v>
      </c>
      <c r="I46" s="2">
        <f t="shared" si="0"/>
        <v>2000</v>
      </c>
      <c r="J46" s="2"/>
      <c r="K46" s="2"/>
      <c r="L46" s="2"/>
      <c r="M46" s="35"/>
      <c r="N46" s="11"/>
    </row>
    <row r="47" spans="1:14" x14ac:dyDescent="0.35">
      <c r="A47" s="50" t="s">
        <v>66</v>
      </c>
      <c r="B47" s="52" t="s">
        <v>67</v>
      </c>
      <c r="C47" s="3"/>
      <c r="D47" s="16">
        <v>6.0999999999999999E-2</v>
      </c>
      <c r="E47" s="3" t="s">
        <v>75</v>
      </c>
      <c r="F47" s="7" t="s">
        <v>3</v>
      </c>
      <c r="G47" s="53">
        <v>100</v>
      </c>
      <c r="H47" s="2">
        <v>20</v>
      </c>
      <c r="I47" s="2">
        <f t="shared" si="0"/>
        <v>2000</v>
      </c>
      <c r="J47" s="2"/>
      <c r="K47" s="2"/>
      <c r="L47" s="2"/>
      <c r="M47" s="35"/>
      <c r="N47" s="11"/>
    </row>
    <row r="48" spans="1:14" x14ac:dyDescent="0.35">
      <c r="A48" s="50" t="s">
        <v>68</v>
      </c>
      <c r="B48" s="52" t="s">
        <v>69</v>
      </c>
      <c r="C48" s="3"/>
      <c r="D48" s="16">
        <v>0.18099999999999999</v>
      </c>
      <c r="E48" s="3" t="s">
        <v>75</v>
      </c>
      <c r="F48" s="7" t="s">
        <v>3</v>
      </c>
      <c r="G48" s="53">
        <v>250</v>
      </c>
      <c r="H48" s="2">
        <v>20</v>
      </c>
      <c r="I48" s="2">
        <f t="shared" si="0"/>
        <v>5000</v>
      </c>
      <c r="J48" s="2"/>
      <c r="K48" s="2"/>
      <c r="L48" s="2"/>
      <c r="M48" s="35"/>
      <c r="N48" s="11"/>
    </row>
    <row r="49" spans="1:14" x14ac:dyDescent="0.35">
      <c r="A49" s="50" t="s">
        <v>70</v>
      </c>
      <c r="B49" s="52" t="s">
        <v>71</v>
      </c>
      <c r="C49" s="3"/>
      <c r="D49" s="16">
        <v>2.75E-2</v>
      </c>
      <c r="E49" s="3" t="s">
        <v>75</v>
      </c>
      <c r="F49" s="7" t="s">
        <v>3</v>
      </c>
      <c r="G49" s="53">
        <v>100</v>
      </c>
      <c r="H49" s="2">
        <v>20</v>
      </c>
      <c r="I49" s="2">
        <f t="shared" si="0"/>
        <v>2000</v>
      </c>
      <c r="J49" s="2"/>
      <c r="K49" s="2"/>
      <c r="L49" s="2"/>
      <c r="M49" s="35"/>
      <c r="N49" s="11"/>
    </row>
    <row r="50" spans="1:14" x14ac:dyDescent="0.35">
      <c r="A50" s="50" t="s">
        <v>72</v>
      </c>
      <c r="B50" s="52" t="s">
        <v>73</v>
      </c>
      <c r="C50" s="3"/>
      <c r="D50" s="16">
        <v>0.114</v>
      </c>
      <c r="E50" s="3" t="s">
        <v>75</v>
      </c>
      <c r="F50" s="7" t="s">
        <v>3</v>
      </c>
      <c r="G50" s="53">
        <v>50</v>
      </c>
      <c r="H50" s="2">
        <v>20</v>
      </c>
      <c r="I50" s="2">
        <f t="shared" si="0"/>
        <v>1000</v>
      </c>
      <c r="J50" s="2"/>
      <c r="K50" s="2"/>
      <c r="L50" s="2"/>
      <c r="M50" s="35"/>
      <c r="N50" s="11"/>
    </row>
    <row r="51" spans="1:14" x14ac:dyDescent="0.35">
      <c r="A51" s="24"/>
      <c r="B51" s="5"/>
      <c r="C51" s="6"/>
      <c r="D51" s="16"/>
      <c r="E51" s="3"/>
      <c r="F51" s="7"/>
      <c r="G51" s="2"/>
      <c r="H51" s="2"/>
      <c r="I51" s="2"/>
      <c r="J51" s="2"/>
      <c r="K51" s="36"/>
      <c r="L51" s="36"/>
      <c r="M51" s="37"/>
      <c r="N51" s="11"/>
    </row>
    <row r="52" spans="1:14" x14ac:dyDescent="0.35">
      <c r="A52" s="24"/>
      <c r="B52" s="5"/>
      <c r="C52" s="6"/>
      <c r="D52" s="16"/>
      <c r="E52" s="3"/>
      <c r="F52" s="7"/>
      <c r="G52" s="2"/>
      <c r="H52" s="2"/>
      <c r="I52" s="2"/>
      <c r="J52" s="2"/>
      <c r="K52" s="2"/>
      <c r="L52" s="2"/>
      <c r="M52" s="35"/>
      <c r="N52" s="11"/>
    </row>
    <row r="53" spans="1:14" x14ac:dyDescent="0.35">
      <c r="A53" s="23" t="s">
        <v>41</v>
      </c>
      <c r="B53" s="10" t="s">
        <v>18</v>
      </c>
      <c r="C53" s="7" t="s">
        <v>43</v>
      </c>
      <c r="D53" s="10">
        <v>80.8</v>
      </c>
      <c r="E53" s="10" t="s">
        <v>35</v>
      </c>
      <c r="F53" s="7" t="s">
        <v>3</v>
      </c>
      <c r="G53" s="7">
        <v>8</v>
      </c>
      <c r="H53" s="2">
        <v>20</v>
      </c>
      <c r="I53" s="2">
        <f>SUM(G53*H53)</f>
        <v>160</v>
      </c>
      <c r="J53" s="2"/>
      <c r="K53" s="2"/>
      <c r="L53" s="2"/>
      <c r="M53" s="35"/>
      <c r="N53" s="11" t="s">
        <v>33</v>
      </c>
    </row>
    <row r="54" spans="1:14" x14ac:dyDescent="0.35">
      <c r="A54" s="23" t="s">
        <v>42</v>
      </c>
      <c r="B54" s="10" t="s">
        <v>19</v>
      </c>
      <c r="C54" s="7" t="s">
        <v>43</v>
      </c>
      <c r="D54" s="10">
        <v>52.74</v>
      </c>
      <c r="E54" s="10" t="s">
        <v>35</v>
      </c>
      <c r="F54" s="7" t="s">
        <v>3</v>
      </c>
      <c r="G54" s="7">
        <v>12</v>
      </c>
      <c r="H54" s="2">
        <v>20</v>
      </c>
      <c r="I54" s="2">
        <f>SUM(G54*H54)</f>
        <v>240</v>
      </c>
      <c r="J54" s="2"/>
      <c r="K54" s="2"/>
      <c r="L54" s="2"/>
      <c r="M54" s="35"/>
      <c r="N54" s="11" t="s">
        <v>34</v>
      </c>
    </row>
    <row r="55" spans="1:14" x14ac:dyDescent="0.35">
      <c r="A55" s="30"/>
      <c r="B55" s="31"/>
      <c r="C55" s="25"/>
      <c r="D55" s="31"/>
      <c r="E55" s="31"/>
      <c r="F55" s="25"/>
      <c r="G55" s="25"/>
      <c r="H55" s="26"/>
      <c r="I55" s="26"/>
      <c r="J55" s="26"/>
      <c r="K55" s="26"/>
      <c r="L55" s="26"/>
      <c r="M55" s="29"/>
      <c r="N55" s="11"/>
    </row>
    <row r="56" spans="1:14" x14ac:dyDescent="0.35">
      <c r="A56" s="32"/>
      <c r="B56" s="11"/>
      <c r="C56" s="12"/>
      <c r="D56" s="14"/>
      <c r="F56" s="25"/>
      <c r="G56" s="26"/>
      <c r="H56" s="26"/>
      <c r="I56" s="26"/>
      <c r="J56" s="26"/>
      <c r="K56" s="26"/>
      <c r="L56" s="26"/>
      <c r="M56" s="29"/>
      <c r="N56" s="11"/>
    </row>
  </sheetData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purchse </vt:lpstr>
      <vt:lpstr>burn in 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Ness, Kim</dc:creator>
  <cp:lastModifiedBy>Edwards, Harper</cp:lastModifiedBy>
  <cp:lastPrinted>2024-08-05T19:11:34Z</cp:lastPrinted>
  <dcterms:created xsi:type="dcterms:W3CDTF">2024-02-20T14:33:50Z</dcterms:created>
  <dcterms:modified xsi:type="dcterms:W3CDTF">2024-08-05T19:18:42Z</dcterms:modified>
</cp:coreProperties>
</file>