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-2\Documents\Macros Library\"/>
    </mc:Choice>
  </mc:AlternateContent>
  <xr:revisionPtr revIDLastSave="0" documentId="13_ncr:1_{EA9AB2DB-5E94-434B-A109-D765621C646B}" xr6:coauthVersionLast="47" xr6:coauthVersionMax="47" xr10:uidLastSave="{00000000-0000-0000-0000-000000000000}"/>
  <bookViews>
    <workbookView xWindow="-108" yWindow="-108" windowWidth="23256" windowHeight="12456" activeTab="1" xr2:uid="{93602725-5DD9-4B8A-B996-E629EF2DC435}"/>
  </bookViews>
  <sheets>
    <sheet name="COMMON" sheetId="5" r:id="rId1"/>
    <sheet name="EXT-WALL-1" sheetId="1" r:id="rId2"/>
    <sheet name="EXT-WALL-2" sheetId="2" r:id="rId3"/>
  </sheets>
  <definedNames>
    <definedName name="_xlnm._FilterDatabase" localSheetId="0" hidden="1">COMMON!#REF!</definedName>
    <definedName name="_xlnm._FilterDatabase" localSheetId="1" hidden="1">'EXT-WALL-1'!$A$1:$M$13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L17" i="2" l="1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</calcChain>
</file>

<file path=xl/sharedStrings.xml><?xml version="1.0" encoding="utf-8"?>
<sst xmlns="http://schemas.openxmlformats.org/spreadsheetml/2006/main" count="149" uniqueCount="36">
  <si>
    <t>12GA</t>
  </si>
  <si>
    <t>A</t>
  </si>
  <si>
    <t>W1</t>
  </si>
  <si>
    <t>FLAT-W1</t>
  </si>
  <si>
    <t>FLAT</t>
  </si>
  <si>
    <t>B</t>
  </si>
  <si>
    <t>C</t>
  </si>
  <si>
    <t>NB</t>
  </si>
  <si>
    <t>NBW1</t>
  </si>
  <si>
    <t>NBW2</t>
  </si>
  <si>
    <t>NT</t>
  </si>
  <si>
    <t>NTW1</t>
  </si>
  <si>
    <t>NTW2</t>
  </si>
  <si>
    <t>BHD</t>
  </si>
  <si>
    <t>BHH</t>
  </si>
  <si>
    <t>BH1</t>
  </si>
  <si>
    <t>BH2</t>
  </si>
  <si>
    <t>BH3</t>
  </si>
  <si>
    <t>BH4</t>
  </si>
  <si>
    <t>MIDDLE BH</t>
  </si>
  <si>
    <t>SHD</t>
  </si>
  <si>
    <t>SH1</t>
  </si>
  <si>
    <t>SH2</t>
  </si>
  <si>
    <t>SHH1</t>
  </si>
  <si>
    <t>SHH2</t>
  </si>
  <si>
    <t>SHH3</t>
  </si>
  <si>
    <t>SHH4</t>
  </si>
  <si>
    <t>SSW</t>
  </si>
  <si>
    <t>SSL</t>
  </si>
  <si>
    <t>14GA</t>
  </si>
  <si>
    <t>16GA</t>
  </si>
  <si>
    <t>GAUGE</t>
  </si>
  <si>
    <t>18GA</t>
  </si>
  <si>
    <t>CEILING</t>
  </si>
  <si>
    <t>ROOF</t>
  </si>
  <si>
    <t>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</si>
</sst>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6"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8A5E6-631F-447F-8774-085F33284A51}" name="WALL1_TABLE" displayName="WALL1_TABLE" ref="A1:Z17" totalsRowShown="0" headerRowDxfId="55" dataDxfId="54">
  <autoFilter ref="A1:Z17" xr:uid="{1338A5E6-631F-447F-8774-085F33284A51}"/>
  <tableColumns count="26">
    <tableColumn id="2" xr3:uid="{5CCE555C-BAE2-4FE1-993B-545DFAF2D05B}" name="GAUGE" dataDxfId="53"/>
    <tableColumn id="31" xr3:uid="{49E300BD-638B-4D68-84A6-699DAF972F1F}" name="A" dataDxfId="52"/>
    <tableColumn id="3" xr3:uid="{B1EE783A-4E3E-4ACD-ADE6-11A101370506}" name="W1" dataDxfId="51"/>
    <tableColumn id="5" xr3:uid="{744538EA-5FBD-4C00-89C7-61C07FB8AA7C}" name="FLAT-W1" dataDxfId="50">
      <calculatedColumnFormula>WALL1_TABLE[[#This Row],[FLAT]]-WALL1_TABLE[[#This Row],[W1]]</calculatedColumnFormula>
    </tableColumn>
    <tableColumn id="6" xr3:uid="{5FDB403E-9AF1-4659-9CF7-C13988C6C429}" name="FLAT" dataDxfId="49"/>
    <tableColumn id="8" xr3:uid="{35AD8736-630C-4CE1-AACE-AE9AAE87795F}" name="C" dataDxfId="48"/>
    <tableColumn id="10" xr3:uid="{A763A47A-C3B6-4DDC-98B9-FE09167A20F6}" name="NBW1" dataDxfId="47"/>
    <tableColumn id="11" xr3:uid="{03BBD0AD-9898-42F4-B429-C6F55A987062}" name="NBW2" dataDxfId="46"/>
    <tableColumn id="13" xr3:uid="{8D657DF2-508F-4A5D-9B5F-B6B83AF38982}" name="NTW1" dataDxfId="45"/>
    <tableColumn id="14" xr3:uid="{7B681505-9E59-41D7-B280-F542EB51BD9A}" name="NTW2" dataDxfId="44"/>
    <tableColumn id="19" xr3:uid="{34232825-D44C-4148-9073-CAE080345ACF}" name="BH3" dataDxfId="43">
      <calculatedColumnFormula>(WALL1_TABLE[[#This Row],[FLAT]]-WALL1_TABLE[[#This Row],[NBW1]]-WALL1_TABLE[[#This Row],[NBW2]]-2)/2</calculatedColumnFormula>
    </tableColumn>
    <tableColumn id="20" xr3:uid="{6D7C72F9-1F03-48DA-A967-9FA34D8DB131}" name="BH4" dataDxfId="42">
      <calculatedColumnFormula>WALL1_TABLE[[#This Row],[BH3]]</calculatedColumnFormula>
    </tableColumn>
    <tableColumn id="21" xr3:uid="{52E92EB3-148C-4710-862F-B456DC445FAD}" name="MIDDLE BH" dataDxfId="41">
      <calculatedColumnFormula>WALL1_TABLE[[#This Row],[BH4]]-WALL1_TABLE[[#This Row],[BH3]]</calculatedColumnFormula>
    </tableColumn>
    <tableColumn id="1" xr3:uid="{1218AA06-572C-412B-83AC-07BC77CBBDED}" name="B" dataDxfId="40"/>
    <tableColumn id="7" xr3:uid="{EDB23711-C307-40A2-9E7A-4E42D1649A10}" name="BHD" dataDxfId="39"/>
    <tableColumn id="9" xr3:uid="{00BB62FD-C17B-4098-956C-3002D30953AE}" name="BHH" dataDxfId="38"/>
    <tableColumn id="12" xr3:uid="{24EA4A71-57FD-441F-8401-247F6E4563F7}" name="BH1" dataDxfId="37"/>
    <tableColumn id="15" xr3:uid="{8774DD6E-681F-4A36-BD46-402D64E827CF}" name="BH2" dataDxfId="36"/>
    <tableColumn id="16" xr3:uid="{C86135AA-4929-4B15-A568-2994F89CDA02}" name="SHD" dataDxfId="35"/>
    <tableColumn id="17" xr3:uid="{E6455052-C6BE-4C84-88A2-5DB2138E303A}" name="SH1" dataDxfId="34"/>
    <tableColumn id="18" xr3:uid="{62D74EAA-3A46-416A-B689-B4BCF2519D05}" name="SH2" dataDxfId="33"/>
    <tableColumn id="22" xr3:uid="{E979BD66-9CA5-47A1-9F01-739F8821ECD5}" name="SHH2" dataDxfId="32"/>
    <tableColumn id="23" xr3:uid="{AA0B8C92-7C29-4D3B-957C-383C98EF51CF}" name="SHH3" dataDxfId="31"/>
    <tableColumn id="24" xr3:uid="{5A3B4646-E47D-45BB-BFFF-F78667B00868}" name="SHH4" dataDxfId="30"/>
    <tableColumn id="25" xr3:uid="{B72D4977-DFF7-40A0-87AA-D6C359436623}" name="SSW" dataDxfId="29"/>
    <tableColumn id="26" xr3:uid="{708B51DE-7308-4B36-8C02-ED60AE20A407}" name="SSL" dataDxfId="2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65955A-70AE-4118-909B-D6BBE40613A1}" name="WALL2_TABLE" displayName="WALL2_TABLE" ref="A1:Z17" totalsRowShown="0" headerRowDxfId="27" dataDxfId="26">
  <autoFilter ref="A1:Z17" xr:uid="{E665955A-70AE-4118-909B-D6BBE40613A1}"/>
  <tableColumns count="26">
    <tableColumn id="2" xr3:uid="{AD9BBE45-4E7A-4890-947F-34A74372AB66}" name="GAUGE" dataDxfId="25"/>
    <tableColumn id="31" xr3:uid="{D32B5ED9-9A68-4EFC-9154-2F4C37F0CC56}" name="A" dataDxfId="24"/>
    <tableColumn id="3" xr3:uid="{BF56D15A-1C66-40AF-B379-25055ABA40EA}" name="W1" dataDxfId="23"/>
    <tableColumn id="5" xr3:uid="{FA0E088B-9119-4B22-97BD-60C04B5A3521}" name="FLAT-W1" dataDxfId="22">
      <calculatedColumnFormula>WALL2_TABLE[[#This Row],[FLAT]]-WALL2_TABLE[[#This Row],[W1]]</calculatedColumnFormula>
    </tableColumn>
    <tableColumn id="6" xr3:uid="{C9A5651D-DB80-4372-A886-7BE43C5061E7}" name="FLAT" dataDxfId="21"/>
    <tableColumn id="8" xr3:uid="{120C3D1E-06A4-4723-9D5B-5032DF168524}" name="C" dataDxfId="20"/>
    <tableColumn id="10" xr3:uid="{47DDCEA2-A911-470E-A602-608FD5A6CF6F}" name="NBW1" dataDxfId="19"/>
    <tableColumn id="11" xr3:uid="{45C37163-AFD9-4E58-95F2-13EDC1680337}" name="NBW2" dataDxfId="18"/>
    <tableColumn id="13" xr3:uid="{3538D98F-DB3D-4961-B241-5FAD1AB212DD}" name="NTW1" dataDxfId="17"/>
    <tableColumn id="14" xr3:uid="{D149379C-27DE-4B2D-8A22-2225BDF5B710}" name="NTW2" dataDxfId="16"/>
    <tableColumn id="19" xr3:uid="{E4830EAD-EF2D-4744-A34E-84AEC6C35697}" name="BH3" dataDxfId="15">
      <calculatedColumnFormula>(WALL2_TABLE[[#This Row],[FLAT]]-WALL2_TABLE[[#This Row],[NBW1]]-WALL2_TABLE[[#This Row],[NBW2]]-2)/2</calculatedColumnFormula>
    </tableColumn>
    <tableColumn id="20" xr3:uid="{05D00173-B634-4A45-BED4-F52A406D2272}" name="BH4" dataDxfId="14">
      <calculatedColumnFormula>WALL2_TABLE[[#This Row],[BH3]]</calculatedColumnFormula>
    </tableColumn>
    <tableColumn id="21" xr3:uid="{5E732D36-5077-489B-9CBD-E6F2762E0873}" name="MIDDLE BH" dataDxfId="13">
      <calculatedColumnFormula>WALL2_TABLE[[#This Row],[BH4]]-WALL2_TABLE[[#This Row],[BH3]]</calculatedColumnFormula>
    </tableColumn>
    <tableColumn id="1" xr3:uid="{A6B8AF4C-2BF1-4C8F-9D0A-A512A8D1C7B9}" name="B" dataDxfId="12"/>
    <tableColumn id="7" xr3:uid="{A3443DC0-1F3D-4B48-83C8-A2A413598CEE}" name="BHD" dataDxfId="11"/>
    <tableColumn id="9" xr3:uid="{5F1E9F6D-8485-497D-B750-3872665E2F30}" name="BHH" dataDxfId="10"/>
    <tableColumn id="12" xr3:uid="{EDEEFB13-BB1F-44C8-8E34-290AB2BC4BA6}" name="BH1" dataDxfId="9"/>
    <tableColumn id="15" xr3:uid="{C72A40C3-0352-45FA-BA08-3E2ED59C1DB5}" name="BH2" dataDxfId="8"/>
    <tableColumn id="16" xr3:uid="{ECF91CD4-FE04-4263-ABE6-1217E9EDEBD8}" name="SHD" dataDxfId="7"/>
    <tableColumn id="17" xr3:uid="{39BAB7AC-1EB7-4F72-80DD-312A722C2925}" name="SH1" dataDxfId="6"/>
    <tableColumn id="18" xr3:uid="{0B0A4ADC-7CA0-4B7E-B7D6-E256E3206CFA}" name="SH2" dataDxfId="5"/>
    <tableColumn id="22" xr3:uid="{6370C039-EBF8-46D1-AEFD-70C8FE5EC995}" name="SHH2" dataDxfId="4"/>
    <tableColumn id="23" xr3:uid="{6A3DD21A-5117-42F7-9F0E-86431AB43EDF}" name="SHH3" dataDxfId="3"/>
    <tableColumn id="24" xr3:uid="{E51DF8DF-5D1F-4F7C-B613-53D167192AB7}" name="SHH4" dataDxfId="2"/>
    <tableColumn id="25" xr3:uid="{2FC7F308-FC55-40CB-A6B1-9781E0C5A756}" name="SSW" dataDxfId="1"/>
    <tableColumn id="26" xr3:uid="{DB0FD088-A231-49D1-9954-1B9D36611B7B}" name="SSL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88D2-67CC-4889-9940-F5C3E2C01737}">
  <dimension ref="A1:AB3"/>
  <sheetViews>
    <sheetView workbookViewId="0">
      <selection activeCell="P8" sqref="P8"/>
    </sheetView>
  </sheetViews>
  <sheetFormatPr defaultColWidth="2.77734375" defaultRowHeight="14.4" x14ac:dyDescent="0.3"/>
  <cols>
    <col min="1" max="1" width="7.6640625" style="3" bestFit="1" customWidth="1"/>
    <col min="2" max="2" width="8.33203125" style="3" bestFit="1" customWidth="1"/>
    <col min="3" max="3" width="4.88671875" style="3" bestFit="1" customWidth="1"/>
    <col min="4" max="5" width="2.109375" style="3" bestFit="1" customWidth="1"/>
    <col min="6" max="6" width="3.44140625" style="3" bestFit="1" customWidth="1"/>
    <col min="7" max="8" width="6.21875" style="3" bestFit="1" customWidth="1"/>
    <col min="9" max="9" width="3.33203125" style="3" bestFit="1" customWidth="1"/>
    <col min="10" max="11" width="6.109375" style="3" bestFit="1" customWidth="1"/>
    <col min="12" max="13" width="4.5546875" style="3" bestFit="1" customWidth="1"/>
    <col min="14" max="14" width="4.33203125" style="3" bestFit="1" customWidth="1"/>
    <col min="15" max="17" width="5.33203125" style="3" bestFit="1" customWidth="1"/>
    <col min="18" max="18" width="10.33203125" style="3" bestFit="1" customWidth="1"/>
    <col min="19" max="19" width="4.5546875" style="3" bestFit="1" customWidth="1"/>
    <col min="20" max="21" width="4.109375" style="3" bestFit="1" customWidth="1"/>
    <col min="22" max="25" width="5.33203125" style="3" bestFit="1" customWidth="1"/>
    <col min="26" max="26" width="4.5546875" style="3" bestFit="1" customWidth="1"/>
    <col min="27" max="27" width="3.6640625" style="3" bestFit="1" customWidth="1"/>
    <col min="28" max="16384" width="2.77734375" style="3"/>
  </cols>
  <sheetData>
    <row r="1" spans="1:28" s="2" customFormat="1" x14ac:dyDescent="0.3">
      <c r="A1" s="7" t="s">
        <v>35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/>
    </row>
    <row r="2" spans="1:28" x14ac:dyDescent="0.3">
      <c r="A2" s="7" t="s">
        <v>33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7"/>
      <c r="V2" s="7"/>
      <c r="W2" s="7"/>
      <c r="X2" s="7"/>
      <c r="Y2" s="7"/>
      <c r="Z2" s="7"/>
      <c r="AA2" s="7"/>
      <c r="AB2" s="7"/>
    </row>
    <row r="3" spans="1:28" x14ac:dyDescent="0.3">
      <c r="A3" s="7" t="s">
        <v>34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7"/>
      <c r="T3" s="7"/>
      <c r="U3" s="7"/>
      <c r="V3" s="7"/>
      <c r="W3" s="7"/>
      <c r="X3" s="7"/>
      <c r="Y3" s="7"/>
      <c r="Z3" s="7"/>
      <c r="AA3" s="7"/>
      <c r="AB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07B1-B2CA-4F80-8868-6F287DF0CF40}">
  <dimension ref="A1:Z17"/>
  <sheetViews>
    <sheetView tabSelected="1" workbookViewId="0">
      <selection activeCell="D1" sqref="D1:D1048576"/>
    </sheetView>
  </sheetViews>
  <sheetFormatPr defaultColWidth="5.21875" defaultRowHeight="14.4" x14ac:dyDescent="0.3"/>
  <cols>
    <col min="1" max="1" width="8.5546875" style="3" customWidth="1"/>
    <col min="2" max="3" width="5.77734375" style="3" customWidth="1"/>
    <col min="4" max="4" width="13.5546875" style="3" bestFit="1" customWidth="1"/>
    <col min="5" max="5" width="6.21875" style="3" customWidth="1"/>
    <col min="6" max="6" width="8.21875" style="3" customWidth="1"/>
    <col min="7" max="8" width="11" style="3" bestFit="1" customWidth="1"/>
    <col min="9" max="9" width="8" style="3" customWidth="1"/>
    <col min="10" max="10" width="9.5546875" style="3" customWidth="1"/>
    <col min="11" max="11" width="10.21875" style="3" customWidth="1"/>
    <col min="12" max="12" width="13.77734375" style="3" customWidth="1"/>
    <col min="13" max="13" width="15.5546875" style="3" bestFit="1" customWidth="1"/>
    <col min="14" max="16384" width="5.21875" style="3"/>
  </cols>
  <sheetData>
    <row r="1" spans="1:26" s="2" customFormat="1" x14ac:dyDescent="0.3">
      <c r="A1" s="1" t="s">
        <v>31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8</v>
      </c>
      <c r="H1" s="5" t="s">
        <v>9</v>
      </c>
      <c r="I1" s="5" t="s">
        <v>11</v>
      </c>
      <c r="J1" s="5" t="s">
        <v>12</v>
      </c>
      <c r="K1" s="5" t="s">
        <v>17</v>
      </c>
      <c r="L1" s="5" t="s">
        <v>18</v>
      </c>
      <c r="M1" s="5" t="s">
        <v>19</v>
      </c>
      <c r="N1" s="5" t="s">
        <v>5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20</v>
      </c>
      <c r="T1" s="5" t="s">
        <v>21</v>
      </c>
      <c r="U1" s="5" t="s">
        <v>22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</row>
    <row r="2" spans="1:26" x14ac:dyDescent="0.3">
      <c r="A2" s="4" t="s">
        <v>0</v>
      </c>
      <c r="B2" s="3">
        <v>3</v>
      </c>
      <c r="C2" s="4">
        <v>16</v>
      </c>
      <c r="D2" s="4">
        <f>WALL1_TABLE[[#This Row],[FLAT]]-WALL1_TABLE[[#This Row],[W1]]</f>
        <v>10.5</v>
      </c>
      <c r="E2" s="4">
        <v>26.5</v>
      </c>
      <c r="F2" s="3">
        <v>0.9375</v>
      </c>
      <c r="G2" s="4">
        <v>5.1875</v>
      </c>
      <c r="H2" s="4">
        <v>5.5</v>
      </c>
      <c r="I2" s="4">
        <v>5.1875</v>
      </c>
      <c r="J2" s="4">
        <v>5.5</v>
      </c>
      <c r="K2" s="4">
        <f>(WALL1_TABLE[[#This Row],[FLAT]]-WALL1_TABLE[[#This Row],[NBW1]]-WALL1_TABLE[[#This Row],[NBW2]]-2)/2</f>
        <v>6.90625</v>
      </c>
      <c r="L2" s="4">
        <f>WALL1_TABLE[[#This Row],[BH3]]</f>
        <v>6.90625</v>
      </c>
      <c r="M2" s="4">
        <f>WALL1_TABLE[[#This Row],[BH4]]-WALL1_TABLE[[#This Row],[BH3]]</f>
        <v>0</v>
      </c>
      <c r="N2" s="6">
        <v>1.7</v>
      </c>
      <c r="O2" s="6">
        <v>0.25</v>
      </c>
      <c r="P2" s="6">
        <v>0.5</v>
      </c>
      <c r="Q2" s="6">
        <v>1</v>
      </c>
      <c r="R2" s="6">
        <v>1</v>
      </c>
      <c r="S2" s="6">
        <v>0.2</v>
      </c>
      <c r="T2" s="6">
        <v>1.5</v>
      </c>
      <c r="U2" s="6">
        <v>1.5</v>
      </c>
      <c r="V2" s="6">
        <v>12</v>
      </c>
      <c r="W2" s="6">
        <v>2</v>
      </c>
      <c r="X2" s="6">
        <v>2</v>
      </c>
      <c r="Y2" s="6">
        <v>0.25</v>
      </c>
      <c r="Z2" s="6">
        <v>0.75</v>
      </c>
    </row>
    <row r="3" spans="1:26" x14ac:dyDescent="0.3">
      <c r="A3" s="4" t="s">
        <v>0</v>
      </c>
      <c r="B3" s="3">
        <v>4</v>
      </c>
      <c r="C3" s="4">
        <v>16</v>
      </c>
      <c r="D3" s="3">
        <f>WALL1_TABLE[[#This Row],[FLAT]]-WALL1_TABLE[[#This Row],[W1]]</f>
        <v>12.5</v>
      </c>
      <c r="E3" s="4">
        <v>28.5</v>
      </c>
      <c r="F3" s="3">
        <v>0.9375</v>
      </c>
      <c r="G3" s="3">
        <v>6.1875</v>
      </c>
      <c r="H3" s="3">
        <v>6.5</v>
      </c>
      <c r="I3" s="3">
        <v>6.1875</v>
      </c>
      <c r="J3" s="3">
        <v>6.5</v>
      </c>
      <c r="K3" s="3">
        <f>(WALL1_TABLE[[#This Row],[FLAT]]-WALL1_TABLE[[#This Row],[NBW1]]-WALL1_TABLE[[#This Row],[NBW2]]-2)/2</f>
        <v>6.90625</v>
      </c>
      <c r="L3" s="3">
        <f>WALL1_TABLE[[#This Row],[BH3]]</f>
        <v>6.90625</v>
      </c>
      <c r="M3" s="3">
        <f>WALL1_TABLE[[#This Row],[BH4]]-WALL1_TABLE[[#This Row],[BH3]]</f>
        <v>0</v>
      </c>
      <c r="N3" s="6">
        <v>1.7</v>
      </c>
      <c r="O3" s="6">
        <v>0.25</v>
      </c>
      <c r="P3" s="6">
        <v>0.5</v>
      </c>
      <c r="Q3" s="6">
        <v>1</v>
      </c>
      <c r="R3" s="6">
        <v>1</v>
      </c>
      <c r="S3" s="6">
        <v>0.2</v>
      </c>
      <c r="T3" s="6">
        <v>1.5</v>
      </c>
      <c r="U3" s="6">
        <v>1.5</v>
      </c>
      <c r="V3" s="6">
        <v>12</v>
      </c>
      <c r="W3" s="6">
        <v>2</v>
      </c>
      <c r="X3" s="6">
        <v>2</v>
      </c>
      <c r="Y3" s="6">
        <v>0.25</v>
      </c>
      <c r="Z3" s="6">
        <v>0.75</v>
      </c>
    </row>
    <row r="4" spans="1:26" x14ac:dyDescent="0.3">
      <c r="A4" s="4" t="s">
        <v>0</v>
      </c>
      <c r="B4" s="3">
        <v>5</v>
      </c>
      <c r="C4" s="4">
        <v>13</v>
      </c>
      <c r="D4" s="3">
        <f>WALL1_TABLE[[#This Row],[FLAT]]-WALL1_TABLE[[#This Row],[W1]]</f>
        <v>14.25</v>
      </c>
      <c r="E4" s="4">
        <v>27.25</v>
      </c>
      <c r="F4" s="3">
        <v>0.6875</v>
      </c>
      <c r="G4" s="3">
        <v>6.9375</v>
      </c>
      <c r="H4" s="3">
        <v>7.5</v>
      </c>
      <c r="I4" s="3">
        <v>6.9375</v>
      </c>
      <c r="J4" s="3">
        <v>7.5</v>
      </c>
      <c r="K4" s="3">
        <f>(WALL1_TABLE[[#This Row],[FLAT]]-WALL1_TABLE[[#This Row],[NBW1]]-WALL1_TABLE[[#This Row],[NBW2]]-2)/2</f>
        <v>5.40625</v>
      </c>
      <c r="L4" s="3">
        <f>WALL1_TABLE[[#This Row],[BH3]]</f>
        <v>5.40625</v>
      </c>
      <c r="M4" s="3">
        <f>WALL1_TABLE[[#This Row],[BH4]]-WALL1_TABLE[[#This Row],[BH3]]</f>
        <v>0</v>
      </c>
      <c r="N4" s="6">
        <v>1.7</v>
      </c>
      <c r="O4" s="6">
        <v>0.25</v>
      </c>
      <c r="P4" s="6">
        <v>0.5</v>
      </c>
      <c r="Q4" s="6">
        <v>1</v>
      </c>
      <c r="R4" s="6">
        <v>1</v>
      </c>
      <c r="S4" s="6">
        <v>0.2</v>
      </c>
      <c r="T4" s="6">
        <v>1.5</v>
      </c>
      <c r="U4" s="6">
        <v>1.5</v>
      </c>
      <c r="V4" s="6">
        <v>12</v>
      </c>
      <c r="W4" s="6">
        <v>2</v>
      </c>
      <c r="X4" s="6">
        <v>2</v>
      </c>
      <c r="Y4" s="6">
        <v>0.25</v>
      </c>
      <c r="Z4" s="6">
        <v>0.75</v>
      </c>
    </row>
    <row r="5" spans="1:26" x14ac:dyDescent="0.3">
      <c r="A5" s="4" t="s">
        <v>0</v>
      </c>
      <c r="B5" s="3">
        <v>6</v>
      </c>
      <c r="C5" s="4">
        <v>16</v>
      </c>
      <c r="D5" s="3">
        <f>WALL1_TABLE[[#This Row],[FLAT]]-WALL1_TABLE[[#This Row],[W1]]</f>
        <v>16.5</v>
      </c>
      <c r="E5" s="4">
        <v>32.5</v>
      </c>
      <c r="F5" s="3">
        <v>0.9375</v>
      </c>
      <c r="G5" s="3">
        <v>8.1875</v>
      </c>
      <c r="H5" s="3">
        <v>8.5</v>
      </c>
      <c r="I5" s="3">
        <v>8.1875</v>
      </c>
      <c r="J5" s="3">
        <v>8.5</v>
      </c>
      <c r="K5" s="3">
        <f>(WALL1_TABLE[[#This Row],[FLAT]]-WALL1_TABLE[[#This Row],[NBW1]]-WALL1_TABLE[[#This Row],[NBW2]]-2)/2</f>
        <v>6.90625</v>
      </c>
      <c r="L5" s="3">
        <f>WALL1_TABLE[[#This Row],[BH3]]</f>
        <v>6.90625</v>
      </c>
      <c r="M5" s="3">
        <f>WALL1_TABLE[[#This Row],[BH4]]-WALL1_TABLE[[#This Row],[BH3]]</f>
        <v>0</v>
      </c>
      <c r="N5" s="6">
        <v>1.7</v>
      </c>
      <c r="O5" s="6">
        <v>0.25</v>
      </c>
      <c r="P5" s="6">
        <v>0.5</v>
      </c>
      <c r="Q5" s="6">
        <v>1</v>
      </c>
      <c r="R5" s="6">
        <v>1</v>
      </c>
      <c r="S5" s="6">
        <v>0.2</v>
      </c>
      <c r="T5" s="6">
        <v>1.5</v>
      </c>
      <c r="U5" s="6">
        <v>1.5</v>
      </c>
      <c r="V5" s="6">
        <v>12</v>
      </c>
      <c r="W5" s="6">
        <v>2</v>
      </c>
      <c r="X5" s="6">
        <v>2</v>
      </c>
      <c r="Y5" s="6">
        <v>0.25</v>
      </c>
      <c r="Z5" s="6">
        <v>0.75</v>
      </c>
    </row>
    <row r="6" spans="1:26" x14ac:dyDescent="0.3">
      <c r="A6" s="4" t="s">
        <v>29</v>
      </c>
      <c r="B6" s="3">
        <v>3</v>
      </c>
      <c r="C6" s="4">
        <v>16</v>
      </c>
      <c r="D6" s="3">
        <f>WALL1_TABLE[[#This Row],[FLAT]]-WALL1_TABLE[[#This Row],[W1]]</f>
        <v>10.5</v>
      </c>
      <c r="E6" s="4">
        <v>26.5</v>
      </c>
      <c r="F6" s="3">
        <v>0.8125</v>
      </c>
      <c r="G6" s="3">
        <v>5.09375</v>
      </c>
      <c r="H6" s="3">
        <v>5.53125</v>
      </c>
      <c r="I6" s="3">
        <v>5.09375</v>
      </c>
      <c r="J6" s="3">
        <v>5.53125</v>
      </c>
      <c r="K6" s="3">
        <f>(WALL1_TABLE[[#This Row],[FLAT]]-WALL1_TABLE[[#This Row],[NBW1]]-WALL1_TABLE[[#This Row],[NBW2]]-2)/2</f>
        <v>6.9375</v>
      </c>
      <c r="L6" s="3">
        <f>WALL1_TABLE[[#This Row],[BH3]]</f>
        <v>6.9375</v>
      </c>
      <c r="M6" s="3">
        <f>WALL1_TABLE[[#This Row],[BH4]]-WALL1_TABLE[[#This Row],[BH3]]</f>
        <v>0</v>
      </c>
      <c r="N6" s="6">
        <v>1.7</v>
      </c>
      <c r="O6" s="6">
        <v>0.25</v>
      </c>
      <c r="P6" s="6">
        <v>0.5</v>
      </c>
      <c r="Q6" s="6">
        <v>1</v>
      </c>
      <c r="R6" s="6">
        <v>1</v>
      </c>
      <c r="S6" s="6">
        <v>0.2</v>
      </c>
      <c r="T6" s="6">
        <v>1.5</v>
      </c>
      <c r="U6" s="6">
        <v>1.5</v>
      </c>
      <c r="V6" s="6">
        <v>12</v>
      </c>
      <c r="W6" s="6">
        <v>2</v>
      </c>
      <c r="X6" s="6">
        <v>2</v>
      </c>
      <c r="Y6" s="6">
        <v>0.25</v>
      </c>
      <c r="Z6" s="6">
        <v>0.75</v>
      </c>
    </row>
    <row r="7" spans="1:26" x14ac:dyDescent="0.3">
      <c r="A7" s="4" t="s">
        <v>29</v>
      </c>
      <c r="B7" s="3">
        <v>4</v>
      </c>
      <c r="C7" s="4">
        <v>16</v>
      </c>
      <c r="D7" s="3">
        <f>WALL1_TABLE[[#This Row],[FLAT]]-WALL1_TABLE[[#This Row],[W1]]</f>
        <v>12.5</v>
      </c>
      <c r="E7" s="4">
        <v>28.5</v>
      </c>
      <c r="F7" s="3">
        <v>0.8125</v>
      </c>
      <c r="G7" s="3">
        <v>6.09375</v>
      </c>
      <c r="H7" s="3">
        <v>6.53125</v>
      </c>
      <c r="I7" s="3">
        <v>6.09375</v>
      </c>
      <c r="J7" s="3">
        <v>6.53125</v>
      </c>
      <c r="K7" s="3">
        <f>(WALL1_TABLE[[#This Row],[FLAT]]-WALL1_TABLE[[#This Row],[NBW1]]-WALL1_TABLE[[#This Row],[NBW2]]-2)/2</f>
        <v>6.9375</v>
      </c>
      <c r="L7" s="3">
        <f>WALL1_TABLE[[#This Row],[BH3]]</f>
        <v>6.9375</v>
      </c>
      <c r="M7" s="3">
        <f>WALL1_TABLE[[#This Row],[BH4]]-WALL1_TABLE[[#This Row],[BH3]]</f>
        <v>0</v>
      </c>
      <c r="N7" s="6">
        <v>1.7</v>
      </c>
      <c r="O7" s="6">
        <v>0.25</v>
      </c>
      <c r="P7" s="6">
        <v>0.5</v>
      </c>
      <c r="Q7" s="6">
        <v>1</v>
      </c>
      <c r="R7" s="6">
        <v>1</v>
      </c>
      <c r="S7" s="6">
        <v>0.2</v>
      </c>
      <c r="T7" s="6">
        <v>1.5</v>
      </c>
      <c r="U7" s="6">
        <v>1.5</v>
      </c>
      <c r="V7" s="6">
        <v>12</v>
      </c>
      <c r="W7" s="6">
        <v>2</v>
      </c>
      <c r="X7" s="6">
        <v>2</v>
      </c>
      <c r="Y7" s="6">
        <v>0.25</v>
      </c>
      <c r="Z7" s="6">
        <v>0.75</v>
      </c>
    </row>
    <row r="8" spans="1:26" x14ac:dyDescent="0.3">
      <c r="A8" s="4" t="s">
        <v>29</v>
      </c>
      <c r="B8" s="3">
        <v>5</v>
      </c>
      <c r="C8" s="4">
        <v>13</v>
      </c>
      <c r="D8" s="3">
        <f>WALL1_TABLE[[#This Row],[FLAT]]-WALL1_TABLE[[#This Row],[W1]]</f>
        <v>14.25</v>
      </c>
      <c r="E8" s="4">
        <v>27.25</v>
      </c>
      <c r="F8" s="3">
        <v>0.5625</v>
      </c>
      <c r="G8" s="3">
        <v>6.84375</v>
      </c>
      <c r="H8" s="3">
        <v>7.53125</v>
      </c>
      <c r="I8" s="3">
        <v>6.84375</v>
      </c>
      <c r="J8" s="3">
        <v>7.53125</v>
      </c>
      <c r="K8" s="3">
        <f>(WALL1_TABLE[[#This Row],[FLAT]]-WALL1_TABLE[[#This Row],[NBW1]]-WALL1_TABLE[[#This Row],[NBW2]]-2)/2</f>
        <v>5.4375</v>
      </c>
      <c r="L8" s="3">
        <f>WALL1_TABLE[[#This Row],[BH3]]</f>
        <v>5.4375</v>
      </c>
      <c r="M8" s="3">
        <f>WALL1_TABLE[[#This Row],[BH4]]-WALL1_TABLE[[#This Row],[BH3]]</f>
        <v>0</v>
      </c>
      <c r="N8" s="6">
        <v>1.7</v>
      </c>
      <c r="O8" s="6">
        <v>0.25</v>
      </c>
      <c r="P8" s="6">
        <v>0.5</v>
      </c>
      <c r="Q8" s="6">
        <v>1</v>
      </c>
      <c r="R8" s="6">
        <v>1</v>
      </c>
      <c r="S8" s="6">
        <v>0.2</v>
      </c>
      <c r="T8" s="6">
        <v>1.5</v>
      </c>
      <c r="U8" s="6">
        <v>1.5</v>
      </c>
      <c r="V8" s="6">
        <v>12</v>
      </c>
      <c r="W8" s="6">
        <v>2</v>
      </c>
      <c r="X8" s="6">
        <v>2</v>
      </c>
      <c r="Y8" s="6">
        <v>0.25</v>
      </c>
      <c r="Z8" s="6">
        <v>0.75</v>
      </c>
    </row>
    <row r="9" spans="1:26" x14ac:dyDescent="0.3">
      <c r="A9" s="4" t="s">
        <v>29</v>
      </c>
      <c r="B9" s="3">
        <v>6</v>
      </c>
      <c r="C9" s="4">
        <v>16</v>
      </c>
      <c r="D9" s="3">
        <f>WALL1_TABLE[[#This Row],[FLAT]]-WALL1_TABLE[[#This Row],[W1]]</f>
        <v>16.5</v>
      </c>
      <c r="E9" s="4">
        <v>32.5</v>
      </c>
      <c r="F9" s="3">
        <v>0.8125</v>
      </c>
      <c r="G9" s="3">
        <v>8.09375</v>
      </c>
      <c r="H9" s="3">
        <v>8.53125</v>
      </c>
      <c r="I9" s="3">
        <v>8.09375</v>
      </c>
      <c r="J9" s="3">
        <v>8.53125</v>
      </c>
      <c r="K9" s="3">
        <f>(WALL1_TABLE[[#This Row],[FLAT]]-WALL1_TABLE[[#This Row],[NBW1]]-WALL1_TABLE[[#This Row],[NBW2]]-2)/2</f>
        <v>6.9375</v>
      </c>
      <c r="L9" s="3">
        <f>WALL1_TABLE[[#This Row],[BH3]]</f>
        <v>6.9375</v>
      </c>
      <c r="M9" s="3">
        <f>WALL1_TABLE[[#This Row],[BH4]]-WALL1_TABLE[[#This Row],[BH3]]</f>
        <v>0</v>
      </c>
      <c r="N9" s="6">
        <v>1.7</v>
      </c>
      <c r="O9" s="6">
        <v>0.25</v>
      </c>
      <c r="P9" s="6">
        <v>0.5</v>
      </c>
      <c r="Q9" s="6">
        <v>1</v>
      </c>
      <c r="R9" s="6">
        <v>1</v>
      </c>
      <c r="S9" s="6">
        <v>0.2</v>
      </c>
      <c r="T9" s="6">
        <v>1.5</v>
      </c>
      <c r="U9" s="6">
        <v>1.5</v>
      </c>
      <c r="V9" s="6">
        <v>12</v>
      </c>
      <c r="W9" s="6">
        <v>2</v>
      </c>
      <c r="X9" s="6">
        <v>2</v>
      </c>
      <c r="Y9" s="6">
        <v>0.25</v>
      </c>
      <c r="Z9" s="6">
        <v>0.75</v>
      </c>
    </row>
    <row r="10" spans="1:26" x14ac:dyDescent="0.3">
      <c r="A10" s="4" t="s">
        <v>30</v>
      </c>
      <c r="B10" s="3">
        <v>3</v>
      </c>
      <c r="C10" s="4">
        <v>16</v>
      </c>
      <c r="D10" s="3">
        <f>WALL1_TABLE[[#This Row],[FLAT]]-WALL1_TABLE[[#This Row],[W1]]</f>
        <v>10.5</v>
      </c>
      <c r="E10" s="4">
        <v>26.5</v>
      </c>
      <c r="F10" s="3">
        <v>0.75</v>
      </c>
      <c r="G10" s="3">
        <v>5.0625</v>
      </c>
      <c r="H10" s="3">
        <v>5.5625</v>
      </c>
      <c r="I10" s="3">
        <v>5.0625</v>
      </c>
      <c r="J10" s="3">
        <v>5.5625</v>
      </c>
      <c r="K10" s="3">
        <f>(WALL1_TABLE[[#This Row],[FLAT]]-WALL1_TABLE[[#This Row],[NBW1]]-WALL1_TABLE[[#This Row],[NBW2]]-2)/2</f>
        <v>6.9375</v>
      </c>
      <c r="L10" s="3">
        <f>WALL1_TABLE[[#This Row],[BH3]]</f>
        <v>6.9375</v>
      </c>
      <c r="M10" s="3">
        <f>WALL1_TABLE[[#This Row],[BH4]]-WALL1_TABLE[[#This Row],[BH3]]</f>
        <v>0</v>
      </c>
      <c r="N10" s="6">
        <v>1.7</v>
      </c>
      <c r="O10" s="6">
        <v>0.25</v>
      </c>
      <c r="P10" s="6">
        <v>0.5</v>
      </c>
      <c r="Q10" s="6">
        <v>1</v>
      </c>
      <c r="R10" s="6">
        <v>1</v>
      </c>
      <c r="S10" s="6">
        <v>0.2</v>
      </c>
      <c r="T10" s="6">
        <v>1.5</v>
      </c>
      <c r="U10" s="6">
        <v>1.5</v>
      </c>
      <c r="V10" s="6">
        <v>12</v>
      </c>
      <c r="W10" s="6">
        <v>2</v>
      </c>
      <c r="X10" s="6">
        <v>2</v>
      </c>
      <c r="Y10" s="6">
        <v>0.25</v>
      </c>
      <c r="Z10" s="6">
        <v>0.75</v>
      </c>
    </row>
    <row r="11" spans="1:26" x14ac:dyDescent="0.3">
      <c r="A11" s="4" t="s">
        <v>30</v>
      </c>
      <c r="B11" s="3">
        <v>4</v>
      </c>
      <c r="C11" s="4">
        <v>16</v>
      </c>
      <c r="D11" s="3">
        <f>WALL1_TABLE[[#This Row],[FLAT]]-WALL1_TABLE[[#This Row],[W1]]</f>
        <v>12.5</v>
      </c>
      <c r="E11" s="4">
        <v>28.5</v>
      </c>
      <c r="F11" s="3">
        <v>0.75</v>
      </c>
      <c r="G11" s="3">
        <v>6.0625</v>
      </c>
      <c r="H11" s="3">
        <v>6.5625</v>
      </c>
      <c r="I11" s="3">
        <v>6.0625</v>
      </c>
      <c r="J11" s="3">
        <v>6.5625</v>
      </c>
      <c r="K11" s="3">
        <f>(WALL1_TABLE[[#This Row],[FLAT]]-WALL1_TABLE[[#This Row],[NBW1]]-WALL1_TABLE[[#This Row],[NBW2]]-2)/2</f>
        <v>6.9375</v>
      </c>
      <c r="L11" s="3">
        <f>WALL1_TABLE[[#This Row],[BH3]]</f>
        <v>6.9375</v>
      </c>
      <c r="M11" s="3">
        <f>WALL1_TABLE[[#This Row],[BH4]]-WALL1_TABLE[[#This Row],[BH3]]</f>
        <v>0</v>
      </c>
      <c r="N11" s="6">
        <v>1.7</v>
      </c>
      <c r="O11" s="6">
        <v>0.25</v>
      </c>
      <c r="P11" s="6">
        <v>0.5</v>
      </c>
      <c r="Q11" s="6">
        <v>1</v>
      </c>
      <c r="R11" s="6">
        <v>1</v>
      </c>
      <c r="S11" s="6">
        <v>0.2</v>
      </c>
      <c r="T11" s="6">
        <v>1.5</v>
      </c>
      <c r="U11" s="6">
        <v>1.5</v>
      </c>
      <c r="V11" s="6">
        <v>12</v>
      </c>
      <c r="W11" s="6">
        <v>2</v>
      </c>
      <c r="X11" s="6">
        <v>2</v>
      </c>
      <c r="Y11" s="6">
        <v>0.25</v>
      </c>
      <c r="Z11" s="6">
        <v>0.75</v>
      </c>
    </row>
    <row r="12" spans="1:26" x14ac:dyDescent="0.3">
      <c r="A12" s="4" t="s">
        <v>30</v>
      </c>
      <c r="B12" s="3">
        <v>5</v>
      </c>
      <c r="C12" s="4">
        <v>13</v>
      </c>
      <c r="D12" s="3">
        <f>WALL1_TABLE[[#This Row],[FLAT]]-WALL1_TABLE[[#This Row],[W1]]</f>
        <v>14.25</v>
      </c>
      <c r="E12" s="4">
        <v>27.25</v>
      </c>
      <c r="F12" s="3">
        <v>0.5</v>
      </c>
      <c r="G12" s="3">
        <v>6.8125</v>
      </c>
      <c r="H12" s="3">
        <v>7.5625</v>
      </c>
      <c r="I12" s="3">
        <v>6.8125</v>
      </c>
      <c r="J12" s="3">
        <v>7.5625</v>
      </c>
      <c r="K12" s="3">
        <f>(WALL1_TABLE[[#This Row],[FLAT]]-WALL1_TABLE[[#This Row],[NBW1]]-WALL1_TABLE[[#This Row],[NBW2]]-2)/2</f>
        <v>5.4375</v>
      </c>
      <c r="L12" s="3">
        <f>WALL1_TABLE[[#This Row],[BH3]]</f>
        <v>5.4375</v>
      </c>
      <c r="M12" s="3">
        <f>WALL1_TABLE[[#This Row],[BH4]]-WALL1_TABLE[[#This Row],[BH3]]</f>
        <v>0</v>
      </c>
      <c r="N12" s="6">
        <v>1.7</v>
      </c>
      <c r="O12" s="6">
        <v>0.25</v>
      </c>
      <c r="P12" s="6">
        <v>0.5</v>
      </c>
      <c r="Q12" s="6">
        <v>1</v>
      </c>
      <c r="R12" s="6">
        <v>1</v>
      </c>
      <c r="S12" s="6">
        <v>0.2</v>
      </c>
      <c r="T12" s="6">
        <v>1.5</v>
      </c>
      <c r="U12" s="6">
        <v>1.5</v>
      </c>
      <c r="V12" s="6">
        <v>12</v>
      </c>
      <c r="W12" s="6">
        <v>2</v>
      </c>
      <c r="X12" s="6">
        <v>2</v>
      </c>
      <c r="Y12" s="6">
        <v>0.25</v>
      </c>
      <c r="Z12" s="6">
        <v>0.75</v>
      </c>
    </row>
    <row r="13" spans="1:26" x14ac:dyDescent="0.3">
      <c r="A13" s="4" t="s">
        <v>30</v>
      </c>
      <c r="B13" s="3">
        <v>6</v>
      </c>
      <c r="C13" s="4">
        <v>16</v>
      </c>
      <c r="D13" s="3">
        <f>WALL1_TABLE[[#This Row],[FLAT]]-WALL1_TABLE[[#This Row],[W1]]</f>
        <v>16.5</v>
      </c>
      <c r="E13" s="4">
        <v>32.5</v>
      </c>
      <c r="F13" s="3">
        <v>0.75</v>
      </c>
      <c r="G13" s="3">
        <v>8.0625</v>
      </c>
      <c r="H13" s="3">
        <v>8.5625</v>
      </c>
      <c r="I13" s="3">
        <v>8.0625</v>
      </c>
      <c r="J13" s="3">
        <v>8.5625</v>
      </c>
      <c r="K13" s="3">
        <f>(WALL1_TABLE[[#This Row],[FLAT]]-WALL1_TABLE[[#This Row],[NBW1]]-WALL1_TABLE[[#This Row],[NBW2]]-2)/2</f>
        <v>6.9375</v>
      </c>
      <c r="L13" s="3">
        <f>WALL1_TABLE[[#This Row],[BH3]]</f>
        <v>6.9375</v>
      </c>
      <c r="M13" s="3">
        <f>WALL1_TABLE[[#This Row],[BH4]]-WALL1_TABLE[[#This Row],[BH3]]</f>
        <v>0</v>
      </c>
      <c r="N13" s="6">
        <v>1.7</v>
      </c>
      <c r="O13" s="6">
        <v>0.25</v>
      </c>
      <c r="P13" s="6">
        <v>0.5</v>
      </c>
      <c r="Q13" s="6">
        <v>1</v>
      </c>
      <c r="R13" s="6">
        <v>1</v>
      </c>
      <c r="S13" s="6">
        <v>0.2</v>
      </c>
      <c r="T13" s="6">
        <v>1.5</v>
      </c>
      <c r="U13" s="6">
        <v>1.5</v>
      </c>
      <c r="V13" s="6">
        <v>12</v>
      </c>
      <c r="W13" s="6">
        <v>2</v>
      </c>
      <c r="X13" s="6">
        <v>2</v>
      </c>
      <c r="Y13" s="6">
        <v>0.25</v>
      </c>
      <c r="Z13" s="6">
        <v>0.75</v>
      </c>
    </row>
    <row r="14" spans="1:26" x14ac:dyDescent="0.3">
      <c r="A14" s="4" t="s">
        <v>32</v>
      </c>
      <c r="B14" s="3">
        <v>3</v>
      </c>
      <c r="C14" s="4">
        <v>14.5</v>
      </c>
      <c r="D14" s="3">
        <f>WALL1_TABLE[[#This Row],[FLAT]]-WALL1_TABLE[[#This Row],[W1]]</f>
        <v>10.5</v>
      </c>
      <c r="E14" s="4">
        <v>25</v>
      </c>
      <c r="F14" s="3">
        <v>0.6875</v>
      </c>
      <c r="G14" s="3">
        <v>5.03125</v>
      </c>
      <c r="H14" s="3">
        <v>5.59375</v>
      </c>
      <c r="I14" s="3">
        <v>5.03125</v>
      </c>
      <c r="J14" s="3">
        <v>5.59375</v>
      </c>
      <c r="K14" s="3">
        <f>(WALL1_TABLE[[#This Row],[FLAT]]-WALL1_TABLE[[#This Row],[NBW1]]-WALL1_TABLE[[#This Row],[NBW2]]-2)/2</f>
        <v>6.1875</v>
      </c>
      <c r="L14" s="3">
        <f>WALL1_TABLE[[#This Row],[BH3]]</f>
        <v>6.1875</v>
      </c>
      <c r="M14" s="3">
        <f>WALL1_TABLE[[#This Row],[BH4]]-WALL1_TABLE[[#This Row],[BH3]]</f>
        <v>0</v>
      </c>
      <c r="N14" s="6">
        <v>1.7</v>
      </c>
      <c r="O14" s="6">
        <v>0.25</v>
      </c>
      <c r="P14" s="6">
        <v>0.5</v>
      </c>
      <c r="Q14" s="6">
        <v>1</v>
      </c>
      <c r="R14" s="6">
        <v>1</v>
      </c>
      <c r="S14" s="6">
        <v>0.2</v>
      </c>
      <c r="T14" s="6">
        <v>1.5</v>
      </c>
      <c r="U14" s="6">
        <v>1.5</v>
      </c>
      <c r="V14" s="6">
        <v>12</v>
      </c>
      <c r="W14" s="6">
        <v>2</v>
      </c>
      <c r="X14" s="6">
        <v>2</v>
      </c>
      <c r="Y14" s="6">
        <v>0.25</v>
      </c>
      <c r="Z14" s="6">
        <v>0.75</v>
      </c>
    </row>
    <row r="15" spans="1:26" x14ac:dyDescent="0.3">
      <c r="A15" s="4" t="s">
        <v>32</v>
      </c>
      <c r="B15" s="3">
        <v>4</v>
      </c>
      <c r="C15" s="4">
        <v>16</v>
      </c>
      <c r="D15" s="3">
        <f>WALL1_TABLE[[#This Row],[FLAT]]-WALL1_TABLE[[#This Row],[W1]]</f>
        <v>12.5</v>
      </c>
      <c r="E15" s="4">
        <v>28.5</v>
      </c>
      <c r="F15" s="3">
        <v>0.6875</v>
      </c>
      <c r="G15" s="3">
        <v>6.03125</v>
      </c>
      <c r="H15" s="3">
        <v>6.59375</v>
      </c>
      <c r="I15" s="3">
        <v>6.03125</v>
      </c>
      <c r="J15" s="3">
        <v>6.59375</v>
      </c>
      <c r="K15" s="3">
        <f>(WALL1_TABLE[[#This Row],[FLAT]]-WALL1_TABLE[[#This Row],[NBW1]]-WALL1_TABLE[[#This Row],[NBW2]]-2)/2</f>
        <v>6.9375</v>
      </c>
      <c r="L15" s="3">
        <f>WALL1_TABLE[[#This Row],[BH3]]</f>
        <v>6.9375</v>
      </c>
      <c r="M15" s="3">
        <f>WALL1_TABLE[[#This Row],[BH4]]-WALL1_TABLE[[#This Row],[BH3]]</f>
        <v>0</v>
      </c>
      <c r="N15" s="6">
        <v>1.7</v>
      </c>
      <c r="O15" s="6">
        <v>0.25</v>
      </c>
      <c r="P15" s="6">
        <v>0.5</v>
      </c>
      <c r="Q15" s="6">
        <v>1</v>
      </c>
      <c r="R15" s="6">
        <v>1</v>
      </c>
      <c r="S15" s="6">
        <v>0.2</v>
      </c>
      <c r="T15" s="6">
        <v>1.5</v>
      </c>
      <c r="U15" s="6">
        <v>1.5</v>
      </c>
      <c r="V15" s="6">
        <v>12</v>
      </c>
      <c r="W15" s="6">
        <v>2</v>
      </c>
      <c r="X15" s="6">
        <v>2</v>
      </c>
      <c r="Y15" s="6">
        <v>0.25</v>
      </c>
      <c r="Z15" s="6">
        <v>0.75</v>
      </c>
    </row>
    <row r="16" spans="1:26" x14ac:dyDescent="0.3">
      <c r="A16" s="4" t="s">
        <v>32</v>
      </c>
      <c r="B16" s="3">
        <v>5</v>
      </c>
      <c r="C16" s="4">
        <v>13</v>
      </c>
      <c r="D16" s="3">
        <f>WALL1_TABLE[[#This Row],[FLAT]]-WALL1_TABLE[[#This Row],[W1]]</f>
        <v>14.25</v>
      </c>
      <c r="E16" s="4">
        <v>27.25</v>
      </c>
      <c r="F16" s="3">
        <v>0.4375</v>
      </c>
      <c r="G16" s="3">
        <v>6.78125</v>
      </c>
      <c r="H16" s="3">
        <v>7.59375</v>
      </c>
      <c r="I16" s="3">
        <v>6.78125</v>
      </c>
      <c r="J16" s="3">
        <v>7.59375</v>
      </c>
      <c r="K16" s="3">
        <f>(WALL1_TABLE[[#This Row],[FLAT]]-WALL1_TABLE[[#This Row],[NBW1]]-WALL1_TABLE[[#This Row],[NBW2]]-2)/2</f>
        <v>5.4375</v>
      </c>
      <c r="L16" s="3">
        <f>WALL1_TABLE[[#This Row],[BH3]]</f>
        <v>5.4375</v>
      </c>
      <c r="M16" s="3">
        <f>WALL1_TABLE[[#This Row],[BH4]]-WALL1_TABLE[[#This Row],[BH3]]</f>
        <v>0</v>
      </c>
      <c r="N16" s="6">
        <v>1.7</v>
      </c>
      <c r="O16" s="6">
        <v>0.25</v>
      </c>
      <c r="P16" s="6">
        <v>0.5</v>
      </c>
      <c r="Q16" s="6">
        <v>1</v>
      </c>
      <c r="R16" s="6">
        <v>1</v>
      </c>
      <c r="S16" s="6">
        <v>0.2</v>
      </c>
      <c r="T16" s="6">
        <v>1.5</v>
      </c>
      <c r="U16" s="6">
        <v>1.5</v>
      </c>
      <c r="V16" s="6">
        <v>12</v>
      </c>
      <c r="W16" s="6">
        <v>2</v>
      </c>
      <c r="X16" s="6">
        <v>2</v>
      </c>
      <c r="Y16" s="6">
        <v>0.25</v>
      </c>
      <c r="Z16" s="6">
        <v>0.75</v>
      </c>
    </row>
    <row r="17" spans="1:26" x14ac:dyDescent="0.3">
      <c r="A17" s="4" t="s">
        <v>32</v>
      </c>
      <c r="B17" s="3">
        <v>6</v>
      </c>
      <c r="C17" s="4">
        <v>16</v>
      </c>
      <c r="D17" s="3">
        <f>WALL1_TABLE[[#This Row],[FLAT]]-WALL1_TABLE[[#This Row],[W1]]</f>
        <v>16.5</v>
      </c>
      <c r="E17" s="4">
        <v>32.5</v>
      </c>
      <c r="F17" s="3">
        <v>0.6875</v>
      </c>
      <c r="G17" s="3">
        <v>8.03125</v>
      </c>
      <c r="H17" s="3">
        <v>8.59375</v>
      </c>
      <c r="I17" s="3">
        <v>8.03125</v>
      </c>
      <c r="J17" s="3">
        <v>8.59375</v>
      </c>
      <c r="K17" s="3">
        <f>(WALL1_TABLE[[#This Row],[FLAT]]-WALL1_TABLE[[#This Row],[NBW1]]-WALL1_TABLE[[#This Row],[NBW2]]-2)/2</f>
        <v>6.9375</v>
      </c>
      <c r="L17" s="3">
        <f>WALL1_TABLE[[#This Row],[BH3]]</f>
        <v>6.9375</v>
      </c>
      <c r="M17" s="3">
        <f>WALL1_TABLE[[#This Row],[BH4]]-WALL1_TABLE[[#This Row],[BH3]]</f>
        <v>0</v>
      </c>
      <c r="N17" s="6">
        <v>1.7</v>
      </c>
      <c r="O17" s="6">
        <v>0.25</v>
      </c>
      <c r="P17" s="6">
        <v>0.5</v>
      </c>
      <c r="Q17" s="6">
        <v>1</v>
      </c>
      <c r="R17" s="6">
        <v>1</v>
      </c>
      <c r="S17" s="6">
        <v>0.2</v>
      </c>
      <c r="T17" s="6">
        <v>1.5</v>
      </c>
      <c r="U17" s="6">
        <v>1.5</v>
      </c>
      <c r="V17" s="6">
        <v>12</v>
      </c>
      <c r="W17" s="6">
        <v>2</v>
      </c>
      <c r="X17" s="6">
        <v>2</v>
      </c>
      <c r="Y17" s="6">
        <v>0.25</v>
      </c>
      <c r="Z17" s="6">
        <v>0.75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A31A-0525-4D94-9B73-064AFB421C35}">
  <dimension ref="A1:Z17"/>
  <sheetViews>
    <sheetView workbookViewId="0">
      <selection activeCell="E21" sqref="E21"/>
    </sheetView>
  </sheetViews>
  <sheetFormatPr defaultRowHeight="14.4" x14ac:dyDescent="0.3"/>
  <cols>
    <col min="2" max="2" width="7.6640625" bestFit="1" customWidth="1"/>
    <col min="13" max="13" width="15.5546875" bestFit="1" customWidth="1"/>
  </cols>
  <sheetData>
    <row r="1" spans="1:26" x14ac:dyDescent="0.3">
      <c r="A1" s="1" t="s">
        <v>31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8</v>
      </c>
      <c r="H1" s="5" t="s">
        <v>9</v>
      </c>
      <c r="I1" s="5" t="s">
        <v>11</v>
      </c>
      <c r="J1" s="5" t="s">
        <v>12</v>
      </c>
      <c r="K1" s="5" t="s">
        <v>17</v>
      </c>
      <c r="L1" s="5" t="s">
        <v>18</v>
      </c>
      <c r="M1" s="5" t="s">
        <v>19</v>
      </c>
      <c r="N1" s="5" t="s">
        <v>5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20</v>
      </c>
      <c r="T1" s="5" t="s">
        <v>21</v>
      </c>
      <c r="U1" s="5" t="s">
        <v>22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</row>
    <row r="2" spans="1:26" x14ac:dyDescent="0.3">
      <c r="A2" s="4" t="s">
        <v>0</v>
      </c>
      <c r="B2" s="3">
        <v>3</v>
      </c>
      <c r="C2" s="4">
        <v>16</v>
      </c>
      <c r="D2" s="4">
        <f>WALL2_TABLE[[#This Row],[FLAT]]-WALL2_TABLE[[#This Row],[W1]]</f>
        <v>10</v>
      </c>
      <c r="E2" s="4">
        <v>26</v>
      </c>
      <c r="F2" s="3">
        <v>0.86250000000000004</v>
      </c>
      <c r="G2" s="4">
        <v>5.1875</v>
      </c>
      <c r="H2" s="4">
        <v>5</v>
      </c>
      <c r="I2" s="4">
        <v>5.1875</v>
      </c>
      <c r="J2" s="4">
        <v>5</v>
      </c>
      <c r="K2" s="4">
        <f>(WALL2_TABLE[[#This Row],[FLAT]]-WALL2_TABLE[[#This Row],[NBW1]]-WALL2_TABLE[[#This Row],[NBW2]]-2)/2</f>
        <v>6.90625</v>
      </c>
      <c r="L2" s="4">
        <f>WALL2_TABLE[[#This Row],[BH3]]</f>
        <v>6.90625</v>
      </c>
      <c r="M2" s="4">
        <f>WALL2_TABLE[[#This Row],[BH4]]-WALL2_TABLE[[#This Row],[BH3]]</f>
        <v>0</v>
      </c>
      <c r="N2" s="6">
        <v>1.7</v>
      </c>
      <c r="O2" s="6">
        <v>0.25</v>
      </c>
      <c r="P2" s="6">
        <v>0.5</v>
      </c>
      <c r="Q2" s="6">
        <v>1</v>
      </c>
      <c r="R2" s="6">
        <v>1</v>
      </c>
      <c r="S2" s="6">
        <v>0.2</v>
      </c>
      <c r="T2" s="6">
        <v>1.5</v>
      </c>
      <c r="U2" s="6">
        <v>1.5</v>
      </c>
      <c r="V2" s="6">
        <v>12</v>
      </c>
      <c r="W2" s="6">
        <v>2</v>
      </c>
      <c r="X2" s="6">
        <v>2</v>
      </c>
      <c r="Y2" s="6">
        <v>0.25</v>
      </c>
      <c r="Z2" s="6">
        <v>0.75</v>
      </c>
    </row>
    <row r="3" spans="1:26" x14ac:dyDescent="0.3">
      <c r="A3" s="4" t="s">
        <v>0</v>
      </c>
      <c r="B3" s="3">
        <v>4</v>
      </c>
      <c r="C3" s="4">
        <v>16</v>
      </c>
      <c r="D3" s="3">
        <f>WALL2_TABLE[[#This Row],[FLAT]]-WALL2_TABLE[[#This Row],[W1]]</f>
        <v>12</v>
      </c>
      <c r="E3" s="4">
        <v>28</v>
      </c>
      <c r="F3" s="3">
        <v>0.86250000000000004</v>
      </c>
      <c r="G3" s="3">
        <v>6.1875</v>
      </c>
      <c r="H3" s="3">
        <v>6</v>
      </c>
      <c r="I3" s="3">
        <v>6.1875</v>
      </c>
      <c r="J3" s="3">
        <v>6</v>
      </c>
      <c r="K3" s="3">
        <f>(WALL2_TABLE[[#This Row],[FLAT]]-WALL2_TABLE[[#This Row],[NBW1]]-WALL2_TABLE[[#This Row],[NBW2]]-2)/2</f>
        <v>6.90625</v>
      </c>
      <c r="L3" s="3">
        <f>WALL2_TABLE[[#This Row],[BH3]]</f>
        <v>6.90625</v>
      </c>
      <c r="M3" s="3">
        <f>WALL2_TABLE[[#This Row],[BH4]]-WALL2_TABLE[[#This Row],[BH3]]</f>
        <v>0</v>
      </c>
      <c r="N3" s="6">
        <v>1.7</v>
      </c>
      <c r="O3" s="6">
        <v>0.25</v>
      </c>
      <c r="P3" s="6">
        <v>0.5</v>
      </c>
      <c r="Q3" s="6">
        <v>1</v>
      </c>
      <c r="R3" s="6">
        <v>1</v>
      </c>
      <c r="S3" s="6">
        <v>0.2</v>
      </c>
      <c r="T3" s="6">
        <v>1.5</v>
      </c>
      <c r="U3" s="6">
        <v>1.5</v>
      </c>
      <c r="V3" s="6">
        <v>12</v>
      </c>
      <c r="W3" s="6">
        <v>2</v>
      </c>
      <c r="X3" s="6">
        <v>2</v>
      </c>
      <c r="Y3" s="6">
        <v>0.25</v>
      </c>
      <c r="Z3" s="6">
        <v>0.75</v>
      </c>
    </row>
    <row r="4" spans="1:26" x14ac:dyDescent="0.3">
      <c r="A4" s="4" t="s">
        <v>0</v>
      </c>
      <c r="B4" s="3">
        <v>5</v>
      </c>
      <c r="C4" s="4">
        <v>13</v>
      </c>
      <c r="D4" s="3">
        <f>WALL2_TABLE[[#This Row],[FLAT]]-WALL2_TABLE[[#This Row],[W1]]</f>
        <v>14</v>
      </c>
      <c r="E4" s="4">
        <v>27</v>
      </c>
      <c r="F4" s="3">
        <v>0.61250000000000004</v>
      </c>
      <c r="G4" s="3">
        <v>7.03125</v>
      </c>
      <c r="H4" s="3">
        <v>7.09375</v>
      </c>
      <c r="I4" s="3">
        <v>7.03125</v>
      </c>
      <c r="J4" s="3">
        <v>7.09375</v>
      </c>
      <c r="K4" s="3">
        <f>(WALL2_TABLE[[#This Row],[FLAT]]-WALL2_TABLE[[#This Row],[NBW1]]-WALL2_TABLE[[#This Row],[NBW2]]-2)/2</f>
        <v>5.4375</v>
      </c>
      <c r="L4" s="3">
        <f>WALL2_TABLE[[#This Row],[BH3]]</f>
        <v>5.4375</v>
      </c>
      <c r="M4" s="3">
        <f>WALL2_TABLE[[#This Row],[BH4]]-WALL2_TABLE[[#This Row],[BH3]]</f>
        <v>0</v>
      </c>
      <c r="N4" s="6">
        <v>1.7</v>
      </c>
      <c r="O4" s="6">
        <v>0.25</v>
      </c>
      <c r="P4" s="6">
        <v>0.5</v>
      </c>
      <c r="Q4" s="6">
        <v>1</v>
      </c>
      <c r="R4" s="6">
        <v>1</v>
      </c>
      <c r="S4" s="6">
        <v>0.2</v>
      </c>
      <c r="T4" s="6">
        <v>1.5</v>
      </c>
      <c r="U4" s="6">
        <v>1.5</v>
      </c>
      <c r="V4" s="6">
        <v>12</v>
      </c>
      <c r="W4" s="6">
        <v>2</v>
      </c>
      <c r="X4" s="6">
        <v>2</v>
      </c>
      <c r="Y4" s="6">
        <v>0.25</v>
      </c>
      <c r="Z4" s="6">
        <v>0.75</v>
      </c>
    </row>
    <row r="5" spans="1:26" x14ac:dyDescent="0.3">
      <c r="A5" s="4" t="s">
        <v>0</v>
      </c>
      <c r="B5" s="3">
        <v>6</v>
      </c>
      <c r="C5" s="4">
        <v>16</v>
      </c>
      <c r="D5" s="3">
        <f>WALL2_TABLE[[#This Row],[FLAT]]-WALL2_TABLE[[#This Row],[W1]]</f>
        <v>16</v>
      </c>
      <c r="E5" s="4">
        <v>32</v>
      </c>
      <c r="F5" s="3">
        <v>0.61250000000000004</v>
      </c>
      <c r="G5" s="3">
        <v>8.03125</v>
      </c>
      <c r="H5" s="3">
        <v>8.09375</v>
      </c>
      <c r="I5" s="3">
        <v>8.03125</v>
      </c>
      <c r="J5" s="3">
        <v>8.09375</v>
      </c>
      <c r="K5" s="3">
        <f>(WALL2_TABLE[[#This Row],[FLAT]]-WALL2_TABLE[[#This Row],[NBW1]]-WALL2_TABLE[[#This Row],[NBW2]]-2)/2</f>
        <v>6.9375</v>
      </c>
      <c r="L5" s="3">
        <f>WALL2_TABLE[[#This Row],[BH3]]</f>
        <v>6.9375</v>
      </c>
      <c r="M5" s="3">
        <f>WALL2_TABLE[[#This Row],[BH4]]-WALL2_TABLE[[#This Row],[BH3]]</f>
        <v>0</v>
      </c>
      <c r="N5" s="6">
        <v>1.7</v>
      </c>
      <c r="O5" s="6">
        <v>0.25</v>
      </c>
      <c r="P5" s="6">
        <v>0.5</v>
      </c>
      <c r="Q5" s="6">
        <v>1</v>
      </c>
      <c r="R5" s="6">
        <v>1</v>
      </c>
      <c r="S5" s="6">
        <v>0.2</v>
      </c>
      <c r="T5" s="6">
        <v>1.5</v>
      </c>
      <c r="U5" s="6">
        <v>1.5</v>
      </c>
      <c r="V5" s="6">
        <v>12</v>
      </c>
      <c r="W5" s="6">
        <v>2</v>
      </c>
      <c r="X5" s="6">
        <v>2</v>
      </c>
      <c r="Y5" s="6">
        <v>0.25</v>
      </c>
      <c r="Z5" s="6">
        <v>0.75</v>
      </c>
    </row>
    <row r="6" spans="1:26" x14ac:dyDescent="0.3">
      <c r="A6" s="4" t="s">
        <v>29</v>
      </c>
      <c r="B6" s="3">
        <v>3</v>
      </c>
      <c r="C6" s="4">
        <v>16</v>
      </c>
      <c r="D6" s="3">
        <f>WALL2_TABLE[[#This Row],[FLAT]]-WALL2_TABLE[[#This Row],[W1]]</f>
        <v>10</v>
      </c>
      <c r="E6" s="4">
        <v>26</v>
      </c>
      <c r="F6" s="3">
        <v>0.73750000000000004</v>
      </c>
      <c r="G6" s="3">
        <v>5.09375</v>
      </c>
      <c r="H6" s="3">
        <v>5.03125</v>
      </c>
      <c r="I6" s="3">
        <v>5.09375</v>
      </c>
      <c r="J6" s="3">
        <v>5.03125</v>
      </c>
      <c r="K6" s="3">
        <f>(WALL2_TABLE[[#This Row],[FLAT]]-WALL2_TABLE[[#This Row],[NBW1]]-WALL2_TABLE[[#This Row],[NBW2]]-2)/2</f>
        <v>6.9375</v>
      </c>
      <c r="L6" s="3">
        <f>WALL2_TABLE[[#This Row],[BH3]]</f>
        <v>6.9375</v>
      </c>
      <c r="M6" s="3">
        <f>WALL2_TABLE[[#This Row],[BH4]]-WALL2_TABLE[[#This Row],[BH3]]</f>
        <v>0</v>
      </c>
      <c r="N6" s="6">
        <v>1.7</v>
      </c>
      <c r="O6" s="6">
        <v>0.25</v>
      </c>
      <c r="P6" s="6">
        <v>0.5</v>
      </c>
      <c r="Q6" s="6">
        <v>1</v>
      </c>
      <c r="R6" s="6">
        <v>1</v>
      </c>
      <c r="S6" s="6">
        <v>0.2</v>
      </c>
      <c r="T6" s="6">
        <v>1.5</v>
      </c>
      <c r="U6" s="6">
        <v>1.5</v>
      </c>
      <c r="V6" s="6">
        <v>12</v>
      </c>
      <c r="W6" s="6">
        <v>2</v>
      </c>
      <c r="X6" s="6">
        <v>2</v>
      </c>
      <c r="Y6" s="6">
        <v>0.25</v>
      </c>
      <c r="Z6" s="6">
        <v>0.75</v>
      </c>
    </row>
    <row r="7" spans="1:26" x14ac:dyDescent="0.3">
      <c r="A7" s="4" t="s">
        <v>29</v>
      </c>
      <c r="B7" s="3">
        <v>4</v>
      </c>
      <c r="C7" s="4">
        <v>16</v>
      </c>
      <c r="D7" s="3">
        <f>WALL2_TABLE[[#This Row],[FLAT]]-WALL2_TABLE[[#This Row],[W1]]</f>
        <v>12</v>
      </c>
      <c r="E7" s="4">
        <v>28</v>
      </c>
      <c r="F7" s="3">
        <v>0.73750000000000004</v>
      </c>
      <c r="G7" s="3">
        <v>6.09375</v>
      </c>
      <c r="H7" s="3">
        <v>6.03125</v>
      </c>
      <c r="I7" s="3">
        <v>6.09375</v>
      </c>
      <c r="J7" s="3">
        <v>6.03125</v>
      </c>
      <c r="K7" s="3">
        <f>(WALL2_TABLE[[#This Row],[FLAT]]-WALL2_TABLE[[#This Row],[NBW1]]-WALL2_TABLE[[#This Row],[NBW2]]-2)/2</f>
        <v>6.9375</v>
      </c>
      <c r="L7" s="3">
        <f>WALL2_TABLE[[#This Row],[BH3]]</f>
        <v>6.9375</v>
      </c>
      <c r="M7" s="3">
        <f>WALL2_TABLE[[#This Row],[BH4]]-WALL2_TABLE[[#This Row],[BH3]]</f>
        <v>0</v>
      </c>
      <c r="N7" s="6">
        <v>1.7</v>
      </c>
      <c r="O7" s="6">
        <v>0.25</v>
      </c>
      <c r="P7" s="6">
        <v>0.5</v>
      </c>
      <c r="Q7" s="6">
        <v>1</v>
      </c>
      <c r="R7" s="6">
        <v>1</v>
      </c>
      <c r="S7" s="6">
        <v>0.2</v>
      </c>
      <c r="T7" s="6">
        <v>1.5</v>
      </c>
      <c r="U7" s="6">
        <v>1.5</v>
      </c>
      <c r="V7" s="6">
        <v>12</v>
      </c>
      <c r="W7" s="6">
        <v>2</v>
      </c>
      <c r="X7" s="6">
        <v>2</v>
      </c>
      <c r="Y7" s="6">
        <v>0.25</v>
      </c>
      <c r="Z7" s="6">
        <v>0.75</v>
      </c>
    </row>
    <row r="8" spans="1:26" x14ac:dyDescent="0.3">
      <c r="A8" s="4" t="s">
        <v>29</v>
      </c>
      <c r="B8" s="3">
        <v>5</v>
      </c>
      <c r="C8" s="4">
        <v>13</v>
      </c>
      <c r="D8" s="3">
        <f>WALL2_TABLE[[#This Row],[FLAT]]-WALL2_TABLE[[#This Row],[W1]]</f>
        <v>14</v>
      </c>
      <c r="E8" s="4">
        <v>27</v>
      </c>
      <c r="F8" s="3">
        <v>0.67500000000000004</v>
      </c>
      <c r="G8" s="3">
        <v>7.0625</v>
      </c>
      <c r="H8" s="3">
        <v>7.0625</v>
      </c>
      <c r="I8" s="3">
        <v>7.0625</v>
      </c>
      <c r="J8" s="3">
        <v>7.0625</v>
      </c>
      <c r="K8" s="3">
        <f>(WALL2_TABLE[[#This Row],[FLAT]]-WALL2_TABLE[[#This Row],[NBW1]]-WALL2_TABLE[[#This Row],[NBW2]]-2)/2</f>
        <v>5.4375</v>
      </c>
      <c r="L8" s="3">
        <f>WALL2_TABLE[[#This Row],[BH3]]</f>
        <v>5.4375</v>
      </c>
      <c r="M8" s="3">
        <f>WALL2_TABLE[[#This Row],[BH4]]-WALL2_TABLE[[#This Row],[BH3]]</f>
        <v>0</v>
      </c>
      <c r="N8" s="6">
        <v>1.7</v>
      </c>
      <c r="O8" s="6">
        <v>0.25</v>
      </c>
      <c r="P8" s="6">
        <v>0.5</v>
      </c>
      <c r="Q8" s="6">
        <v>1</v>
      </c>
      <c r="R8" s="6">
        <v>1</v>
      </c>
      <c r="S8" s="6">
        <v>0.2</v>
      </c>
      <c r="T8" s="6">
        <v>1.5</v>
      </c>
      <c r="U8" s="6">
        <v>1.5</v>
      </c>
      <c r="V8" s="6">
        <v>12</v>
      </c>
      <c r="W8" s="6">
        <v>2</v>
      </c>
      <c r="X8" s="6">
        <v>2</v>
      </c>
      <c r="Y8" s="6">
        <v>0.25</v>
      </c>
      <c r="Z8" s="6">
        <v>0.75</v>
      </c>
    </row>
    <row r="9" spans="1:26" x14ac:dyDescent="0.3">
      <c r="A9" s="4" t="s">
        <v>29</v>
      </c>
      <c r="B9" s="3">
        <v>6</v>
      </c>
      <c r="C9" s="4">
        <v>16</v>
      </c>
      <c r="D9" s="3">
        <f>WALL2_TABLE[[#This Row],[FLAT]]-WALL2_TABLE[[#This Row],[W1]]</f>
        <v>16</v>
      </c>
      <c r="E9" s="4">
        <v>32</v>
      </c>
      <c r="F9" s="3">
        <v>0.67500000000000004</v>
      </c>
      <c r="G9" s="3">
        <v>8.0625</v>
      </c>
      <c r="H9" s="3">
        <v>8.0625</v>
      </c>
      <c r="I9" s="3">
        <v>8.0625</v>
      </c>
      <c r="J9" s="3">
        <v>8.0625</v>
      </c>
      <c r="K9" s="3">
        <f>(WALL2_TABLE[[#This Row],[FLAT]]-WALL2_TABLE[[#This Row],[NBW1]]-WALL2_TABLE[[#This Row],[NBW2]]-2)/2</f>
        <v>6.9375</v>
      </c>
      <c r="L9" s="3">
        <f>WALL2_TABLE[[#This Row],[BH3]]</f>
        <v>6.9375</v>
      </c>
      <c r="M9" s="3">
        <f>WALL2_TABLE[[#This Row],[BH4]]-WALL2_TABLE[[#This Row],[BH3]]</f>
        <v>0</v>
      </c>
      <c r="N9" s="6">
        <v>1.7</v>
      </c>
      <c r="O9" s="6">
        <v>0.25</v>
      </c>
      <c r="P9" s="6">
        <v>0.5</v>
      </c>
      <c r="Q9" s="6">
        <v>1</v>
      </c>
      <c r="R9" s="6">
        <v>1</v>
      </c>
      <c r="S9" s="6">
        <v>0.2</v>
      </c>
      <c r="T9" s="6">
        <v>1.5</v>
      </c>
      <c r="U9" s="6">
        <v>1.5</v>
      </c>
      <c r="V9" s="6">
        <v>12</v>
      </c>
      <c r="W9" s="6">
        <v>2</v>
      </c>
      <c r="X9" s="6">
        <v>2</v>
      </c>
      <c r="Y9" s="6">
        <v>0.25</v>
      </c>
      <c r="Z9" s="6">
        <v>0.75</v>
      </c>
    </row>
    <row r="10" spans="1:26" x14ac:dyDescent="0.3">
      <c r="A10" s="4" t="s">
        <v>30</v>
      </c>
      <c r="B10" s="3">
        <v>3</v>
      </c>
      <c r="C10" s="4">
        <v>16</v>
      </c>
      <c r="D10" s="3">
        <f>WALL2_TABLE[[#This Row],[FLAT]]-WALL2_TABLE[[#This Row],[W1]]</f>
        <v>10</v>
      </c>
      <c r="E10" s="4">
        <v>26</v>
      </c>
      <c r="F10" s="3">
        <v>0.67500000000000004</v>
      </c>
      <c r="G10" s="3">
        <v>5.0625</v>
      </c>
      <c r="H10" s="3">
        <v>5.0625</v>
      </c>
      <c r="I10" s="3">
        <v>5.0625</v>
      </c>
      <c r="J10" s="3">
        <v>5.0625</v>
      </c>
      <c r="K10" s="3">
        <f>(WALL2_TABLE[[#This Row],[FLAT]]-WALL2_TABLE[[#This Row],[NBW1]]-WALL2_TABLE[[#This Row],[NBW2]]-2)/2</f>
        <v>6.9375</v>
      </c>
      <c r="L10" s="3">
        <f>WALL2_TABLE[[#This Row],[BH3]]</f>
        <v>6.9375</v>
      </c>
      <c r="M10" s="3">
        <f>WALL2_TABLE[[#This Row],[BH4]]-WALL2_TABLE[[#This Row],[BH3]]</f>
        <v>0</v>
      </c>
      <c r="N10" s="6">
        <v>1.7</v>
      </c>
      <c r="O10" s="6">
        <v>0.25</v>
      </c>
      <c r="P10" s="6">
        <v>0.5</v>
      </c>
      <c r="Q10" s="6">
        <v>1</v>
      </c>
      <c r="R10" s="6">
        <v>1</v>
      </c>
      <c r="S10" s="6">
        <v>0.2</v>
      </c>
      <c r="T10" s="6">
        <v>1.5</v>
      </c>
      <c r="U10" s="6">
        <v>1.5</v>
      </c>
      <c r="V10" s="6">
        <v>12</v>
      </c>
      <c r="W10" s="6">
        <v>2</v>
      </c>
      <c r="X10" s="6">
        <v>2</v>
      </c>
      <c r="Y10" s="6">
        <v>0.25</v>
      </c>
      <c r="Z10" s="6">
        <v>0.75</v>
      </c>
    </row>
    <row r="11" spans="1:26" x14ac:dyDescent="0.3">
      <c r="A11" s="4" t="s">
        <v>30</v>
      </c>
      <c r="B11" s="3">
        <v>4</v>
      </c>
      <c r="C11" s="4">
        <v>16</v>
      </c>
      <c r="D11" s="3">
        <f>WALL2_TABLE[[#This Row],[FLAT]]-WALL2_TABLE[[#This Row],[W1]]</f>
        <v>12</v>
      </c>
      <c r="E11" s="4">
        <v>28</v>
      </c>
      <c r="F11" s="3">
        <v>0.67500000000000004</v>
      </c>
      <c r="G11" s="3">
        <v>6.0625</v>
      </c>
      <c r="H11" s="3">
        <v>6.0625</v>
      </c>
      <c r="I11" s="3">
        <v>6.0625</v>
      </c>
      <c r="J11" s="3">
        <v>6.0625</v>
      </c>
      <c r="K11" s="3">
        <f>(WALL2_TABLE[[#This Row],[FLAT]]-WALL2_TABLE[[#This Row],[NBW1]]-WALL2_TABLE[[#This Row],[NBW2]]-2)/2</f>
        <v>6.9375</v>
      </c>
      <c r="L11" s="3">
        <f>WALL2_TABLE[[#This Row],[BH3]]</f>
        <v>6.9375</v>
      </c>
      <c r="M11" s="3">
        <f>WALL2_TABLE[[#This Row],[BH4]]-WALL2_TABLE[[#This Row],[BH3]]</f>
        <v>0</v>
      </c>
      <c r="N11" s="6">
        <v>1.7</v>
      </c>
      <c r="O11" s="6">
        <v>0.25</v>
      </c>
      <c r="P11" s="6">
        <v>0.5</v>
      </c>
      <c r="Q11" s="6">
        <v>1</v>
      </c>
      <c r="R11" s="6">
        <v>1</v>
      </c>
      <c r="S11" s="6">
        <v>0.2</v>
      </c>
      <c r="T11" s="6">
        <v>1.5</v>
      </c>
      <c r="U11" s="6">
        <v>1.5</v>
      </c>
      <c r="V11" s="6">
        <v>12</v>
      </c>
      <c r="W11" s="6">
        <v>2</v>
      </c>
      <c r="X11" s="6">
        <v>2</v>
      </c>
      <c r="Y11" s="6">
        <v>0.25</v>
      </c>
      <c r="Z11" s="6">
        <v>0.75</v>
      </c>
    </row>
    <row r="12" spans="1:26" x14ac:dyDescent="0.3">
      <c r="A12" s="4" t="s">
        <v>30</v>
      </c>
      <c r="B12" s="3">
        <v>5</v>
      </c>
      <c r="C12" s="4">
        <v>13</v>
      </c>
      <c r="D12" s="3">
        <f>WALL2_TABLE[[#This Row],[FLAT]]-WALL2_TABLE[[#This Row],[W1]]</f>
        <v>14</v>
      </c>
      <c r="E12" s="4">
        <v>27</v>
      </c>
      <c r="F12" s="3">
        <v>0.73750000000000004</v>
      </c>
      <c r="G12" s="3">
        <v>7.09375</v>
      </c>
      <c r="H12" s="3">
        <v>7.03125</v>
      </c>
      <c r="I12" s="3">
        <v>7.09375</v>
      </c>
      <c r="J12" s="3">
        <v>7.03125</v>
      </c>
      <c r="K12" s="3">
        <f>(WALL2_TABLE[[#This Row],[FLAT]]-WALL2_TABLE[[#This Row],[NBW1]]-WALL2_TABLE[[#This Row],[NBW2]]-2)/2</f>
        <v>5.4375</v>
      </c>
      <c r="L12" s="3">
        <f>WALL2_TABLE[[#This Row],[BH3]]</f>
        <v>5.4375</v>
      </c>
      <c r="M12" s="3">
        <f>WALL2_TABLE[[#This Row],[BH4]]-WALL2_TABLE[[#This Row],[BH3]]</f>
        <v>0</v>
      </c>
      <c r="N12" s="6">
        <v>1.7</v>
      </c>
      <c r="O12" s="6">
        <v>0.25</v>
      </c>
      <c r="P12" s="6">
        <v>0.5</v>
      </c>
      <c r="Q12" s="6">
        <v>1</v>
      </c>
      <c r="R12" s="6">
        <v>1</v>
      </c>
      <c r="S12" s="6">
        <v>0.2</v>
      </c>
      <c r="T12" s="6">
        <v>1.5</v>
      </c>
      <c r="U12" s="6">
        <v>1.5</v>
      </c>
      <c r="V12" s="6">
        <v>12</v>
      </c>
      <c r="W12" s="6">
        <v>2</v>
      </c>
      <c r="X12" s="6">
        <v>2</v>
      </c>
      <c r="Y12" s="6">
        <v>0.25</v>
      </c>
      <c r="Z12" s="6">
        <v>0.75</v>
      </c>
    </row>
    <row r="13" spans="1:26" x14ac:dyDescent="0.3">
      <c r="A13" s="4" t="s">
        <v>30</v>
      </c>
      <c r="B13" s="3">
        <v>6</v>
      </c>
      <c r="C13" s="4">
        <v>16</v>
      </c>
      <c r="D13" s="3">
        <f>WALL2_TABLE[[#This Row],[FLAT]]-WALL2_TABLE[[#This Row],[W1]]</f>
        <v>16</v>
      </c>
      <c r="E13" s="4">
        <v>32</v>
      </c>
      <c r="F13" s="3">
        <v>0.73750000000000004</v>
      </c>
      <c r="G13" s="3">
        <v>8.09375</v>
      </c>
      <c r="H13" s="3">
        <v>8.03125</v>
      </c>
      <c r="I13" s="3">
        <v>8.09375</v>
      </c>
      <c r="J13" s="3">
        <v>8.03125</v>
      </c>
      <c r="K13" s="3">
        <f>(WALL2_TABLE[[#This Row],[FLAT]]-WALL2_TABLE[[#This Row],[NBW1]]-WALL2_TABLE[[#This Row],[NBW2]]-2)/2</f>
        <v>6.9375</v>
      </c>
      <c r="L13" s="3">
        <f>WALL2_TABLE[[#This Row],[BH3]]</f>
        <v>6.9375</v>
      </c>
      <c r="M13" s="3">
        <f>WALL2_TABLE[[#This Row],[BH4]]-WALL2_TABLE[[#This Row],[BH3]]</f>
        <v>0</v>
      </c>
      <c r="N13" s="6">
        <v>1.7</v>
      </c>
      <c r="O13" s="6">
        <v>0.25</v>
      </c>
      <c r="P13" s="6">
        <v>0.5</v>
      </c>
      <c r="Q13" s="6">
        <v>1</v>
      </c>
      <c r="R13" s="6">
        <v>1</v>
      </c>
      <c r="S13" s="6">
        <v>0.2</v>
      </c>
      <c r="T13" s="6">
        <v>1.5</v>
      </c>
      <c r="U13" s="6">
        <v>1.5</v>
      </c>
      <c r="V13" s="6">
        <v>12</v>
      </c>
      <c r="W13" s="6">
        <v>2</v>
      </c>
      <c r="X13" s="6">
        <v>2</v>
      </c>
      <c r="Y13" s="6">
        <v>0.25</v>
      </c>
      <c r="Z13" s="6">
        <v>0.75</v>
      </c>
    </row>
    <row r="14" spans="1:26" x14ac:dyDescent="0.3">
      <c r="A14" s="4" t="s">
        <v>32</v>
      </c>
      <c r="B14" s="3">
        <v>3</v>
      </c>
      <c r="C14" s="4">
        <v>14.5</v>
      </c>
      <c r="D14" s="3">
        <f>WALL2_TABLE[[#This Row],[FLAT]]-WALL2_TABLE[[#This Row],[W1]]</f>
        <v>10</v>
      </c>
      <c r="E14" s="4">
        <v>24.5</v>
      </c>
      <c r="F14" s="3">
        <v>0.61250000000000004</v>
      </c>
      <c r="G14" s="3">
        <v>5.03125</v>
      </c>
      <c r="H14" s="3">
        <v>5.09375</v>
      </c>
      <c r="I14" s="3">
        <v>5.03125</v>
      </c>
      <c r="J14" s="3">
        <v>5.09375</v>
      </c>
      <c r="K14" s="3">
        <f>(WALL2_TABLE[[#This Row],[FLAT]]-WALL2_TABLE[[#This Row],[NBW1]]-WALL2_TABLE[[#This Row],[NBW2]]-2)/2</f>
        <v>6.1875</v>
      </c>
      <c r="L14" s="3">
        <f>WALL2_TABLE[[#This Row],[BH3]]</f>
        <v>6.1875</v>
      </c>
      <c r="M14" s="3">
        <f>WALL2_TABLE[[#This Row],[BH4]]-WALL2_TABLE[[#This Row],[BH3]]</f>
        <v>0</v>
      </c>
      <c r="N14" s="6">
        <v>1.7</v>
      </c>
      <c r="O14" s="6">
        <v>0.25</v>
      </c>
      <c r="P14" s="6">
        <v>0.5</v>
      </c>
      <c r="Q14" s="6">
        <v>1</v>
      </c>
      <c r="R14" s="6">
        <v>1</v>
      </c>
      <c r="S14" s="6">
        <v>0.2</v>
      </c>
      <c r="T14" s="6">
        <v>1.5</v>
      </c>
      <c r="U14" s="6">
        <v>1.5</v>
      </c>
      <c r="V14" s="6">
        <v>12</v>
      </c>
      <c r="W14" s="6">
        <v>2</v>
      </c>
      <c r="X14" s="6">
        <v>2</v>
      </c>
      <c r="Y14" s="6">
        <v>0.25</v>
      </c>
      <c r="Z14" s="6">
        <v>0.75</v>
      </c>
    </row>
    <row r="15" spans="1:26" x14ac:dyDescent="0.3">
      <c r="A15" s="4" t="s">
        <v>32</v>
      </c>
      <c r="B15" s="3">
        <v>4</v>
      </c>
      <c r="C15" s="4">
        <v>16</v>
      </c>
      <c r="D15" s="3">
        <f>WALL2_TABLE[[#This Row],[FLAT]]-WALL2_TABLE[[#This Row],[W1]]</f>
        <v>12</v>
      </c>
      <c r="E15" s="4">
        <v>28</v>
      </c>
      <c r="F15" s="3">
        <v>0.61250000000000004</v>
      </c>
      <c r="G15" s="3">
        <v>6.03125</v>
      </c>
      <c r="H15" s="3">
        <v>6.09375</v>
      </c>
      <c r="I15" s="3">
        <v>6.03125</v>
      </c>
      <c r="J15" s="3">
        <v>6.09375</v>
      </c>
      <c r="K15" s="3">
        <f>(WALL2_TABLE[[#This Row],[FLAT]]-WALL2_TABLE[[#This Row],[NBW1]]-WALL2_TABLE[[#This Row],[NBW2]]-2)/2</f>
        <v>6.9375</v>
      </c>
      <c r="L15" s="3">
        <f>WALL2_TABLE[[#This Row],[BH3]]</f>
        <v>6.9375</v>
      </c>
      <c r="M15" s="3">
        <f>WALL2_TABLE[[#This Row],[BH4]]-WALL2_TABLE[[#This Row],[BH3]]</f>
        <v>0</v>
      </c>
      <c r="N15" s="6">
        <v>1.7</v>
      </c>
      <c r="O15" s="6">
        <v>0.25</v>
      </c>
      <c r="P15" s="6">
        <v>0.5</v>
      </c>
      <c r="Q15" s="6">
        <v>1</v>
      </c>
      <c r="R15" s="6">
        <v>1</v>
      </c>
      <c r="S15" s="6">
        <v>0.2</v>
      </c>
      <c r="T15" s="6">
        <v>1.5</v>
      </c>
      <c r="U15" s="6">
        <v>1.5</v>
      </c>
      <c r="V15" s="6">
        <v>12</v>
      </c>
      <c r="W15" s="6">
        <v>2</v>
      </c>
      <c r="X15" s="6">
        <v>2</v>
      </c>
      <c r="Y15" s="6">
        <v>0.25</v>
      </c>
      <c r="Z15" s="6">
        <v>0.75</v>
      </c>
    </row>
    <row r="16" spans="1:26" x14ac:dyDescent="0.3">
      <c r="A16" s="4" t="s">
        <v>32</v>
      </c>
      <c r="B16" s="3">
        <v>5</v>
      </c>
      <c r="C16" s="4">
        <v>13</v>
      </c>
      <c r="D16" s="3">
        <f>WALL2_TABLE[[#This Row],[FLAT]]-WALL2_TABLE[[#This Row],[W1]]</f>
        <v>14</v>
      </c>
      <c r="E16" s="4">
        <v>27</v>
      </c>
      <c r="F16" s="3">
        <v>0.86250000000000004</v>
      </c>
      <c r="G16" s="3">
        <v>7.1875</v>
      </c>
      <c r="H16" s="3">
        <v>7</v>
      </c>
      <c r="I16" s="3">
        <v>7.1875</v>
      </c>
      <c r="J16" s="3">
        <v>7</v>
      </c>
      <c r="K16" s="3">
        <f>(WALL2_TABLE[[#This Row],[FLAT]]-WALL2_TABLE[[#This Row],[NBW1]]-WALL2_TABLE[[#This Row],[NBW2]]-2)/2</f>
        <v>5.40625</v>
      </c>
      <c r="L16" s="3">
        <f>WALL2_TABLE[[#This Row],[BH3]]</f>
        <v>5.40625</v>
      </c>
      <c r="M16" s="3">
        <f>WALL2_TABLE[[#This Row],[BH4]]-WALL2_TABLE[[#This Row],[BH3]]</f>
        <v>0</v>
      </c>
      <c r="N16" s="6">
        <v>1.7</v>
      </c>
      <c r="O16" s="6">
        <v>0.25</v>
      </c>
      <c r="P16" s="6">
        <v>0.5</v>
      </c>
      <c r="Q16" s="6">
        <v>1</v>
      </c>
      <c r="R16" s="6">
        <v>1</v>
      </c>
      <c r="S16" s="6">
        <v>0.2</v>
      </c>
      <c r="T16" s="6">
        <v>1.5</v>
      </c>
      <c r="U16" s="6">
        <v>1.5</v>
      </c>
      <c r="V16" s="6">
        <v>12</v>
      </c>
      <c r="W16" s="6">
        <v>2</v>
      </c>
      <c r="X16" s="6">
        <v>2</v>
      </c>
      <c r="Y16" s="6">
        <v>0.25</v>
      </c>
      <c r="Z16" s="6">
        <v>0.75</v>
      </c>
    </row>
    <row r="17" spans="1:26" x14ac:dyDescent="0.3">
      <c r="A17" s="4" t="s">
        <v>32</v>
      </c>
      <c r="B17" s="3">
        <v>6</v>
      </c>
      <c r="C17" s="4">
        <v>16</v>
      </c>
      <c r="D17" s="3">
        <f>WALL2_TABLE[[#This Row],[FLAT]]-WALL2_TABLE[[#This Row],[W1]]</f>
        <v>16</v>
      </c>
      <c r="E17" s="4">
        <v>32</v>
      </c>
      <c r="F17" s="3">
        <v>0.86250000000000004</v>
      </c>
      <c r="G17" s="3">
        <v>8.1875</v>
      </c>
      <c r="H17" s="3">
        <v>8</v>
      </c>
      <c r="I17" s="3">
        <v>8.1875</v>
      </c>
      <c r="J17" s="3">
        <v>8</v>
      </c>
      <c r="K17" s="3">
        <f>(WALL2_TABLE[[#This Row],[FLAT]]-WALL2_TABLE[[#This Row],[NBW1]]-WALL2_TABLE[[#This Row],[NBW2]]-2)/2</f>
        <v>6.90625</v>
      </c>
      <c r="L17" s="3">
        <f>WALL2_TABLE[[#This Row],[BH3]]</f>
        <v>6.90625</v>
      </c>
      <c r="M17" s="3">
        <f>WALL2_TABLE[[#This Row],[BH4]]-WALL2_TABLE[[#This Row],[BH3]]</f>
        <v>0</v>
      </c>
      <c r="N17" s="6">
        <v>1.7</v>
      </c>
      <c r="O17" s="6">
        <v>0.25</v>
      </c>
      <c r="P17" s="6">
        <v>0.5</v>
      </c>
      <c r="Q17" s="6">
        <v>1</v>
      </c>
      <c r="R17" s="6">
        <v>1</v>
      </c>
      <c r="S17" s="6">
        <v>0.2</v>
      </c>
      <c r="T17" s="6">
        <v>1.5</v>
      </c>
      <c r="U17" s="6">
        <v>1.5</v>
      </c>
      <c r="V17" s="6">
        <v>12</v>
      </c>
      <c r="W17" s="6">
        <v>2</v>
      </c>
      <c r="X17" s="6">
        <v>2</v>
      </c>
      <c r="Y17" s="6">
        <v>0.25</v>
      </c>
      <c r="Z17" s="6">
        <v>0.75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</vt:lpstr>
      <vt:lpstr>EXT-WALL-1</vt:lpstr>
      <vt:lpstr>EXT-WALL-2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Jayakumar Veeramani</dc:creator>
  <cp:lastModifiedBy>Jayakumar Veeramani</cp:lastModifiedBy>
  <dcterms:created xsi:type="dcterms:W3CDTF">2023-10-13T11:26:02Z</dcterms:created>
  <dcterms:modified xsi:type="dcterms:W3CDTF">2023-10-17T10:44:11Z</dcterms:modified>
</cp:coreProperties>
</file>