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Copy of Sheet1 1" sheetId="2" r:id="rId5"/>
    <sheet state="visible" name="Copy of Sheet1" sheetId="3" r:id="rId6"/>
  </sheets>
  <definedNames/>
  <calcPr/>
</workbook>
</file>

<file path=xl/sharedStrings.xml><?xml version="1.0" encoding="utf-8"?>
<sst xmlns="http://schemas.openxmlformats.org/spreadsheetml/2006/main" count="1672" uniqueCount="260">
  <si>
    <t>Sno</t>
  </si>
  <si>
    <t>IdNum</t>
  </si>
  <si>
    <t>Category</t>
  </si>
  <si>
    <t>Quiz 1 (on 26)</t>
  </si>
  <si>
    <t>Mid Sem (on 52)</t>
  </si>
  <si>
    <t>Quiz 2 (on 36)</t>
  </si>
  <si>
    <t>Surprise Quiz (3%)</t>
  </si>
  <si>
    <t>EndSem (on 80)</t>
  </si>
  <si>
    <t>Quiz1</t>
  </si>
  <si>
    <t>Insem total</t>
  </si>
  <si>
    <t>% in Quiz1</t>
  </si>
  <si>
    <t>% in Quiz2</t>
  </si>
  <si>
    <t>% in MID SEM</t>
  </si>
  <si>
    <t>% @ SQ</t>
  </si>
  <si>
    <t>END SEM</t>
  </si>
  <si>
    <t>Total %</t>
  </si>
  <si>
    <t>Rounded</t>
  </si>
  <si>
    <t>XH40</t>
  </si>
  <si>
    <t>MTech</t>
  </si>
  <si>
    <t>MidSem</t>
  </si>
  <si>
    <t>IF70</t>
  </si>
  <si>
    <t>Quiz2</t>
  </si>
  <si>
    <t>HG52</t>
  </si>
  <si>
    <t>SurpriseQuiz</t>
  </si>
  <si>
    <t>OX57</t>
  </si>
  <si>
    <t>Insem TOTAL</t>
  </si>
  <si>
    <t>QT30</t>
  </si>
  <si>
    <t>FINALS</t>
  </si>
  <si>
    <t>KA95</t>
  </si>
  <si>
    <t>TOTAL</t>
  </si>
  <si>
    <t>AC44</t>
  </si>
  <si>
    <t>BX35</t>
  </si>
  <si>
    <t>RG50</t>
  </si>
  <si>
    <t>EP24</t>
  </si>
  <si>
    <t>EZ14</t>
  </si>
  <si>
    <t>BU14</t>
  </si>
  <si>
    <t>SV84</t>
  </si>
  <si>
    <t>WF59</t>
  </si>
  <si>
    <t>DZ25</t>
  </si>
  <si>
    <t>YF49</t>
  </si>
  <si>
    <t>ZB49</t>
  </si>
  <si>
    <t>BY49</t>
  </si>
  <si>
    <t>NY15</t>
  </si>
  <si>
    <t>DE26</t>
  </si>
  <si>
    <t>ZH57</t>
  </si>
  <si>
    <t>KN73</t>
  </si>
  <si>
    <t>BA63</t>
  </si>
  <si>
    <t>FP41</t>
  </si>
  <si>
    <t>MY78</t>
  </si>
  <si>
    <t>UB43</t>
  </si>
  <si>
    <t>VU21</t>
  </si>
  <si>
    <t>YY77</t>
  </si>
  <si>
    <t>XM16</t>
  </si>
  <si>
    <t>IN96</t>
  </si>
  <si>
    <t>KA14</t>
  </si>
  <si>
    <t>AM70</t>
  </si>
  <si>
    <t>AQ29</t>
  </si>
  <si>
    <t>GB42</t>
  </si>
  <si>
    <t>ZI38</t>
  </si>
  <si>
    <t>WY25</t>
  </si>
  <si>
    <t>SW63</t>
  </si>
  <si>
    <t>SX96</t>
  </si>
  <si>
    <t>BTech</t>
  </si>
  <si>
    <t>JJ54</t>
  </si>
  <si>
    <t>TB79</t>
  </si>
  <si>
    <t>TM94</t>
  </si>
  <si>
    <t>JF28</t>
  </si>
  <si>
    <t>RK20</t>
  </si>
  <si>
    <t>JJ24</t>
  </si>
  <si>
    <t>XJ45</t>
  </si>
  <si>
    <t>JT35</t>
  </si>
  <si>
    <t>PC17</t>
  </si>
  <si>
    <t>MM98</t>
  </si>
  <si>
    <t>JB77</t>
  </si>
  <si>
    <t>FT95</t>
  </si>
  <si>
    <t>OO48</t>
  </si>
  <si>
    <t>SP66</t>
  </si>
  <si>
    <t>TP65</t>
  </si>
  <si>
    <t>PA23</t>
  </si>
  <si>
    <t>AI66</t>
  </si>
  <si>
    <t>JP75</t>
  </si>
  <si>
    <t>EZ33</t>
  </si>
  <si>
    <t>ZC56</t>
  </si>
  <si>
    <t>NZ17</t>
  </si>
  <si>
    <t>HH53</t>
  </si>
  <si>
    <t>JB24</t>
  </si>
  <si>
    <t>EN20</t>
  </si>
  <si>
    <t>IN95</t>
  </si>
  <si>
    <t>FX16</t>
  </si>
  <si>
    <t>JF45</t>
  </si>
  <si>
    <t>FS14</t>
  </si>
  <si>
    <t>UU90</t>
  </si>
  <si>
    <t>RY96</t>
  </si>
  <si>
    <t>GD90</t>
  </si>
  <si>
    <t>UY79</t>
  </si>
  <si>
    <t>DJ16</t>
  </si>
  <si>
    <t>JC32</t>
  </si>
  <si>
    <t>GJ63</t>
  </si>
  <si>
    <t>ZC30</t>
  </si>
  <si>
    <t>DP99</t>
  </si>
  <si>
    <t>GK89</t>
  </si>
  <si>
    <t>GP84</t>
  </si>
  <si>
    <t>RW19</t>
  </si>
  <si>
    <t>GK30</t>
  </si>
  <si>
    <t>DD59</t>
  </si>
  <si>
    <t>IR46</t>
  </si>
  <si>
    <t>BC12</t>
  </si>
  <si>
    <t>MY53</t>
  </si>
  <si>
    <t>SQ18</t>
  </si>
  <si>
    <t>SJ73</t>
  </si>
  <si>
    <t>WA47</t>
  </si>
  <si>
    <t>TI62</t>
  </si>
  <si>
    <t>FE37</t>
  </si>
  <si>
    <t>SK51</t>
  </si>
  <si>
    <t>JB38</t>
  </si>
  <si>
    <t>GB10</t>
  </si>
  <si>
    <t>BY92</t>
  </si>
  <si>
    <t>PP47</t>
  </si>
  <si>
    <t>UB48</t>
  </si>
  <si>
    <t>AQ28</t>
  </si>
  <si>
    <t>KW67</t>
  </si>
  <si>
    <t>WH78</t>
  </si>
  <si>
    <t>PhD</t>
  </si>
  <si>
    <t>TE72</t>
  </si>
  <si>
    <t>YK45</t>
  </si>
  <si>
    <t>LX79</t>
  </si>
  <si>
    <t>VF21</t>
  </si>
  <si>
    <t>ZT58</t>
  </si>
  <si>
    <t>NQ84</t>
  </si>
  <si>
    <t>LH70</t>
  </si>
  <si>
    <t>GF14</t>
  </si>
  <si>
    <t>DR85</t>
  </si>
  <si>
    <t>VE83</t>
  </si>
  <si>
    <t>BT82</t>
  </si>
  <si>
    <t>DD</t>
  </si>
  <si>
    <t>SN45</t>
  </si>
  <si>
    <t>IV81</t>
  </si>
  <si>
    <t>AB67</t>
  </si>
  <si>
    <t>XU80</t>
  </si>
  <si>
    <t>LI25</t>
  </si>
  <si>
    <t>YS85</t>
  </si>
  <si>
    <t>GH89</t>
  </si>
  <si>
    <t>DF61</t>
  </si>
  <si>
    <t>JW62</t>
  </si>
  <si>
    <t>OB86</t>
  </si>
  <si>
    <t>MD97</t>
  </si>
  <si>
    <t>TS58</t>
  </si>
  <si>
    <t>NN73</t>
  </si>
  <si>
    <t>KM48</t>
  </si>
  <si>
    <t>NL50</t>
  </si>
  <si>
    <t>RA99</t>
  </si>
  <si>
    <t>UB68</t>
  </si>
  <si>
    <t>WJ75</t>
  </si>
  <si>
    <t>MSc</t>
  </si>
  <si>
    <t>LY85</t>
  </si>
  <si>
    <t>OA19</t>
  </si>
  <si>
    <t>XI66</t>
  </si>
  <si>
    <t>OM85</t>
  </si>
  <si>
    <t>LY50</t>
  </si>
  <si>
    <t>IQ83</t>
  </si>
  <si>
    <t>DN24</t>
  </si>
  <si>
    <t>AT42</t>
  </si>
  <si>
    <t>KC19</t>
  </si>
  <si>
    <t>WW32</t>
  </si>
  <si>
    <t>KF12</t>
  </si>
  <si>
    <t>PR55</t>
  </si>
  <si>
    <t>PV40</t>
  </si>
  <si>
    <t>NA83</t>
  </si>
  <si>
    <t>WY39</t>
  </si>
  <si>
    <t>GN44</t>
  </si>
  <si>
    <t>WT18</t>
  </si>
  <si>
    <t>XC78</t>
  </si>
  <si>
    <t>FI21</t>
  </si>
  <si>
    <t>VV89</t>
  </si>
  <si>
    <t>EV64</t>
  </si>
  <si>
    <t>BC26</t>
  </si>
  <si>
    <t>EY87</t>
  </si>
  <si>
    <t>IH49</t>
  </si>
  <si>
    <t>FN15</t>
  </si>
  <si>
    <t>GG24</t>
  </si>
  <si>
    <t>RR95</t>
  </si>
  <si>
    <t>FM36</t>
  </si>
  <si>
    <t>BL87</t>
  </si>
  <si>
    <t>LT88</t>
  </si>
  <si>
    <t>LL22</t>
  </si>
  <si>
    <t>SL25</t>
  </si>
  <si>
    <t>YF37</t>
  </si>
  <si>
    <t>KR64</t>
  </si>
  <si>
    <t>CJ93</t>
  </si>
  <si>
    <t>SG53</t>
  </si>
  <si>
    <t>GD71</t>
  </si>
  <si>
    <t>ZD72</t>
  </si>
  <si>
    <t>JH79</t>
  </si>
  <si>
    <t>FL91</t>
  </si>
  <si>
    <t>CK21</t>
  </si>
  <si>
    <t>TASK  1.1</t>
  </si>
  <si>
    <t>MINIMUM</t>
  </si>
  <si>
    <t>TASK  1.2</t>
  </si>
  <si>
    <t>MAXIMUM</t>
  </si>
  <si>
    <t>TASK  1.3</t>
  </si>
  <si>
    <t>MEDIAN</t>
  </si>
  <si>
    <t>TASK  1.4</t>
  </si>
  <si>
    <t>AVERAGE</t>
  </si>
  <si>
    <t>TASK  1.5</t>
  </si>
  <si>
    <t>MODE</t>
  </si>
  <si>
    <t>TASK 1.6</t>
  </si>
  <si>
    <t>STAN.DEV</t>
  </si>
  <si>
    <t>Corelation matrix</t>
  </si>
  <si>
    <t>Quiz!</t>
  </si>
  <si>
    <t>Sup Quiz</t>
  </si>
  <si>
    <t>mid sem</t>
  </si>
  <si>
    <t>End sem</t>
  </si>
  <si>
    <t>Mid sem</t>
  </si>
  <si>
    <t>SYMMETRIC MATRIX</t>
  </si>
  <si>
    <t>MINIMUM r^2</t>
  </si>
  <si>
    <t>we can clearly see that the trend obtined is a straight line which is monotonically increasing i.e value of y is increasing for increasing value of x. so we can say the students who performed well in midsem also performed well in endsem.</t>
  </si>
  <si>
    <t>Histograms</t>
  </si>
  <si>
    <t>HISTOGRAM 2</t>
  </si>
  <si>
    <t>HISTOGRAM 1</t>
  </si>
  <si>
    <t>Perfm.</t>
  </si>
  <si>
    <t>For judging performance of an student i calculated the % scored by the student in INSEM outof 60% and then % scored by the student in end sem outof 40% and then find their difference.</t>
  </si>
  <si>
    <t>NO.OF STUDENTS WHOSE PERFORMANCE INCREASED IN ENDSEM</t>
  </si>
  <si>
    <t>NO.OF STUDENTS WHOSE PERFORMANCE DECREASED IN ENDSEM</t>
  </si>
  <si>
    <t>GRADES</t>
  </si>
  <si>
    <t>POINTS</t>
  </si>
  <si>
    <t>AA</t>
  </si>
  <si>
    <t>AB</t>
  </si>
  <si>
    <t>BB</t>
  </si>
  <si>
    <t>BC</t>
  </si>
  <si>
    <t>CC</t>
  </si>
  <si>
    <t>CD</t>
  </si>
  <si>
    <t>FR</t>
  </si>
  <si>
    <r>
      <rPr>
        <rFont val="Arial"/>
        <color rgb="FFFF0000"/>
        <sz val="10.0"/>
      </rPr>
      <t>M</t>
    </r>
    <r>
      <rPr>
        <rFont val="Arial"/>
        <b/>
        <color rgb="FFFF0000"/>
        <sz val="10.0"/>
      </rPr>
      <t>Y GRADING SCHEME IS AS FOLLOWS</t>
    </r>
  </si>
  <si>
    <r>
      <rPr>
        <rFont val="Arial"/>
        <color rgb="FF1155CC"/>
        <sz val="10.0"/>
      </rPr>
      <t>MA</t>
    </r>
    <r>
      <rPr>
        <rFont val="Arial"/>
        <b/>
        <color rgb="FF1155CC"/>
        <sz val="10.0"/>
      </rPr>
      <t>RK OBTAINED</t>
    </r>
  </si>
  <si>
    <t>GRADE</t>
  </si>
  <si>
    <t>NO. OF STUDENTS</t>
  </si>
  <si>
    <t>MARK&gt;85</t>
  </si>
  <si>
    <t>85=&gt;MARK&gt;75</t>
  </si>
  <si>
    <t>75=&gt;MARK&gt;65</t>
  </si>
  <si>
    <t>65=&gt;MARK&gt;55</t>
  </si>
  <si>
    <t>55=&gt;MARK&gt;45</t>
  </si>
  <si>
    <t>45=&gt;MARK&gt;40</t>
  </si>
  <si>
    <t>40=&gt;MARK&gt;=35</t>
  </si>
  <si>
    <t>35&gt;MARK&gt;0</t>
  </si>
  <si>
    <r>
      <rPr>
        <rFont val="Arial"/>
        <b/>
        <color rgb="FFFF0000"/>
        <sz val="10.0"/>
      </rPr>
      <t>ABOVE</t>
    </r>
    <r>
      <rPr>
        <rFont val="Arial"/>
        <b/>
        <color rgb="FF000000"/>
        <sz val="10.0"/>
      </rPr>
      <t xml:space="preserve"> </t>
    </r>
    <r>
      <rPr>
        <rFont val="Arial"/>
        <b/>
        <color rgb="FFFF0000"/>
        <sz val="10.0"/>
      </rPr>
      <t>DATAS ARE REPRESENTED IN PIE CHART BELOW</t>
    </r>
  </si>
  <si>
    <t>STUDENTS IN DIFFERENT MARK BRACKETS</t>
  </si>
  <si>
    <t>(0,Mean-sd)</t>
  </si>
  <si>
    <t>(Mean-sd , Mean+sd)</t>
  </si>
  <si>
    <t>(Mean + sd, 100)</t>
  </si>
  <si>
    <t>TO CALCULATE AVERAGE CPIs</t>
  </si>
  <si>
    <t>SN</t>
  </si>
  <si>
    <t>ID NO.</t>
  </si>
  <si>
    <t>CATE.</t>
  </si>
  <si>
    <t>GRADE PNT</t>
  </si>
  <si>
    <t>AVERAGE CPI OF CLASS</t>
  </si>
  <si>
    <t>AVERAGE CPI OF B.TECHs</t>
  </si>
  <si>
    <t>AVERAGE CPI OF DDs</t>
  </si>
  <si>
    <t>AVERAGE CPI OF MScs</t>
  </si>
  <si>
    <t>AVERAGE CPI OF M.TECHs</t>
  </si>
  <si>
    <t>AVERAGE CPI OF Phds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</si>
</sst>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6">
    <font>
      <sz val="10.0"/>
      <color rgb="FF000000"/>
      <name val="Arial"/>
      <scheme val="minor"/>
    </font>
    <font>
      <b/>
      <sz val="10.0"/>
      <color rgb="FF000000"/>
      <name val="Arial"/>
    </font>
    <font>
      <sz val="10.0"/>
      <color rgb="FF000000"/>
      <name val="Arial"/>
    </font>
    <font>
      <color rgb="FFFF00FF"/>
      <name val="Arial"/>
      <scheme val="minor"/>
    </font>
    <font>
      <sz val="10.0"/>
      <color rgb="FFFF00FF"/>
      <name val="Arial"/>
    </font>
    <font>
      <color theme="1"/>
      <name val="Arial"/>
      <scheme val="minor"/>
    </font>
    <font>
      <b/>
      <color rgb="FFFF0000"/>
      <name val="Arial"/>
      <scheme val="minor"/>
    </font>
    <font>
      <b/>
      <sz val="10.0"/>
      <color rgb="FFFF0000"/>
      <name val="Arial"/>
    </font>
    <font>
      <b/>
      <sz val="10.0"/>
      <color rgb="FF00FF00"/>
      <name val="Arial"/>
    </font>
    <font>
      <b/>
      <color rgb="FFFF00FF"/>
      <name val="Arial"/>
      <scheme val="minor"/>
    </font>
    <font>
      <sz val="11.0"/>
      <color theme="1"/>
      <name val="Arial"/>
      <scheme val="minor"/>
    </font>
    <font>
      <sz val="10.0"/>
      <color rgb="FFFF0000"/>
      <name val="Arial"/>
    </font>
    <font>
      <sz val="10.0"/>
      <color rgb="FF1155CC"/>
      <name val="Arial"/>
    </font>
    <font>
      <b/>
      <color rgb="FF0000FF"/>
      <name val="Arial"/>
      <scheme val="minor"/>
    </font>
    <font>
      <color theme="1"/>
      <name val="Arial"/>
    </font>
    <font>
      <sz val="11.0"/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0" xfId="0" applyFont="1"/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0" fillId="0" fontId="2" numFmtId="9" xfId="0" applyAlignment="1" applyFont="1" applyNumberFormat="1">
      <alignment horizontal="center"/>
    </xf>
    <xf borderId="0" fillId="0" fontId="3" numFmtId="0" xfId="0" applyAlignment="1" applyFont="1">
      <alignment readingOrder="0"/>
    </xf>
    <xf borderId="0" fillId="0" fontId="4" numFmtId="0" xfId="0" applyAlignment="1" applyFont="1">
      <alignment horizontal="center" readingOrder="0"/>
    </xf>
    <xf borderId="0" fillId="0" fontId="5" numFmtId="0" xfId="0" applyFont="1"/>
    <xf borderId="0" fillId="0" fontId="2" numFmtId="0" xfId="0" applyAlignment="1" applyFont="1">
      <alignment horizontal="center" readingOrder="0"/>
    </xf>
    <xf borderId="0" fillId="0" fontId="6" numFmtId="0" xfId="0" applyAlignment="1" applyFont="1">
      <alignment readingOrder="0"/>
    </xf>
    <xf borderId="0" fillId="0" fontId="7" numFmtId="0" xfId="0" applyAlignment="1" applyFont="1">
      <alignment horizontal="center" readingOrder="0"/>
    </xf>
    <xf borderId="0" fillId="0" fontId="8" numFmtId="0" xfId="0" applyAlignment="1" applyFont="1">
      <alignment horizontal="center"/>
    </xf>
    <xf borderId="0" fillId="0" fontId="8" numFmtId="0" xfId="0" applyAlignment="1" applyFont="1">
      <alignment horizontal="center" readingOrder="0"/>
    </xf>
    <xf borderId="0" fillId="0" fontId="5" numFmtId="0" xfId="0" applyAlignment="1" applyFont="1">
      <alignment readingOrder="0"/>
    </xf>
    <xf borderId="0" fillId="0" fontId="9" numFmtId="0" xfId="0" applyAlignment="1" applyFont="1">
      <alignment readingOrder="0"/>
    </xf>
    <xf borderId="0" fillId="0" fontId="10" numFmtId="0" xfId="0" applyAlignment="1" applyFont="1">
      <alignment readingOrder="0"/>
    </xf>
    <xf borderId="0" fillId="0" fontId="11" numFmtId="0" xfId="0" applyAlignment="1" applyFont="1">
      <alignment horizontal="center" readingOrder="0"/>
    </xf>
    <xf borderId="0" fillId="0" fontId="12" numFmtId="0" xfId="0" applyAlignment="1" applyFont="1">
      <alignment horizontal="center" readingOrder="0"/>
    </xf>
    <xf borderId="0" fillId="0" fontId="13" numFmtId="0" xfId="0" applyAlignment="1" applyFont="1">
      <alignment readingOrder="0"/>
    </xf>
    <xf borderId="0" fillId="0" fontId="14" numFmtId="0" xfId="0" applyAlignment="1" applyFont="1">
      <alignment horizontal="center" vertical="bottom"/>
    </xf>
    <xf borderId="0" fillId="0" fontId="14" numFmtId="0" xfId="0" applyAlignment="1" applyFont="1">
      <alignment vertical="bottom"/>
    </xf>
    <xf borderId="0" fillId="0" fontId="14" numFmtId="0" xfId="0" applyAlignment="1" applyFont="1">
      <alignment horizontal="right" vertical="bottom"/>
    </xf>
    <xf borderId="0" fillId="0" fontId="14" numFmtId="0" xfId="0" applyAlignment="1" applyFont="1">
      <alignment horizontal="center" vertical="bottom"/>
    </xf>
    <xf borderId="0" fillId="0" fontId="15" numFmtId="0" xfId="0" applyAlignment="1" applyFont="1">
      <alignment horizontal="right" vertical="bottom"/>
    </xf>
    <xf borderId="0" fillId="0" fontId="14" numFmtId="0" xfId="0" applyAlignment="1" applyFont="1">
      <alignment horizontal="right" vertical="bottom"/>
    </xf>
    <xf borderId="0" fillId="0" fontId="14" numFmtId="0" xfId="0" applyAlignment="1" applyFon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EndSem (on 80) vs. Mid Sem (on 52)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Sheet1!$H$1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dPt>
            <c:idx val="97"/>
            <c:marker>
              <c:symbol val="none"/>
            </c:marker>
          </c:dPt>
          <c:trendline>
            <c:name/>
            <c:spPr>
              <a:ln w="38100">
                <a:solidFill>
                  <a:srgbClr val="E06666"/>
                </a:solidFill>
              </a:ln>
            </c:spPr>
            <c:trendlineType val="linear"/>
            <c:dispRSqr val="1"/>
            <c:dispEq val="1"/>
          </c:trendline>
          <c:xVal>
            <c:numRef>
              <c:f>Sheet1!$E$2:$E$168</c:f>
            </c:numRef>
          </c:xVal>
          <c:yVal>
            <c:numRef>
              <c:f>Sheet1!$H$2:$H$168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97134"/>
        <c:axId val="559439764"/>
      </c:scatterChart>
      <c:valAx>
        <c:axId val="3749713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Mid Sem (on 52)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59439764"/>
      </c:valAx>
      <c:valAx>
        <c:axId val="5594397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EndSem (on 80)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749713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EndSem (on 80) vs. Mid Sem (on 52)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Sheet1!$H$1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dPt>
            <c:idx val="97"/>
            <c:marker>
              <c:symbol val="none"/>
            </c:marker>
          </c:dPt>
          <c:trendline>
            <c:name/>
            <c:spPr>
              <a:ln w="38100">
                <a:solidFill>
                  <a:srgbClr val="E06666"/>
                </a:solidFill>
              </a:ln>
            </c:spPr>
            <c:trendlineType val="exp"/>
            <c:dispRSqr val="1"/>
            <c:dispEq val="1"/>
          </c:trendline>
          <c:xVal>
            <c:numRef>
              <c:f>Sheet1!$E$2:$E$168</c:f>
            </c:numRef>
          </c:xVal>
          <c:yVal>
            <c:numRef>
              <c:f>Sheet1!$H$2:$H$168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790989"/>
        <c:axId val="1454492734"/>
      </c:scatterChart>
      <c:valAx>
        <c:axId val="38379098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Mid Sem (on 52)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54492734"/>
      </c:valAx>
      <c:valAx>
        <c:axId val="145449273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EndSem (on 80)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8379098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END SEM vs. Insem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Sheet1!$P$1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38100">
                <a:solidFill>
                  <a:srgbClr val="FF00FF">
                    <a:alpha val="60000"/>
                  </a:srgbClr>
                </a:solidFill>
              </a:ln>
            </c:spPr>
            <c:trendlineType val="linear"/>
            <c:dispRSqr val="1"/>
            <c:dispEq val="1"/>
          </c:trendline>
          <c:xVal>
            <c:numRef>
              <c:f>Sheet1!$K$2:$K$168</c:f>
            </c:numRef>
          </c:xVal>
          <c:yVal>
            <c:numRef>
              <c:f>Sheet1!$P$2:$P$168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1206753"/>
        <c:axId val="1630027945"/>
      </c:scatterChart>
      <c:valAx>
        <c:axId val="171120675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Insem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30027945"/>
      </c:valAx>
      <c:valAx>
        <c:axId val="163002794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END SEM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1120675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%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val>
            <c:numRef>
              <c:f>Sheet1!$Q$2:$Q$168</c:f>
              <c:numCache/>
            </c:numRef>
          </c:val>
        </c:ser>
        <c:axId val="1103766"/>
        <c:axId val="1945880230"/>
      </c:barChart>
      <c:catAx>
        <c:axId val="11037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45880230"/>
      </c:catAx>
      <c:valAx>
        <c:axId val="19458802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Total %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0376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NO.OF STUDENTS WHOSE PERFORMANCE INCREASED IN ENDSEM and NO.OF STUDENTS WHOSE PERFORMANCE DECREASED IN ENDSEM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'Copy of Sheet1 1'!$B$190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val>
            <c:numRef>
              <c:f>'Copy of Sheet1 1'!$C$190:$G$190</c:f>
              <c:numCache/>
            </c:numRef>
          </c:val>
        </c:ser>
        <c:ser>
          <c:idx val="1"/>
          <c:order val="1"/>
          <c:tx>
            <c:strRef>
              <c:f>'Copy of Sheet1 1'!$B$191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val>
            <c:numRef>
              <c:f>'Copy of Sheet1 1'!$C$191:$G$191</c:f>
              <c:numCache/>
            </c:numRef>
          </c:val>
        </c:ser>
        <c:axId val="259335202"/>
        <c:axId val="514378793"/>
      </c:barChart>
      <c:catAx>
        <c:axId val="25933520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14378793"/>
      </c:catAx>
      <c:valAx>
        <c:axId val="51437879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5933520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(0,Mean-sd), (Mean-sd , Mean+sd) and (Mean + sd, 100)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'Copy of Sheet1'!$C$198:$D$198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val>
            <c:numRef>
              <c:f>'Copy of Sheet1'!$E$198:$G$198</c:f>
              <c:numCache/>
            </c:numRef>
          </c:val>
        </c:ser>
        <c:ser>
          <c:idx val="1"/>
          <c:order val="1"/>
          <c:tx>
            <c:strRef>
              <c:f>'Copy of Sheet1'!$C$199:$D$199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val>
            <c:numRef>
              <c:f>'Copy of Sheet1'!$E$199:$G$199</c:f>
              <c:numCache/>
            </c:numRef>
          </c:val>
        </c:ser>
        <c:ser>
          <c:idx val="2"/>
          <c:order val="2"/>
          <c:tx>
            <c:strRef>
              <c:f>'Copy of Sheet1'!$C$200:$D$200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val>
            <c:numRef>
              <c:f>'Copy of Sheet1'!$E$200:$G$200</c:f>
              <c:numCache/>
            </c:numRef>
          </c:val>
        </c:ser>
        <c:axId val="1549222951"/>
        <c:axId val="827930343"/>
      </c:barChart>
      <c:catAx>
        <c:axId val="15492229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27930343"/>
      </c:catAx>
      <c:valAx>
        <c:axId val="82793034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4922295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50"/>
      <c:perspective val="0"/>
    </c:view3D>
    <c:plotArea>
      <c:layout/>
      <c:pie3DChart>
        <c:varyColors val="1"/>
        <c:ser>
          <c:idx val="0"/>
          <c:order val="0"/>
          <c:dPt>
            <c:idx val="0"/>
            <c:spPr>
              <a:solidFill>
                <a:srgbClr val="4472C4"/>
              </a:solidFill>
            </c:spPr>
          </c:dPt>
          <c:dPt>
            <c:idx val="1"/>
            <c:spPr>
              <a:solidFill>
                <a:srgbClr val="ED7D31"/>
              </a:solidFill>
            </c:spPr>
          </c:dPt>
          <c:dPt>
            <c:idx val="2"/>
            <c:spPr>
              <a:solidFill>
                <a:srgbClr val="A5A5A5"/>
              </a:solidFill>
            </c:spPr>
          </c:dPt>
          <c:dPt>
            <c:idx val="3"/>
            <c:spPr>
              <a:solidFill>
                <a:srgbClr val="FFC000"/>
              </a:solidFill>
            </c:spPr>
          </c:dPt>
          <c:dPt>
            <c:idx val="4"/>
            <c:spPr>
              <a:solidFill>
                <a:srgbClr val="5B9BD5"/>
              </a:solidFill>
            </c:spPr>
          </c:dPt>
          <c:dPt>
            <c:idx val="5"/>
            <c:spPr>
              <a:solidFill>
                <a:srgbClr val="70AD47"/>
              </a:solidFill>
            </c:spPr>
          </c:dPt>
          <c:dPt>
            <c:idx val="6"/>
            <c:spPr>
              <a:solidFill>
                <a:srgbClr val="7C9CD6"/>
              </a:solidFill>
            </c:spPr>
          </c:dPt>
          <c:dPt>
            <c:idx val="7"/>
            <c:spPr>
              <a:solidFill>
                <a:srgbClr val="F2A46F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'Copy of Sheet1'!$N$187:$N$194</c:f>
            </c:strRef>
          </c:cat>
          <c:val>
            <c:numRef>
              <c:f>'Copy of Sheet1'!$O$187:$O$194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504825</xdr:colOff>
      <xdr:row>206</xdr:row>
      <xdr:rowOff>85725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790575</xdr:colOff>
      <xdr:row>206</xdr:row>
      <xdr:rowOff>85725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</xdr:col>
      <xdr:colOff>371475</xdr:colOff>
      <xdr:row>242</xdr:row>
      <xdr:rowOff>95250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7</xdr:col>
      <xdr:colOff>962025</xdr:colOff>
      <xdr:row>268</xdr:row>
      <xdr:rowOff>123825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76200</xdr:colOff>
      <xdr:row>188</xdr:row>
      <xdr:rowOff>76200</xdr:rowOff>
    </xdr:from>
    <xdr:ext cx="3190875" cy="15811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161925</xdr:colOff>
      <xdr:row>201</xdr:row>
      <xdr:rowOff>19050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495300</xdr:colOff>
      <xdr:row>196</xdr:row>
      <xdr:rowOff>66675</xdr:rowOff>
    </xdr:from>
    <xdr:ext cx="5715000" cy="35337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0"/>
    <col customWidth="1" min="2" max="2" width="9.13"/>
    <col customWidth="1" min="3" max="3" width="8.25"/>
    <col customWidth="1" min="4" max="4" width="14.38"/>
    <col customWidth="1" min="5" max="5" width="15.75"/>
    <col customWidth="1" min="6" max="6" width="14.38"/>
    <col customWidth="1" min="7" max="7" width="17.25"/>
    <col customWidth="1" min="8" max="9" width="14.38"/>
    <col customWidth="1" min="10" max="10" width="15.75"/>
    <col customWidth="1" min="11" max="12" width="14.38"/>
    <col customWidth="1" min="13" max="27" width="8.63"/>
  </cols>
  <sheetData>
    <row r="1" ht="12.75" customHeight="1">
      <c r="A1" s="1" t="s">
        <v>0</v>
      </c>
      <c r="B1" s="2" t="s">
        <v>1</v>
      </c>
      <c r="C1" s="3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4" t="s">
        <v>8</v>
      </c>
      <c r="J1" s="5">
        <v>0.13</v>
      </c>
      <c r="K1" s="6" t="s">
        <v>9</v>
      </c>
      <c r="L1" s="7" t="s">
        <v>10</v>
      </c>
      <c r="M1" s="6" t="s">
        <v>11</v>
      </c>
      <c r="N1" s="6" t="s">
        <v>12</v>
      </c>
      <c r="O1" s="6" t="s">
        <v>13</v>
      </c>
      <c r="P1" s="6" t="s">
        <v>14</v>
      </c>
      <c r="Q1" s="6" t="s">
        <v>15</v>
      </c>
      <c r="R1" s="6" t="s">
        <v>16</v>
      </c>
      <c r="S1" s="6"/>
    </row>
    <row r="2" ht="12.75" customHeight="1">
      <c r="A2" s="4">
        <v>1.0</v>
      </c>
      <c r="B2" s="8" t="s">
        <v>17</v>
      </c>
      <c r="C2" s="9" t="s">
        <v>18</v>
      </c>
      <c r="D2" s="4">
        <v>13.0</v>
      </c>
      <c r="E2" s="4">
        <v>24.0</v>
      </c>
      <c r="F2" s="4">
        <v>8.5</v>
      </c>
      <c r="G2" s="4">
        <v>0.0</v>
      </c>
      <c r="H2" s="4">
        <v>36.0</v>
      </c>
      <c r="I2" s="4" t="s">
        <v>19</v>
      </c>
      <c r="J2" s="5">
        <v>0.26</v>
      </c>
      <c r="K2" s="8">
        <f t="shared" ref="K2:K168" si="1">L2+M2+N2+O2</f>
        <v>22.75</v>
      </c>
      <c r="L2" s="4">
        <f t="shared" ref="L2:L168" si="2">(D2/26)*13</f>
        <v>6.5</v>
      </c>
      <c r="M2" s="8">
        <f t="shared" ref="M2:M168" si="3">(F2/36)*18</f>
        <v>4.25</v>
      </c>
      <c r="N2" s="8">
        <f t="shared" ref="N2:N168" si="4">(E2/52)*26</f>
        <v>12</v>
      </c>
      <c r="O2" s="8">
        <f t="shared" ref="O2:O168" si="5">(G2/3)*3</f>
        <v>0</v>
      </c>
      <c r="P2" s="8">
        <f t="shared" ref="P2:P168" si="6">H2/2</f>
        <v>18</v>
      </c>
      <c r="Q2" s="8">
        <f t="shared" ref="Q2:Q168" si="7">L2+M2+N2+O2+P2</f>
        <v>40.75</v>
      </c>
      <c r="R2" s="8">
        <f t="shared" ref="R2:R168" si="8">ROUND(Q2,0)</f>
        <v>41</v>
      </c>
    </row>
    <row r="3" ht="12.75" customHeight="1">
      <c r="A3" s="4">
        <v>2.0</v>
      </c>
      <c r="B3" s="8" t="s">
        <v>20</v>
      </c>
      <c r="C3" s="9" t="s">
        <v>18</v>
      </c>
      <c r="D3" s="4">
        <v>0.0</v>
      </c>
      <c r="E3" s="4">
        <v>40.0</v>
      </c>
      <c r="F3" s="4">
        <v>17.5</v>
      </c>
      <c r="G3" s="4">
        <v>0.0</v>
      </c>
      <c r="H3" s="4">
        <v>30.0</v>
      </c>
      <c r="I3" s="4" t="s">
        <v>21</v>
      </c>
      <c r="J3" s="5">
        <v>0.18</v>
      </c>
      <c r="K3" s="8">
        <f t="shared" si="1"/>
        <v>28.75</v>
      </c>
      <c r="L3" s="4">
        <f t="shared" si="2"/>
        <v>0</v>
      </c>
      <c r="M3" s="8">
        <f t="shared" si="3"/>
        <v>8.75</v>
      </c>
      <c r="N3" s="8">
        <f t="shared" si="4"/>
        <v>20</v>
      </c>
      <c r="O3" s="8">
        <f t="shared" si="5"/>
        <v>0</v>
      </c>
      <c r="P3" s="8">
        <f t="shared" si="6"/>
        <v>15</v>
      </c>
      <c r="Q3" s="8">
        <f t="shared" si="7"/>
        <v>43.75</v>
      </c>
      <c r="R3" s="8">
        <f t="shared" si="8"/>
        <v>44</v>
      </c>
    </row>
    <row r="4" ht="12.75" customHeight="1">
      <c r="A4" s="4">
        <v>3.0</v>
      </c>
      <c r="B4" s="8" t="s">
        <v>22</v>
      </c>
      <c r="C4" s="9" t="s">
        <v>18</v>
      </c>
      <c r="D4" s="4">
        <v>23.0</v>
      </c>
      <c r="E4" s="4">
        <v>48.0</v>
      </c>
      <c r="F4" s="4">
        <v>27.0</v>
      </c>
      <c r="G4" s="4">
        <v>0.0</v>
      </c>
      <c r="H4" s="4">
        <v>78.0</v>
      </c>
      <c r="I4" s="4" t="s">
        <v>23</v>
      </c>
      <c r="J4" s="5">
        <v>0.03</v>
      </c>
      <c r="K4" s="8">
        <f t="shared" si="1"/>
        <v>49</v>
      </c>
      <c r="L4" s="4">
        <f t="shared" si="2"/>
        <v>11.5</v>
      </c>
      <c r="M4" s="8">
        <f t="shared" si="3"/>
        <v>13.5</v>
      </c>
      <c r="N4" s="8">
        <f t="shared" si="4"/>
        <v>24</v>
      </c>
      <c r="O4" s="8">
        <f t="shared" si="5"/>
        <v>0</v>
      </c>
      <c r="P4" s="8">
        <f t="shared" si="6"/>
        <v>39</v>
      </c>
      <c r="Q4" s="8">
        <f t="shared" si="7"/>
        <v>88</v>
      </c>
      <c r="R4" s="8">
        <f t="shared" si="8"/>
        <v>88</v>
      </c>
    </row>
    <row r="5" ht="12.75" customHeight="1">
      <c r="A5" s="4">
        <v>5.0</v>
      </c>
      <c r="B5" s="8" t="s">
        <v>24</v>
      </c>
      <c r="C5" s="9" t="s">
        <v>18</v>
      </c>
      <c r="D5" s="4">
        <v>26.0</v>
      </c>
      <c r="E5" s="4">
        <v>41.0</v>
      </c>
      <c r="F5" s="4">
        <v>21.5</v>
      </c>
      <c r="G5" s="4">
        <v>3.0</v>
      </c>
      <c r="H5" s="4">
        <v>58.0</v>
      </c>
      <c r="I5" s="4" t="s">
        <v>25</v>
      </c>
      <c r="J5" s="5">
        <f>SUM(J1:J4)</f>
        <v>0.6</v>
      </c>
      <c r="K5" s="8">
        <f t="shared" si="1"/>
        <v>47.25</v>
      </c>
      <c r="L5" s="4">
        <f t="shared" si="2"/>
        <v>13</v>
      </c>
      <c r="M5" s="8">
        <f t="shared" si="3"/>
        <v>10.75</v>
      </c>
      <c r="N5" s="8">
        <f t="shared" si="4"/>
        <v>20.5</v>
      </c>
      <c r="O5" s="8">
        <f t="shared" si="5"/>
        <v>3</v>
      </c>
      <c r="P5" s="8">
        <f t="shared" si="6"/>
        <v>29</v>
      </c>
      <c r="Q5" s="8">
        <f t="shared" si="7"/>
        <v>76.25</v>
      </c>
      <c r="R5" s="8">
        <f t="shared" si="8"/>
        <v>76</v>
      </c>
    </row>
    <row r="6" ht="12.75" customHeight="1">
      <c r="A6" s="4">
        <v>6.0</v>
      </c>
      <c r="B6" s="8" t="s">
        <v>26</v>
      </c>
      <c r="C6" s="9" t="s">
        <v>18</v>
      </c>
      <c r="D6" s="4">
        <v>9.0</v>
      </c>
      <c r="E6" s="4">
        <v>27.0</v>
      </c>
      <c r="F6" s="4">
        <v>12.5</v>
      </c>
      <c r="G6" s="4">
        <v>0.0</v>
      </c>
      <c r="H6" s="4">
        <v>36.0</v>
      </c>
      <c r="I6" s="4" t="s">
        <v>27</v>
      </c>
      <c r="J6" s="5">
        <v>0.4</v>
      </c>
      <c r="K6" s="8">
        <f t="shared" si="1"/>
        <v>24.25</v>
      </c>
      <c r="L6" s="4">
        <f t="shared" si="2"/>
        <v>4.5</v>
      </c>
      <c r="M6" s="8">
        <f t="shared" si="3"/>
        <v>6.25</v>
      </c>
      <c r="N6" s="8">
        <f t="shared" si="4"/>
        <v>13.5</v>
      </c>
      <c r="O6" s="8">
        <f t="shared" si="5"/>
        <v>0</v>
      </c>
      <c r="P6" s="8">
        <f t="shared" si="6"/>
        <v>18</v>
      </c>
      <c r="Q6" s="8">
        <f t="shared" si="7"/>
        <v>42.25</v>
      </c>
      <c r="R6" s="8">
        <f t="shared" si="8"/>
        <v>42</v>
      </c>
    </row>
    <row r="7" ht="12.75" customHeight="1">
      <c r="A7" s="4">
        <v>7.0</v>
      </c>
      <c r="B7" s="8" t="s">
        <v>28</v>
      </c>
      <c r="C7" s="9" t="s">
        <v>18</v>
      </c>
      <c r="D7" s="4">
        <v>18.0</v>
      </c>
      <c r="E7" s="4">
        <v>40.0</v>
      </c>
      <c r="F7" s="4">
        <v>26.0</v>
      </c>
      <c r="G7" s="4">
        <v>0.0</v>
      </c>
      <c r="H7" s="4">
        <v>54.0</v>
      </c>
      <c r="I7" s="4" t="s">
        <v>29</v>
      </c>
      <c r="J7" s="5">
        <f>J6+J5</f>
        <v>1</v>
      </c>
      <c r="K7" s="8">
        <f t="shared" si="1"/>
        <v>42</v>
      </c>
      <c r="L7" s="4">
        <f t="shared" si="2"/>
        <v>9</v>
      </c>
      <c r="M7" s="8">
        <f t="shared" si="3"/>
        <v>13</v>
      </c>
      <c r="N7" s="8">
        <f t="shared" si="4"/>
        <v>20</v>
      </c>
      <c r="O7" s="8">
        <f t="shared" si="5"/>
        <v>0</v>
      </c>
      <c r="P7" s="8">
        <f t="shared" si="6"/>
        <v>27</v>
      </c>
      <c r="Q7" s="8">
        <f t="shared" si="7"/>
        <v>69</v>
      </c>
      <c r="R7" s="8">
        <f t="shared" si="8"/>
        <v>69</v>
      </c>
    </row>
    <row r="8" ht="12.75" customHeight="1">
      <c r="A8" s="4">
        <v>8.0</v>
      </c>
      <c r="B8" s="8" t="s">
        <v>30</v>
      </c>
      <c r="C8" s="9" t="s">
        <v>18</v>
      </c>
      <c r="D8" s="4">
        <v>23.0</v>
      </c>
      <c r="E8" s="4">
        <v>48.0</v>
      </c>
      <c r="F8" s="4">
        <v>14.0</v>
      </c>
      <c r="G8" s="4">
        <v>0.0</v>
      </c>
      <c r="H8" s="4">
        <v>39.0</v>
      </c>
      <c r="I8" s="4"/>
      <c r="J8" s="4"/>
      <c r="K8" s="8">
        <f t="shared" si="1"/>
        <v>42.5</v>
      </c>
      <c r="L8" s="4">
        <f t="shared" si="2"/>
        <v>11.5</v>
      </c>
      <c r="M8" s="8">
        <f t="shared" si="3"/>
        <v>7</v>
      </c>
      <c r="N8" s="8">
        <f t="shared" si="4"/>
        <v>24</v>
      </c>
      <c r="O8" s="8">
        <f t="shared" si="5"/>
        <v>0</v>
      </c>
      <c r="P8" s="8">
        <f t="shared" si="6"/>
        <v>19.5</v>
      </c>
      <c r="Q8" s="8">
        <f t="shared" si="7"/>
        <v>62</v>
      </c>
      <c r="R8" s="8">
        <f t="shared" si="8"/>
        <v>62</v>
      </c>
    </row>
    <row r="9" ht="12.75" customHeight="1">
      <c r="A9" s="4">
        <v>9.0</v>
      </c>
      <c r="B9" s="8" t="s">
        <v>31</v>
      </c>
      <c r="C9" s="9" t="s">
        <v>18</v>
      </c>
      <c r="D9" s="4">
        <v>24.0</v>
      </c>
      <c r="E9" s="4">
        <v>43.0</v>
      </c>
      <c r="F9" s="4">
        <v>13.0</v>
      </c>
      <c r="G9" s="4">
        <v>0.0</v>
      </c>
      <c r="H9" s="4">
        <v>62.0</v>
      </c>
      <c r="I9" s="4"/>
      <c r="J9" s="4"/>
      <c r="K9" s="8">
        <f t="shared" si="1"/>
        <v>40</v>
      </c>
      <c r="L9" s="4">
        <f t="shared" si="2"/>
        <v>12</v>
      </c>
      <c r="M9" s="8">
        <f t="shared" si="3"/>
        <v>6.5</v>
      </c>
      <c r="N9" s="8">
        <f t="shared" si="4"/>
        <v>21.5</v>
      </c>
      <c r="O9" s="8">
        <f t="shared" si="5"/>
        <v>0</v>
      </c>
      <c r="P9" s="8">
        <f t="shared" si="6"/>
        <v>31</v>
      </c>
      <c r="Q9" s="8">
        <f t="shared" si="7"/>
        <v>71</v>
      </c>
      <c r="R9" s="8">
        <f t="shared" si="8"/>
        <v>71</v>
      </c>
    </row>
    <row r="10" ht="12.75" customHeight="1">
      <c r="A10" s="4">
        <v>10.0</v>
      </c>
      <c r="B10" s="8" t="s">
        <v>32</v>
      </c>
      <c r="C10" s="9" t="s">
        <v>18</v>
      </c>
      <c r="D10" s="4">
        <v>26.0</v>
      </c>
      <c r="E10" s="4">
        <v>45.0</v>
      </c>
      <c r="F10" s="4">
        <v>10.0</v>
      </c>
      <c r="G10" s="4">
        <v>0.0</v>
      </c>
      <c r="H10" s="4">
        <v>58.0</v>
      </c>
      <c r="I10" s="4"/>
      <c r="J10" s="4"/>
      <c r="K10" s="8">
        <f t="shared" si="1"/>
        <v>40.5</v>
      </c>
      <c r="L10" s="4">
        <f t="shared" si="2"/>
        <v>13</v>
      </c>
      <c r="M10" s="8">
        <f t="shared" si="3"/>
        <v>5</v>
      </c>
      <c r="N10" s="8">
        <f t="shared" si="4"/>
        <v>22.5</v>
      </c>
      <c r="O10" s="8">
        <f t="shared" si="5"/>
        <v>0</v>
      </c>
      <c r="P10" s="8">
        <f t="shared" si="6"/>
        <v>29</v>
      </c>
      <c r="Q10" s="8">
        <f t="shared" si="7"/>
        <v>69.5</v>
      </c>
      <c r="R10" s="8">
        <f t="shared" si="8"/>
        <v>70</v>
      </c>
    </row>
    <row r="11" ht="12.75" customHeight="1">
      <c r="A11" s="4">
        <v>11.0</v>
      </c>
      <c r="B11" s="8" t="s">
        <v>33</v>
      </c>
      <c r="C11" s="9" t="s">
        <v>18</v>
      </c>
      <c r="D11" s="4">
        <v>25.0</v>
      </c>
      <c r="E11" s="4">
        <v>42.0</v>
      </c>
      <c r="F11" s="4">
        <v>30.0</v>
      </c>
      <c r="G11" s="4">
        <v>0.0</v>
      </c>
      <c r="H11" s="4">
        <v>68.0</v>
      </c>
      <c r="I11" s="4"/>
      <c r="J11" s="4"/>
      <c r="K11" s="8">
        <f t="shared" si="1"/>
        <v>48.5</v>
      </c>
      <c r="L11" s="4">
        <f t="shared" si="2"/>
        <v>12.5</v>
      </c>
      <c r="M11" s="8">
        <f t="shared" si="3"/>
        <v>15</v>
      </c>
      <c r="N11" s="8">
        <f t="shared" si="4"/>
        <v>21</v>
      </c>
      <c r="O11" s="8">
        <f t="shared" si="5"/>
        <v>0</v>
      </c>
      <c r="P11" s="8">
        <f t="shared" si="6"/>
        <v>34</v>
      </c>
      <c r="Q11" s="8">
        <f t="shared" si="7"/>
        <v>82.5</v>
      </c>
      <c r="R11" s="8">
        <f t="shared" si="8"/>
        <v>83</v>
      </c>
    </row>
    <row r="12" ht="12.75" customHeight="1">
      <c r="A12" s="4">
        <v>12.0</v>
      </c>
      <c r="B12" s="8" t="s">
        <v>34</v>
      </c>
      <c r="C12" s="9" t="s">
        <v>18</v>
      </c>
      <c r="D12" s="4">
        <v>26.0</v>
      </c>
      <c r="E12" s="4">
        <v>54.0</v>
      </c>
      <c r="F12" s="4">
        <v>27.0</v>
      </c>
      <c r="G12" s="4">
        <v>0.0</v>
      </c>
      <c r="H12" s="4">
        <v>73.0</v>
      </c>
      <c r="I12" s="4"/>
      <c r="J12" s="4"/>
      <c r="K12" s="8">
        <f t="shared" si="1"/>
        <v>53.5</v>
      </c>
      <c r="L12" s="4">
        <f t="shared" si="2"/>
        <v>13</v>
      </c>
      <c r="M12" s="8">
        <f t="shared" si="3"/>
        <v>13.5</v>
      </c>
      <c r="N12" s="8">
        <f t="shared" si="4"/>
        <v>27</v>
      </c>
      <c r="O12" s="8">
        <f t="shared" si="5"/>
        <v>0</v>
      </c>
      <c r="P12" s="8">
        <f t="shared" si="6"/>
        <v>36.5</v>
      </c>
      <c r="Q12" s="8">
        <f t="shared" si="7"/>
        <v>90</v>
      </c>
      <c r="R12" s="8">
        <f t="shared" si="8"/>
        <v>90</v>
      </c>
    </row>
    <row r="13" ht="12.75" customHeight="1">
      <c r="A13" s="4">
        <v>13.0</v>
      </c>
      <c r="B13" s="8" t="s">
        <v>35</v>
      </c>
      <c r="C13" s="9" t="s">
        <v>18</v>
      </c>
      <c r="D13" s="4">
        <v>16.0</v>
      </c>
      <c r="E13" s="4">
        <v>29.0</v>
      </c>
      <c r="F13" s="4">
        <v>10.0</v>
      </c>
      <c r="G13" s="4">
        <v>0.0</v>
      </c>
      <c r="H13" s="4">
        <v>30.0</v>
      </c>
      <c r="I13" s="4"/>
      <c r="J13" s="4"/>
      <c r="K13" s="8">
        <f t="shared" si="1"/>
        <v>27.5</v>
      </c>
      <c r="L13" s="4">
        <f t="shared" si="2"/>
        <v>8</v>
      </c>
      <c r="M13" s="8">
        <f t="shared" si="3"/>
        <v>5</v>
      </c>
      <c r="N13" s="8">
        <f t="shared" si="4"/>
        <v>14.5</v>
      </c>
      <c r="O13" s="8">
        <f t="shared" si="5"/>
        <v>0</v>
      </c>
      <c r="P13" s="8">
        <f t="shared" si="6"/>
        <v>15</v>
      </c>
      <c r="Q13" s="8">
        <f t="shared" si="7"/>
        <v>42.5</v>
      </c>
      <c r="R13" s="8">
        <f t="shared" si="8"/>
        <v>43</v>
      </c>
    </row>
    <row r="14" ht="12.75" customHeight="1">
      <c r="A14" s="4">
        <v>14.0</v>
      </c>
      <c r="B14" s="8" t="s">
        <v>36</v>
      </c>
      <c r="C14" s="9" t="s">
        <v>18</v>
      </c>
      <c r="D14" s="4">
        <v>17.0</v>
      </c>
      <c r="E14" s="4">
        <v>37.0</v>
      </c>
      <c r="F14" s="4">
        <v>11.0</v>
      </c>
      <c r="G14" s="4">
        <v>0.0</v>
      </c>
      <c r="H14" s="4">
        <v>48.0</v>
      </c>
      <c r="I14" s="4"/>
      <c r="J14" s="4"/>
      <c r="K14" s="8">
        <f t="shared" si="1"/>
        <v>32.5</v>
      </c>
      <c r="L14" s="4">
        <f t="shared" si="2"/>
        <v>8.5</v>
      </c>
      <c r="M14" s="8">
        <f t="shared" si="3"/>
        <v>5.5</v>
      </c>
      <c r="N14" s="8">
        <f t="shared" si="4"/>
        <v>18.5</v>
      </c>
      <c r="O14" s="8">
        <f t="shared" si="5"/>
        <v>0</v>
      </c>
      <c r="P14" s="8">
        <f t="shared" si="6"/>
        <v>24</v>
      </c>
      <c r="Q14" s="8">
        <f t="shared" si="7"/>
        <v>56.5</v>
      </c>
      <c r="R14" s="8">
        <f t="shared" si="8"/>
        <v>57</v>
      </c>
    </row>
    <row r="15" ht="12.75" customHeight="1">
      <c r="A15" s="4">
        <v>15.0</v>
      </c>
      <c r="B15" s="8" t="s">
        <v>37</v>
      </c>
      <c r="C15" s="9" t="s">
        <v>18</v>
      </c>
      <c r="D15" s="4">
        <v>17.0</v>
      </c>
      <c r="E15" s="4">
        <v>42.0</v>
      </c>
      <c r="F15" s="4">
        <v>33.0</v>
      </c>
      <c r="G15" s="4">
        <v>3.0</v>
      </c>
      <c r="H15" s="4">
        <v>64.0</v>
      </c>
      <c r="I15" s="4"/>
      <c r="J15" s="4"/>
      <c r="K15" s="8">
        <f t="shared" si="1"/>
        <v>49</v>
      </c>
      <c r="L15" s="4">
        <f t="shared" si="2"/>
        <v>8.5</v>
      </c>
      <c r="M15" s="8">
        <f t="shared" si="3"/>
        <v>16.5</v>
      </c>
      <c r="N15" s="8">
        <f t="shared" si="4"/>
        <v>21</v>
      </c>
      <c r="O15" s="8">
        <f t="shared" si="5"/>
        <v>3</v>
      </c>
      <c r="P15" s="8">
        <f t="shared" si="6"/>
        <v>32</v>
      </c>
      <c r="Q15" s="8">
        <f t="shared" si="7"/>
        <v>81</v>
      </c>
      <c r="R15" s="8">
        <f t="shared" si="8"/>
        <v>81</v>
      </c>
    </row>
    <row r="16" ht="12.75" customHeight="1">
      <c r="A16" s="4">
        <v>16.0</v>
      </c>
      <c r="B16" s="8" t="s">
        <v>38</v>
      </c>
      <c r="C16" s="9" t="s">
        <v>18</v>
      </c>
      <c r="D16" s="4">
        <v>22.0</v>
      </c>
      <c r="E16" s="4">
        <v>32.0</v>
      </c>
      <c r="F16" s="4">
        <v>12.0</v>
      </c>
      <c r="G16" s="4">
        <v>1.75</v>
      </c>
      <c r="H16" s="4">
        <v>43.0</v>
      </c>
      <c r="I16" s="4"/>
      <c r="J16" s="4"/>
      <c r="K16" s="8">
        <f t="shared" si="1"/>
        <v>34.75</v>
      </c>
      <c r="L16" s="4">
        <f t="shared" si="2"/>
        <v>11</v>
      </c>
      <c r="M16" s="8">
        <f t="shared" si="3"/>
        <v>6</v>
      </c>
      <c r="N16" s="8">
        <f t="shared" si="4"/>
        <v>16</v>
      </c>
      <c r="O16" s="8">
        <f t="shared" si="5"/>
        <v>1.75</v>
      </c>
      <c r="P16" s="8">
        <f t="shared" si="6"/>
        <v>21.5</v>
      </c>
      <c r="Q16" s="8">
        <f t="shared" si="7"/>
        <v>56.25</v>
      </c>
      <c r="R16" s="8">
        <f t="shared" si="8"/>
        <v>56</v>
      </c>
    </row>
    <row r="17" ht="12.75" customHeight="1">
      <c r="A17" s="4">
        <v>17.0</v>
      </c>
      <c r="B17" s="8" t="s">
        <v>39</v>
      </c>
      <c r="C17" s="9" t="s">
        <v>18</v>
      </c>
      <c r="D17" s="4">
        <v>22.0</v>
      </c>
      <c r="E17" s="4">
        <v>50.0</v>
      </c>
      <c r="F17" s="4">
        <v>25.5</v>
      </c>
      <c r="G17" s="4">
        <v>2.0</v>
      </c>
      <c r="H17" s="4">
        <v>68.0</v>
      </c>
      <c r="I17" s="4"/>
      <c r="J17" s="4"/>
      <c r="K17" s="8">
        <f t="shared" si="1"/>
        <v>50.75</v>
      </c>
      <c r="L17" s="4">
        <f t="shared" si="2"/>
        <v>11</v>
      </c>
      <c r="M17" s="8">
        <f t="shared" si="3"/>
        <v>12.75</v>
      </c>
      <c r="N17" s="8">
        <f t="shared" si="4"/>
        <v>25</v>
      </c>
      <c r="O17" s="8">
        <f t="shared" si="5"/>
        <v>2</v>
      </c>
      <c r="P17" s="8">
        <f t="shared" si="6"/>
        <v>34</v>
      </c>
      <c r="Q17" s="8">
        <f t="shared" si="7"/>
        <v>84.75</v>
      </c>
      <c r="R17" s="8">
        <f t="shared" si="8"/>
        <v>85</v>
      </c>
    </row>
    <row r="18" ht="12.75" customHeight="1">
      <c r="A18" s="4">
        <v>18.0</v>
      </c>
      <c r="B18" s="8" t="s">
        <v>40</v>
      </c>
      <c r="C18" s="9" t="s">
        <v>18</v>
      </c>
      <c r="D18" s="4">
        <v>18.0</v>
      </c>
      <c r="E18" s="4">
        <v>33.0</v>
      </c>
      <c r="F18" s="4">
        <v>11.5</v>
      </c>
      <c r="G18" s="4">
        <v>0.0</v>
      </c>
      <c r="H18" s="4">
        <v>24.0</v>
      </c>
      <c r="I18" s="4"/>
      <c r="J18" s="4"/>
      <c r="K18" s="8">
        <f t="shared" si="1"/>
        <v>31.25</v>
      </c>
      <c r="L18" s="4">
        <f t="shared" si="2"/>
        <v>9</v>
      </c>
      <c r="M18" s="8">
        <f t="shared" si="3"/>
        <v>5.75</v>
      </c>
      <c r="N18" s="8">
        <f t="shared" si="4"/>
        <v>16.5</v>
      </c>
      <c r="O18" s="8">
        <f t="shared" si="5"/>
        <v>0</v>
      </c>
      <c r="P18" s="8">
        <f t="shared" si="6"/>
        <v>12</v>
      </c>
      <c r="Q18" s="8">
        <f t="shared" si="7"/>
        <v>43.25</v>
      </c>
      <c r="R18" s="8">
        <f t="shared" si="8"/>
        <v>43</v>
      </c>
    </row>
    <row r="19" ht="12.75" customHeight="1">
      <c r="A19" s="4">
        <v>19.0</v>
      </c>
      <c r="B19" s="8" t="s">
        <v>41</v>
      </c>
      <c r="C19" s="9" t="s">
        <v>18</v>
      </c>
      <c r="D19" s="4">
        <v>15.0</v>
      </c>
      <c r="E19" s="4">
        <v>22.0</v>
      </c>
      <c r="F19" s="4">
        <v>9.5</v>
      </c>
      <c r="G19" s="4">
        <v>0.0</v>
      </c>
      <c r="H19" s="4">
        <v>14.0</v>
      </c>
      <c r="I19" s="4"/>
      <c r="J19" s="4"/>
      <c r="K19" s="8">
        <f t="shared" si="1"/>
        <v>23.25</v>
      </c>
      <c r="L19" s="4">
        <f t="shared" si="2"/>
        <v>7.5</v>
      </c>
      <c r="M19" s="8">
        <f t="shared" si="3"/>
        <v>4.75</v>
      </c>
      <c r="N19" s="8">
        <f t="shared" si="4"/>
        <v>11</v>
      </c>
      <c r="O19" s="8">
        <f t="shared" si="5"/>
        <v>0</v>
      </c>
      <c r="P19" s="8">
        <f t="shared" si="6"/>
        <v>7</v>
      </c>
      <c r="Q19" s="8">
        <f t="shared" si="7"/>
        <v>30.25</v>
      </c>
      <c r="R19" s="8">
        <f t="shared" si="8"/>
        <v>30</v>
      </c>
    </row>
    <row r="20" ht="12.75" customHeight="1">
      <c r="A20" s="4">
        <v>20.0</v>
      </c>
      <c r="B20" s="8" t="s">
        <v>42</v>
      </c>
      <c r="C20" s="9" t="s">
        <v>18</v>
      </c>
      <c r="D20" s="4">
        <v>21.0</v>
      </c>
      <c r="E20" s="4">
        <v>32.0</v>
      </c>
      <c r="F20" s="4">
        <v>13.0</v>
      </c>
      <c r="G20" s="4">
        <v>0.0</v>
      </c>
      <c r="H20" s="4">
        <v>26.0</v>
      </c>
      <c r="I20" s="4"/>
      <c r="J20" s="4"/>
      <c r="K20" s="8">
        <f t="shared" si="1"/>
        <v>33</v>
      </c>
      <c r="L20" s="4">
        <f t="shared" si="2"/>
        <v>10.5</v>
      </c>
      <c r="M20" s="8">
        <f t="shared" si="3"/>
        <v>6.5</v>
      </c>
      <c r="N20" s="8">
        <f t="shared" si="4"/>
        <v>16</v>
      </c>
      <c r="O20" s="8">
        <f t="shared" si="5"/>
        <v>0</v>
      </c>
      <c r="P20" s="8">
        <f t="shared" si="6"/>
        <v>13</v>
      </c>
      <c r="Q20" s="8">
        <f t="shared" si="7"/>
        <v>46</v>
      </c>
      <c r="R20" s="8">
        <f t="shared" si="8"/>
        <v>46</v>
      </c>
    </row>
    <row r="21" ht="12.75" customHeight="1">
      <c r="A21" s="4">
        <v>21.0</v>
      </c>
      <c r="B21" s="8" t="s">
        <v>43</v>
      </c>
      <c r="C21" s="9" t="s">
        <v>18</v>
      </c>
      <c r="D21" s="4">
        <v>20.0</v>
      </c>
      <c r="E21" s="4">
        <v>34.0</v>
      </c>
      <c r="F21" s="4">
        <v>15.5</v>
      </c>
      <c r="G21" s="4">
        <v>0.0</v>
      </c>
      <c r="H21" s="4">
        <v>47.0</v>
      </c>
      <c r="I21" s="4"/>
      <c r="J21" s="4"/>
      <c r="K21" s="8">
        <f t="shared" si="1"/>
        <v>34.75</v>
      </c>
      <c r="L21" s="4">
        <f t="shared" si="2"/>
        <v>10</v>
      </c>
      <c r="M21" s="8">
        <f t="shared" si="3"/>
        <v>7.75</v>
      </c>
      <c r="N21" s="8">
        <f t="shared" si="4"/>
        <v>17</v>
      </c>
      <c r="O21" s="8">
        <f t="shared" si="5"/>
        <v>0</v>
      </c>
      <c r="P21" s="8">
        <f t="shared" si="6"/>
        <v>23.5</v>
      </c>
      <c r="Q21" s="8">
        <f t="shared" si="7"/>
        <v>58.25</v>
      </c>
      <c r="R21" s="8">
        <f t="shared" si="8"/>
        <v>58</v>
      </c>
    </row>
    <row r="22" ht="12.75" customHeight="1">
      <c r="A22" s="4">
        <v>22.0</v>
      </c>
      <c r="B22" s="8" t="s">
        <v>44</v>
      </c>
      <c r="C22" s="9" t="s">
        <v>18</v>
      </c>
      <c r="D22" s="4">
        <v>9.0</v>
      </c>
      <c r="E22" s="4">
        <v>17.0</v>
      </c>
      <c r="F22" s="4">
        <v>11.5</v>
      </c>
      <c r="G22" s="4">
        <v>0.0</v>
      </c>
      <c r="H22" s="4">
        <v>24.0</v>
      </c>
      <c r="I22" s="4"/>
      <c r="J22" s="4"/>
      <c r="K22" s="8">
        <f t="shared" si="1"/>
        <v>18.75</v>
      </c>
      <c r="L22" s="4">
        <f t="shared" si="2"/>
        <v>4.5</v>
      </c>
      <c r="M22" s="8">
        <f t="shared" si="3"/>
        <v>5.75</v>
      </c>
      <c r="N22" s="8">
        <f t="shared" si="4"/>
        <v>8.5</v>
      </c>
      <c r="O22" s="8">
        <f t="shared" si="5"/>
        <v>0</v>
      </c>
      <c r="P22" s="8">
        <f t="shared" si="6"/>
        <v>12</v>
      </c>
      <c r="Q22" s="8">
        <f t="shared" si="7"/>
        <v>30.75</v>
      </c>
      <c r="R22" s="8">
        <f t="shared" si="8"/>
        <v>31</v>
      </c>
    </row>
    <row r="23" ht="12.75" customHeight="1">
      <c r="A23" s="4">
        <v>23.0</v>
      </c>
      <c r="B23" s="8" t="s">
        <v>45</v>
      </c>
      <c r="C23" s="9" t="s">
        <v>18</v>
      </c>
      <c r="D23" s="4">
        <v>23.0</v>
      </c>
      <c r="E23" s="4">
        <v>29.0</v>
      </c>
      <c r="F23" s="4">
        <v>24.5</v>
      </c>
      <c r="G23" s="4">
        <v>0.0</v>
      </c>
      <c r="H23" s="4">
        <v>48.0</v>
      </c>
      <c r="I23" s="4"/>
      <c r="J23" s="4"/>
      <c r="K23" s="8">
        <f t="shared" si="1"/>
        <v>38.25</v>
      </c>
      <c r="L23" s="4">
        <f t="shared" si="2"/>
        <v>11.5</v>
      </c>
      <c r="M23" s="8">
        <f t="shared" si="3"/>
        <v>12.25</v>
      </c>
      <c r="N23" s="8">
        <f t="shared" si="4"/>
        <v>14.5</v>
      </c>
      <c r="O23" s="8">
        <f t="shared" si="5"/>
        <v>0</v>
      </c>
      <c r="P23" s="8">
        <f t="shared" si="6"/>
        <v>24</v>
      </c>
      <c r="Q23" s="8">
        <f t="shared" si="7"/>
        <v>62.25</v>
      </c>
      <c r="R23" s="8">
        <f t="shared" si="8"/>
        <v>62</v>
      </c>
    </row>
    <row r="24" ht="12.75" customHeight="1">
      <c r="A24" s="4">
        <v>24.0</v>
      </c>
      <c r="B24" s="8" t="s">
        <v>46</v>
      </c>
      <c r="C24" s="9" t="s">
        <v>18</v>
      </c>
      <c r="D24" s="4">
        <v>18.0</v>
      </c>
      <c r="E24" s="4">
        <v>21.0</v>
      </c>
      <c r="F24" s="4">
        <v>13.0</v>
      </c>
      <c r="G24" s="4">
        <v>0.0</v>
      </c>
      <c r="H24" s="4">
        <v>31.0</v>
      </c>
      <c r="I24" s="4"/>
      <c r="J24" s="4"/>
      <c r="K24" s="8">
        <f t="shared" si="1"/>
        <v>26</v>
      </c>
      <c r="L24" s="4">
        <f t="shared" si="2"/>
        <v>9</v>
      </c>
      <c r="M24" s="8">
        <f t="shared" si="3"/>
        <v>6.5</v>
      </c>
      <c r="N24" s="8">
        <f t="shared" si="4"/>
        <v>10.5</v>
      </c>
      <c r="O24" s="8">
        <f t="shared" si="5"/>
        <v>0</v>
      </c>
      <c r="P24" s="8">
        <f t="shared" si="6"/>
        <v>15.5</v>
      </c>
      <c r="Q24" s="8">
        <f t="shared" si="7"/>
        <v>41.5</v>
      </c>
      <c r="R24" s="8">
        <f t="shared" si="8"/>
        <v>42</v>
      </c>
    </row>
    <row r="25" ht="12.75" customHeight="1">
      <c r="A25" s="4">
        <v>25.0</v>
      </c>
      <c r="B25" s="8" t="s">
        <v>47</v>
      </c>
      <c r="C25" s="9" t="s">
        <v>18</v>
      </c>
      <c r="D25" s="4">
        <v>20.0</v>
      </c>
      <c r="E25" s="4">
        <v>36.0</v>
      </c>
      <c r="F25" s="4">
        <v>12.0</v>
      </c>
      <c r="G25" s="4">
        <v>3.0</v>
      </c>
      <c r="H25" s="4">
        <v>61.0</v>
      </c>
      <c r="I25" s="4"/>
      <c r="J25" s="4"/>
      <c r="K25" s="8">
        <f t="shared" si="1"/>
        <v>37</v>
      </c>
      <c r="L25" s="4">
        <f t="shared" si="2"/>
        <v>10</v>
      </c>
      <c r="M25" s="8">
        <f t="shared" si="3"/>
        <v>6</v>
      </c>
      <c r="N25" s="8">
        <f t="shared" si="4"/>
        <v>18</v>
      </c>
      <c r="O25" s="8">
        <f t="shared" si="5"/>
        <v>3</v>
      </c>
      <c r="P25" s="8">
        <f t="shared" si="6"/>
        <v>30.5</v>
      </c>
      <c r="Q25" s="8">
        <f t="shared" si="7"/>
        <v>67.5</v>
      </c>
      <c r="R25" s="8">
        <f t="shared" si="8"/>
        <v>68</v>
      </c>
    </row>
    <row r="26" ht="12.75" customHeight="1">
      <c r="A26" s="4">
        <v>26.0</v>
      </c>
      <c r="B26" s="8" t="s">
        <v>48</v>
      </c>
      <c r="C26" s="9" t="s">
        <v>18</v>
      </c>
      <c r="D26" s="4">
        <v>24.0</v>
      </c>
      <c r="E26" s="4">
        <v>47.0</v>
      </c>
      <c r="F26" s="4">
        <v>21.5</v>
      </c>
      <c r="G26" s="4">
        <v>0.0</v>
      </c>
      <c r="H26" s="4">
        <v>59.0</v>
      </c>
      <c r="I26" s="4"/>
      <c r="J26" s="4"/>
      <c r="K26" s="8">
        <f t="shared" si="1"/>
        <v>46.25</v>
      </c>
      <c r="L26" s="4">
        <f t="shared" si="2"/>
        <v>12</v>
      </c>
      <c r="M26" s="8">
        <f t="shared" si="3"/>
        <v>10.75</v>
      </c>
      <c r="N26" s="8">
        <f t="shared" si="4"/>
        <v>23.5</v>
      </c>
      <c r="O26" s="8">
        <f t="shared" si="5"/>
        <v>0</v>
      </c>
      <c r="P26" s="8">
        <f t="shared" si="6"/>
        <v>29.5</v>
      </c>
      <c r="Q26" s="8">
        <f t="shared" si="7"/>
        <v>75.75</v>
      </c>
      <c r="R26" s="8">
        <f t="shared" si="8"/>
        <v>76</v>
      </c>
    </row>
    <row r="27" ht="12.75" customHeight="1">
      <c r="A27" s="4">
        <v>27.0</v>
      </c>
      <c r="B27" s="8" t="s">
        <v>49</v>
      </c>
      <c r="C27" s="9" t="s">
        <v>18</v>
      </c>
      <c r="D27" s="4">
        <v>25.0</v>
      </c>
      <c r="E27" s="4">
        <v>43.0</v>
      </c>
      <c r="F27" s="4">
        <v>27.5</v>
      </c>
      <c r="G27" s="4">
        <v>0.0</v>
      </c>
      <c r="H27" s="4">
        <v>60.0</v>
      </c>
      <c r="I27" s="4"/>
      <c r="J27" s="4"/>
      <c r="K27" s="8">
        <f t="shared" si="1"/>
        <v>47.75</v>
      </c>
      <c r="L27" s="4">
        <f t="shared" si="2"/>
        <v>12.5</v>
      </c>
      <c r="M27" s="8">
        <f t="shared" si="3"/>
        <v>13.75</v>
      </c>
      <c r="N27" s="8">
        <f t="shared" si="4"/>
        <v>21.5</v>
      </c>
      <c r="O27" s="8">
        <f t="shared" si="5"/>
        <v>0</v>
      </c>
      <c r="P27" s="8">
        <f t="shared" si="6"/>
        <v>30</v>
      </c>
      <c r="Q27" s="8">
        <f t="shared" si="7"/>
        <v>77.75</v>
      </c>
      <c r="R27" s="8">
        <f t="shared" si="8"/>
        <v>78</v>
      </c>
    </row>
    <row r="28" ht="12.75" customHeight="1">
      <c r="A28" s="4">
        <v>28.0</v>
      </c>
      <c r="B28" s="8" t="s">
        <v>50</v>
      </c>
      <c r="C28" s="9" t="s">
        <v>18</v>
      </c>
      <c r="D28" s="4">
        <v>21.0</v>
      </c>
      <c r="E28" s="4">
        <v>35.0</v>
      </c>
      <c r="F28" s="4">
        <v>11.0</v>
      </c>
      <c r="G28" s="4">
        <v>0.0</v>
      </c>
      <c r="H28" s="4">
        <v>37.0</v>
      </c>
      <c r="I28" s="4"/>
      <c r="J28" s="4"/>
      <c r="K28" s="8">
        <f t="shared" si="1"/>
        <v>33.5</v>
      </c>
      <c r="L28" s="4">
        <f t="shared" si="2"/>
        <v>10.5</v>
      </c>
      <c r="M28" s="8">
        <f t="shared" si="3"/>
        <v>5.5</v>
      </c>
      <c r="N28" s="8">
        <f t="shared" si="4"/>
        <v>17.5</v>
      </c>
      <c r="O28" s="8">
        <f t="shared" si="5"/>
        <v>0</v>
      </c>
      <c r="P28" s="8">
        <f t="shared" si="6"/>
        <v>18.5</v>
      </c>
      <c r="Q28" s="8">
        <f t="shared" si="7"/>
        <v>52</v>
      </c>
      <c r="R28" s="8">
        <f t="shared" si="8"/>
        <v>52</v>
      </c>
    </row>
    <row r="29" ht="12.75" customHeight="1">
      <c r="A29" s="4">
        <v>29.0</v>
      </c>
      <c r="B29" s="8" t="s">
        <v>51</v>
      </c>
      <c r="C29" s="9" t="s">
        <v>18</v>
      </c>
      <c r="D29" s="4">
        <v>22.0</v>
      </c>
      <c r="E29" s="4">
        <v>21.0</v>
      </c>
      <c r="F29" s="4">
        <v>13.0</v>
      </c>
      <c r="G29" s="4">
        <v>0.0</v>
      </c>
      <c r="H29" s="4">
        <v>52.0</v>
      </c>
      <c r="I29" s="4"/>
      <c r="J29" s="4"/>
      <c r="K29" s="8">
        <f t="shared" si="1"/>
        <v>28</v>
      </c>
      <c r="L29" s="4">
        <f t="shared" si="2"/>
        <v>11</v>
      </c>
      <c r="M29" s="8">
        <f t="shared" si="3"/>
        <v>6.5</v>
      </c>
      <c r="N29" s="8">
        <f t="shared" si="4"/>
        <v>10.5</v>
      </c>
      <c r="O29" s="8">
        <f t="shared" si="5"/>
        <v>0</v>
      </c>
      <c r="P29" s="8">
        <f t="shared" si="6"/>
        <v>26</v>
      </c>
      <c r="Q29" s="8">
        <f t="shared" si="7"/>
        <v>54</v>
      </c>
      <c r="R29" s="8">
        <f t="shared" si="8"/>
        <v>54</v>
      </c>
    </row>
    <row r="30" ht="12.75" customHeight="1">
      <c r="A30" s="4">
        <v>30.0</v>
      </c>
      <c r="B30" s="8" t="s">
        <v>52</v>
      </c>
      <c r="C30" s="9" t="s">
        <v>18</v>
      </c>
      <c r="D30" s="4">
        <v>24.0</v>
      </c>
      <c r="E30" s="4">
        <v>48.0</v>
      </c>
      <c r="F30" s="4">
        <v>18.0</v>
      </c>
      <c r="G30" s="4">
        <v>0.0</v>
      </c>
      <c r="H30" s="4">
        <v>44.0</v>
      </c>
      <c r="I30" s="4"/>
      <c r="J30" s="4"/>
      <c r="K30" s="8">
        <f t="shared" si="1"/>
        <v>45</v>
      </c>
      <c r="L30" s="4">
        <f t="shared" si="2"/>
        <v>12</v>
      </c>
      <c r="M30" s="8">
        <f t="shared" si="3"/>
        <v>9</v>
      </c>
      <c r="N30" s="8">
        <f t="shared" si="4"/>
        <v>24</v>
      </c>
      <c r="O30" s="8">
        <f t="shared" si="5"/>
        <v>0</v>
      </c>
      <c r="P30" s="8">
        <f t="shared" si="6"/>
        <v>22</v>
      </c>
      <c r="Q30" s="8">
        <f t="shared" si="7"/>
        <v>67</v>
      </c>
      <c r="R30" s="8">
        <f t="shared" si="8"/>
        <v>67</v>
      </c>
    </row>
    <row r="31" ht="16.5" customHeight="1">
      <c r="A31" s="4">
        <v>31.0</v>
      </c>
      <c r="B31" s="8" t="s">
        <v>53</v>
      </c>
      <c r="C31" s="9" t="s">
        <v>18</v>
      </c>
      <c r="D31" s="4">
        <v>23.0</v>
      </c>
      <c r="E31" s="4">
        <v>28.0</v>
      </c>
      <c r="F31" s="4">
        <v>18.0</v>
      </c>
      <c r="G31" s="4">
        <v>0.0</v>
      </c>
      <c r="H31" s="4">
        <v>64.0</v>
      </c>
      <c r="I31" s="4"/>
      <c r="J31" s="4"/>
      <c r="K31" s="8">
        <f t="shared" si="1"/>
        <v>34.5</v>
      </c>
      <c r="L31" s="4">
        <f t="shared" si="2"/>
        <v>11.5</v>
      </c>
      <c r="M31" s="8">
        <f t="shared" si="3"/>
        <v>9</v>
      </c>
      <c r="N31" s="8">
        <f t="shared" si="4"/>
        <v>14</v>
      </c>
      <c r="O31" s="8">
        <f t="shared" si="5"/>
        <v>0</v>
      </c>
      <c r="P31" s="8">
        <f t="shared" si="6"/>
        <v>32</v>
      </c>
      <c r="Q31" s="8">
        <f t="shared" si="7"/>
        <v>66.5</v>
      </c>
      <c r="R31" s="8">
        <f t="shared" si="8"/>
        <v>67</v>
      </c>
    </row>
    <row r="32" ht="12.75" customHeight="1">
      <c r="A32" s="4">
        <v>32.0</v>
      </c>
      <c r="B32" s="8" t="s">
        <v>54</v>
      </c>
      <c r="C32" s="9" t="s">
        <v>18</v>
      </c>
      <c r="D32" s="4">
        <v>18.0</v>
      </c>
      <c r="E32" s="4">
        <v>41.0</v>
      </c>
      <c r="F32" s="4">
        <v>12.5</v>
      </c>
      <c r="G32" s="4">
        <v>0.0</v>
      </c>
      <c r="H32" s="4">
        <v>50.0</v>
      </c>
      <c r="I32" s="4"/>
      <c r="J32" s="4"/>
      <c r="K32" s="8">
        <f t="shared" si="1"/>
        <v>35.75</v>
      </c>
      <c r="L32" s="4">
        <f t="shared" si="2"/>
        <v>9</v>
      </c>
      <c r="M32" s="8">
        <f t="shared" si="3"/>
        <v>6.25</v>
      </c>
      <c r="N32" s="8">
        <f t="shared" si="4"/>
        <v>20.5</v>
      </c>
      <c r="O32" s="8">
        <f t="shared" si="5"/>
        <v>0</v>
      </c>
      <c r="P32" s="8">
        <f t="shared" si="6"/>
        <v>25</v>
      </c>
      <c r="Q32" s="8">
        <f t="shared" si="7"/>
        <v>60.75</v>
      </c>
      <c r="R32" s="8">
        <f t="shared" si="8"/>
        <v>61</v>
      </c>
    </row>
    <row r="33" ht="12.75" customHeight="1">
      <c r="A33" s="4">
        <v>33.0</v>
      </c>
      <c r="B33" s="8" t="s">
        <v>55</v>
      </c>
      <c r="C33" s="9" t="s">
        <v>18</v>
      </c>
      <c r="D33" s="4">
        <v>24.0</v>
      </c>
      <c r="E33" s="4">
        <v>26.0</v>
      </c>
      <c r="F33" s="4">
        <v>11.0</v>
      </c>
      <c r="G33" s="4">
        <v>0.0</v>
      </c>
      <c r="H33" s="4">
        <v>26.0</v>
      </c>
      <c r="I33" s="4"/>
      <c r="J33" s="4"/>
      <c r="K33" s="8">
        <f t="shared" si="1"/>
        <v>30.5</v>
      </c>
      <c r="L33" s="4">
        <f t="shared" si="2"/>
        <v>12</v>
      </c>
      <c r="M33" s="8">
        <f t="shared" si="3"/>
        <v>5.5</v>
      </c>
      <c r="N33" s="8">
        <f t="shared" si="4"/>
        <v>13</v>
      </c>
      <c r="O33" s="8">
        <f t="shared" si="5"/>
        <v>0</v>
      </c>
      <c r="P33" s="8">
        <f t="shared" si="6"/>
        <v>13</v>
      </c>
      <c r="Q33" s="8">
        <f t="shared" si="7"/>
        <v>43.5</v>
      </c>
      <c r="R33" s="8">
        <f t="shared" si="8"/>
        <v>44</v>
      </c>
    </row>
    <row r="34" ht="12.75" customHeight="1">
      <c r="A34" s="4">
        <v>34.0</v>
      </c>
      <c r="B34" s="8" t="s">
        <v>56</v>
      </c>
      <c r="C34" s="9" t="s">
        <v>18</v>
      </c>
      <c r="D34" s="4">
        <v>10.0</v>
      </c>
      <c r="E34" s="4">
        <v>34.0</v>
      </c>
      <c r="F34" s="4">
        <v>0.0</v>
      </c>
      <c r="G34" s="4">
        <v>0.0</v>
      </c>
      <c r="H34" s="4">
        <v>50.0</v>
      </c>
      <c r="I34" s="4"/>
      <c r="J34" s="4"/>
      <c r="K34" s="8">
        <f t="shared" si="1"/>
        <v>22</v>
      </c>
      <c r="L34" s="4">
        <f t="shared" si="2"/>
        <v>5</v>
      </c>
      <c r="M34" s="8">
        <f t="shared" si="3"/>
        <v>0</v>
      </c>
      <c r="N34" s="8">
        <f t="shared" si="4"/>
        <v>17</v>
      </c>
      <c r="O34" s="8">
        <f t="shared" si="5"/>
        <v>0</v>
      </c>
      <c r="P34" s="8">
        <f t="shared" si="6"/>
        <v>25</v>
      </c>
      <c r="Q34" s="8">
        <f t="shared" si="7"/>
        <v>47</v>
      </c>
      <c r="R34" s="8">
        <f t="shared" si="8"/>
        <v>47</v>
      </c>
    </row>
    <row r="35" ht="12.75" customHeight="1">
      <c r="A35" s="4">
        <v>35.0</v>
      </c>
      <c r="B35" s="8" t="s">
        <v>57</v>
      </c>
      <c r="C35" s="9" t="s">
        <v>18</v>
      </c>
      <c r="D35" s="4">
        <v>26.0</v>
      </c>
      <c r="E35" s="4">
        <v>51.0</v>
      </c>
      <c r="F35" s="4">
        <v>23.0</v>
      </c>
      <c r="G35" s="4">
        <v>0.0</v>
      </c>
      <c r="H35" s="4">
        <v>70.0</v>
      </c>
      <c r="I35" s="4"/>
      <c r="J35" s="4"/>
      <c r="K35" s="8">
        <f t="shared" si="1"/>
        <v>50</v>
      </c>
      <c r="L35" s="4">
        <f t="shared" si="2"/>
        <v>13</v>
      </c>
      <c r="M35" s="8">
        <f t="shared" si="3"/>
        <v>11.5</v>
      </c>
      <c r="N35" s="8">
        <f t="shared" si="4"/>
        <v>25.5</v>
      </c>
      <c r="O35" s="8">
        <f t="shared" si="5"/>
        <v>0</v>
      </c>
      <c r="P35" s="8">
        <f t="shared" si="6"/>
        <v>35</v>
      </c>
      <c r="Q35" s="8">
        <f t="shared" si="7"/>
        <v>85</v>
      </c>
      <c r="R35" s="8">
        <f t="shared" si="8"/>
        <v>85</v>
      </c>
    </row>
    <row r="36" ht="12.75" customHeight="1">
      <c r="A36" s="4">
        <v>36.0</v>
      </c>
      <c r="B36" s="8" t="s">
        <v>58</v>
      </c>
      <c r="C36" s="9" t="s">
        <v>18</v>
      </c>
      <c r="D36" s="4">
        <v>24.0</v>
      </c>
      <c r="E36" s="4">
        <v>50.0</v>
      </c>
      <c r="F36" s="4">
        <v>36.0</v>
      </c>
      <c r="G36" s="4">
        <v>3.0</v>
      </c>
      <c r="H36" s="4">
        <v>80.0</v>
      </c>
      <c r="I36" s="4"/>
      <c r="J36" s="4"/>
      <c r="K36" s="8">
        <f t="shared" si="1"/>
        <v>58</v>
      </c>
      <c r="L36" s="4">
        <f t="shared" si="2"/>
        <v>12</v>
      </c>
      <c r="M36" s="8">
        <f t="shared" si="3"/>
        <v>18</v>
      </c>
      <c r="N36" s="8">
        <f t="shared" si="4"/>
        <v>25</v>
      </c>
      <c r="O36" s="8">
        <f t="shared" si="5"/>
        <v>3</v>
      </c>
      <c r="P36" s="8">
        <f t="shared" si="6"/>
        <v>40</v>
      </c>
      <c r="Q36" s="8">
        <f t="shared" si="7"/>
        <v>98</v>
      </c>
      <c r="R36" s="8">
        <f t="shared" si="8"/>
        <v>98</v>
      </c>
    </row>
    <row r="37" ht="12.75" customHeight="1">
      <c r="A37" s="4">
        <v>37.0</v>
      </c>
      <c r="B37" s="8" t="s">
        <v>59</v>
      </c>
      <c r="C37" s="9" t="s">
        <v>18</v>
      </c>
      <c r="D37" s="4">
        <v>26.0</v>
      </c>
      <c r="E37" s="4">
        <v>48.0</v>
      </c>
      <c r="F37" s="4">
        <v>18.5</v>
      </c>
      <c r="G37" s="4">
        <v>0.0</v>
      </c>
      <c r="H37" s="4">
        <v>43.0</v>
      </c>
      <c r="I37" s="4"/>
      <c r="J37" s="4"/>
      <c r="K37" s="8">
        <f t="shared" si="1"/>
        <v>46.25</v>
      </c>
      <c r="L37" s="4">
        <f t="shared" si="2"/>
        <v>13</v>
      </c>
      <c r="M37" s="8">
        <f t="shared" si="3"/>
        <v>9.25</v>
      </c>
      <c r="N37" s="8">
        <f t="shared" si="4"/>
        <v>24</v>
      </c>
      <c r="O37" s="8">
        <f t="shared" si="5"/>
        <v>0</v>
      </c>
      <c r="P37" s="8">
        <f t="shared" si="6"/>
        <v>21.5</v>
      </c>
      <c r="Q37" s="8">
        <f t="shared" si="7"/>
        <v>67.75</v>
      </c>
      <c r="R37" s="8">
        <f t="shared" si="8"/>
        <v>68</v>
      </c>
    </row>
    <row r="38" ht="12.75" customHeight="1">
      <c r="A38" s="4">
        <v>38.0</v>
      </c>
      <c r="B38" s="8" t="s">
        <v>60</v>
      </c>
      <c r="C38" s="9" t="s">
        <v>18</v>
      </c>
      <c r="D38" s="4">
        <v>12.0</v>
      </c>
      <c r="E38" s="4">
        <v>16.0</v>
      </c>
      <c r="F38" s="4">
        <v>0.0</v>
      </c>
      <c r="G38" s="4">
        <v>0.0</v>
      </c>
      <c r="H38" s="4">
        <v>13.0</v>
      </c>
      <c r="I38" s="4"/>
      <c r="J38" s="4"/>
      <c r="K38" s="8">
        <f t="shared" si="1"/>
        <v>14</v>
      </c>
      <c r="L38" s="4">
        <f t="shared" si="2"/>
        <v>6</v>
      </c>
      <c r="M38" s="8">
        <f t="shared" si="3"/>
        <v>0</v>
      </c>
      <c r="N38" s="8">
        <f t="shared" si="4"/>
        <v>8</v>
      </c>
      <c r="O38" s="8">
        <f t="shared" si="5"/>
        <v>0</v>
      </c>
      <c r="P38" s="8">
        <f t="shared" si="6"/>
        <v>6.5</v>
      </c>
      <c r="Q38" s="8">
        <f t="shared" si="7"/>
        <v>20.5</v>
      </c>
      <c r="R38" s="8">
        <f t="shared" si="8"/>
        <v>21</v>
      </c>
    </row>
    <row r="39" ht="12.75" customHeight="1">
      <c r="A39" s="4">
        <v>41.0</v>
      </c>
      <c r="B39" s="8" t="s">
        <v>61</v>
      </c>
      <c r="C39" s="9" t="s">
        <v>62</v>
      </c>
      <c r="D39" s="4">
        <v>14.0</v>
      </c>
      <c r="E39" s="4">
        <v>15.0</v>
      </c>
      <c r="F39" s="4">
        <v>10.5</v>
      </c>
      <c r="G39" s="4">
        <v>0.0</v>
      </c>
      <c r="H39" s="4">
        <v>16.0</v>
      </c>
      <c r="I39" s="4"/>
      <c r="J39" s="4"/>
      <c r="K39" s="8">
        <f t="shared" si="1"/>
        <v>19.75</v>
      </c>
      <c r="L39" s="4">
        <f t="shared" si="2"/>
        <v>7</v>
      </c>
      <c r="M39" s="8">
        <f t="shared" si="3"/>
        <v>5.25</v>
      </c>
      <c r="N39" s="8">
        <f t="shared" si="4"/>
        <v>7.5</v>
      </c>
      <c r="O39" s="8">
        <f t="shared" si="5"/>
        <v>0</v>
      </c>
      <c r="P39" s="8">
        <f t="shared" si="6"/>
        <v>8</v>
      </c>
      <c r="Q39" s="8">
        <f t="shared" si="7"/>
        <v>27.75</v>
      </c>
      <c r="R39" s="8">
        <f t="shared" si="8"/>
        <v>28</v>
      </c>
    </row>
    <row r="40" ht="12.75" customHeight="1">
      <c r="A40" s="4">
        <v>43.0</v>
      </c>
      <c r="B40" s="8" t="s">
        <v>63</v>
      </c>
      <c r="C40" s="9" t="s">
        <v>62</v>
      </c>
      <c r="D40" s="4">
        <v>17.0</v>
      </c>
      <c r="E40" s="4">
        <v>40.0</v>
      </c>
      <c r="F40" s="4">
        <v>15.5</v>
      </c>
      <c r="G40" s="4">
        <v>0.0</v>
      </c>
      <c r="H40" s="4">
        <v>34.0</v>
      </c>
      <c r="I40" s="4"/>
      <c r="J40" s="4"/>
      <c r="K40" s="8">
        <f t="shared" si="1"/>
        <v>36.25</v>
      </c>
      <c r="L40" s="4">
        <f t="shared" si="2"/>
        <v>8.5</v>
      </c>
      <c r="M40" s="8">
        <f t="shared" si="3"/>
        <v>7.75</v>
      </c>
      <c r="N40" s="8">
        <f t="shared" si="4"/>
        <v>20</v>
      </c>
      <c r="O40" s="8">
        <f t="shared" si="5"/>
        <v>0</v>
      </c>
      <c r="P40" s="8">
        <f t="shared" si="6"/>
        <v>17</v>
      </c>
      <c r="Q40" s="8">
        <f t="shared" si="7"/>
        <v>53.25</v>
      </c>
      <c r="R40" s="8">
        <f t="shared" si="8"/>
        <v>53</v>
      </c>
    </row>
    <row r="41" ht="12.75" customHeight="1">
      <c r="A41" s="4">
        <v>44.0</v>
      </c>
      <c r="B41" s="8" t="s">
        <v>64</v>
      </c>
      <c r="C41" s="9" t="s">
        <v>62</v>
      </c>
      <c r="D41" s="4">
        <v>19.0</v>
      </c>
      <c r="E41" s="4">
        <v>42.0</v>
      </c>
      <c r="F41" s="4">
        <v>19.0</v>
      </c>
      <c r="G41" s="4">
        <v>0.0</v>
      </c>
      <c r="H41" s="4">
        <v>60.0</v>
      </c>
      <c r="I41" s="4"/>
      <c r="J41" s="4"/>
      <c r="K41" s="8">
        <f t="shared" si="1"/>
        <v>40</v>
      </c>
      <c r="L41" s="4">
        <f t="shared" si="2"/>
        <v>9.5</v>
      </c>
      <c r="M41" s="8">
        <f t="shared" si="3"/>
        <v>9.5</v>
      </c>
      <c r="N41" s="8">
        <f t="shared" si="4"/>
        <v>21</v>
      </c>
      <c r="O41" s="8">
        <f t="shared" si="5"/>
        <v>0</v>
      </c>
      <c r="P41" s="8">
        <f t="shared" si="6"/>
        <v>30</v>
      </c>
      <c r="Q41" s="8">
        <f t="shared" si="7"/>
        <v>70</v>
      </c>
      <c r="R41" s="8">
        <f t="shared" si="8"/>
        <v>70</v>
      </c>
    </row>
    <row r="42" ht="12.75" customHeight="1">
      <c r="A42" s="4">
        <v>45.0</v>
      </c>
      <c r="B42" s="8" t="s">
        <v>65</v>
      </c>
      <c r="C42" s="9" t="s">
        <v>62</v>
      </c>
      <c r="D42" s="4">
        <v>13.0</v>
      </c>
      <c r="E42" s="4">
        <v>29.0</v>
      </c>
      <c r="F42" s="4">
        <v>9.0</v>
      </c>
      <c r="G42" s="4">
        <v>0.0</v>
      </c>
      <c r="H42" s="4">
        <v>26.0</v>
      </c>
      <c r="I42" s="4"/>
      <c r="J42" s="4"/>
      <c r="K42" s="8">
        <f t="shared" si="1"/>
        <v>25.5</v>
      </c>
      <c r="L42" s="4">
        <f t="shared" si="2"/>
        <v>6.5</v>
      </c>
      <c r="M42" s="8">
        <f t="shared" si="3"/>
        <v>4.5</v>
      </c>
      <c r="N42" s="8">
        <f t="shared" si="4"/>
        <v>14.5</v>
      </c>
      <c r="O42" s="8">
        <f t="shared" si="5"/>
        <v>0</v>
      </c>
      <c r="P42" s="8">
        <f t="shared" si="6"/>
        <v>13</v>
      </c>
      <c r="Q42" s="8">
        <f t="shared" si="7"/>
        <v>38.5</v>
      </c>
      <c r="R42" s="8">
        <f t="shared" si="8"/>
        <v>39</v>
      </c>
    </row>
    <row r="43" ht="12.75" customHeight="1">
      <c r="A43" s="4">
        <v>46.0</v>
      </c>
      <c r="B43" s="8" t="s">
        <v>66</v>
      </c>
      <c r="C43" s="9" t="s">
        <v>62</v>
      </c>
      <c r="D43" s="4">
        <v>26.0</v>
      </c>
      <c r="E43" s="4">
        <v>49.0</v>
      </c>
      <c r="F43" s="4">
        <v>17.5</v>
      </c>
      <c r="G43" s="4">
        <v>1.0</v>
      </c>
      <c r="H43" s="4">
        <v>26.0</v>
      </c>
      <c r="I43" s="4"/>
      <c r="J43" s="4"/>
      <c r="K43" s="8">
        <f t="shared" si="1"/>
        <v>47.25</v>
      </c>
      <c r="L43" s="4">
        <f t="shared" si="2"/>
        <v>13</v>
      </c>
      <c r="M43" s="8">
        <f t="shared" si="3"/>
        <v>8.75</v>
      </c>
      <c r="N43" s="8">
        <f t="shared" si="4"/>
        <v>24.5</v>
      </c>
      <c r="O43" s="8">
        <f t="shared" si="5"/>
        <v>1</v>
      </c>
      <c r="P43" s="8">
        <f t="shared" si="6"/>
        <v>13</v>
      </c>
      <c r="Q43" s="8">
        <f t="shared" si="7"/>
        <v>60.25</v>
      </c>
      <c r="R43" s="8">
        <f t="shared" si="8"/>
        <v>60</v>
      </c>
    </row>
    <row r="44" ht="12.75" customHeight="1">
      <c r="A44" s="4">
        <v>47.0</v>
      </c>
      <c r="B44" s="8" t="s">
        <v>67</v>
      </c>
      <c r="C44" s="9" t="s">
        <v>62</v>
      </c>
      <c r="D44" s="4">
        <v>24.0</v>
      </c>
      <c r="E44" s="4">
        <v>35.0</v>
      </c>
      <c r="F44" s="4">
        <v>30.0</v>
      </c>
      <c r="G44" s="4">
        <v>1.75</v>
      </c>
      <c r="H44" s="4">
        <v>68.0</v>
      </c>
      <c r="I44" s="4"/>
      <c r="J44" s="4"/>
      <c r="K44" s="8">
        <f t="shared" si="1"/>
        <v>46.25</v>
      </c>
      <c r="L44" s="4">
        <f t="shared" si="2"/>
        <v>12</v>
      </c>
      <c r="M44" s="8">
        <f t="shared" si="3"/>
        <v>15</v>
      </c>
      <c r="N44" s="8">
        <f t="shared" si="4"/>
        <v>17.5</v>
      </c>
      <c r="O44" s="8">
        <f t="shared" si="5"/>
        <v>1.75</v>
      </c>
      <c r="P44" s="8">
        <f t="shared" si="6"/>
        <v>34</v>
      </c>
      <c r="Q44" s="8">
        <f t="shared" si="7"/>
        <v>80.25</v>
      </c>
      <c r="R44" s="8">
        <f t="shared" si="8"/>
        <v>80</v>
      </c>
    </row>
    <row r="45" ht="12.75" customHeight="1">
      <c r="A45" s="4">
        <v>48.0</v>
      </c>
      <c r="B45" s="8" t="s">
        <v>68</v>
      </c>
      <c r="C45" s="9" t="s">
        <v>62</v>
      </c>
      <c r="D45" s="4">
        <v>22.0</v>
      </c>
      <c r="E45" s="4">
        <v>44.0</v>
      </c>
      <c r="F45" s="4">
        <v>21.5</v>
      </c>
      <c r="G45" s="4">
        <v>1.0</v>
      </c>
      <c r="H45" s="4">
        <v>52.0</v>
      </c>
      <c r="I45" s="4"/>
      <c r="J45" s="4"/>
      <c r="K45" s="8">
        <f t="shared" si="1"/>
        <v>44.75</v>
      </c>
      <c r="L45" s="4">
        <f t="shared" si="2"/>
        <v>11</v>
      </c>
      <c r="M45" s="8">
        <f t="shared" si="3"/>
        <v>10.75</v>
      </c>
      <c r="N45" s="8">
        <f t="shared" si="4"/>
        <v>22</v>
      </c>
      <c r="O45" s="8">
        <f t="shared" si="5"/>
        <v>1</v>
      </c>
      <c r="P45" s="8">
        <f t="shared" si="6"/>
        <v>26</v>
      </c>
      <c r="Q45" s="8">
        <f t="shared" si="7"/>
        <v>70.75</v>
      </c>
      <c r="R45" s="8">
        <f t="shared" si="8"/>
        <v>71</v>
      </c>
    </row>
    <row r="46" ht="12.75" customHeight="1">
      <c r="A46" s="4">
        <v>49.0</v>
      </c>
      <c r="B46" s="8" t="s">
        <v>69</v>
      </c>
      <c r="C46" s="9" t="s">
        <v>62</v>
      </c>
      <c r="D46" s="4">
        <v>24.0</v>
      </c>
      <c r="E46" s="4">
        <v>31.0</v>
      </c>
      <c r="F46" s="4">
        <v>18.0</v>
      </c>
      <c r="G46" s="4">
        <v>0.0</v>
      </c>
      <c r="H46" s="4">
        <v>60.0</v>
      </c>
      <c r="I46" s="4"/>
      <c r="J46" s="4"/>
      <c r="K46" s="8">
        <f t="shared" si="1"/>
        <v>36.5</v>
      </c>
      <c r="L46" s="4">
        <f t="shared" si="2"/>
        <v>12</v>
      </c>
      <c r="M46" s="8">
        <f t="shared" si="3"/>
        <v>9</v>
      </c>
      <c r="N46" s="8">
        <f t="shared" si="4"/>
        <v>15.5</v>
      </c>
      <c r="O46" s="8">
        <f t="shared" si="5"/>
        <v>0</v>
      </c>
      <c r="P46" s="8">
        <f t="shared" si="6"/>
        <v>30</v>
      </c>
      <c r="Q46" s="8">
        <f t="shared" si="7"/>
        <v>66.5</v>
      </c>
      <c r="R46" s="8">
        <f t="shared" si="8"/>
        <v>67</v>
      </c>
    </row>
    <row r="47" ht="12.75" customHeight="1">
      <c r="A47" s="4">
        <v>50.0</v>
      </c>
      <c r="B47" s="8" t="s">
        <v>70</v>
      </c>
      <c r="C47" s="9" t="s">
        <v>62</v>
      </c>
      <c r="D47" s="4">
        <v>22.0</v>
      </c>
      <c r="E47" s="4">
        <v>27.0</v>
      </c>
      <c r="F47" s="4">
        <v>24.5</v>
      </c>
      <c r="G47" s="4">
        <v>3.0</v>
      </c>
      <c r="H47" s="4">
        <v>59.0</v>
      </c>
      <c r="I47" s="4"/>
      <c r="J47" s="4"/>
      <c r="K47" s="8">
        <f t="shared" si="1"/>
        <v>39.75</v>
      </c>
      <c r="L47" s="4">
        <f t="shared" si="2"/>
        <v>11</v>
      </c>
      <c r="M47" s="8">
        <f t="shared" si="3"/>
        <v>12.25</v>
      </c>
      <c r="N47" s="8">
        <f t="shared" si="4"/>
        <v>13.5</v>
      </c>
      <c r="O47" s="8">
        <f t="shared" si="5"/>
        <v>3</v>
      </c>
      <c r="P47" s="8">
        <f t="shared" si="6"/>
        <v>29.5</v>
      </c>
      <c r="Q47" s="8">
        <f t="shared" si="7"/>
        <v>69.25</v>
      </c>
      <c r="R47" s="8">
        <f t="shared" si="8"/>
        <v>69</v>
      </c>
    </row>
    <row r="48" ht="12.75" customHeight="1">
      <c r="A48" s="4">
        <v>51.0</v>
      </c>
      <c r="B48" s="8" t="s">
        <v>71</v>
      </c>
      <c r="C48" s="9" t="s">
        <v>62</v>
      </c>
      <c r="D48" s="4">
        <v>24.0</v>
      </c>
      <c r="E48" s="4">
        <v>36.0</v>
      </c>
      <c r="F48" s="4">
        <v>13.5</v>
      </c>
      <c r="G48" s="4">
        <v>0.0</v>
      </c>
      <c r="H48" s="4">
        <v>50.0</v>
      </c>
      <c r="I48" s="4"/>
      <c r="J48" s="4"/>
      <c r="K48" s="8">
        <f t="shared" si="1"/>
        <v>36.75</v>
      </c>
      <c r="L48" s="4">
        <f t="shared" si="2"/>
        <v>12</v>
      </c>
      <c r="M48" s="8">
        <f t="shared" si="3"/>
        <v>6.75</v>
      </c>
      <c r="N48" s="8">
        <f t="shared" si="4"/>
        <v>18</v>
      </c>
      <c r="O48" s="8">
        <f t="shared" si="5"/>
        <v>0</v>
      </c>
      <c r="P48" s="8">
        <f t="shared" si="6"/>
        <v>25</v>
      </c>
      <c r="Q48" s="8">
        <f t="shared" si="7"/>
        <v>61.75</v>
      </c>
      <c r="R48" s="8">
        <f t="shared" si="8"/>
        <v>62</v>
      </c>
    </row>
    <row r="49" ht="12.75" customHeight="1">
      <c r="A49" s="4">
        <v>52.0</v>
      </c>
      <c r="B49" s="8" t="s">
        <v>72</v>
      </c>
      <c r="C49" s="9" t="s">
        <v>62</v>
      </c>
      <c r="D49" s="4">
        <v>17.0</v>
      </c>
      <c r="E49" s="4">
        <v>27.0</v>
      </c>
      <c r="F49" s="4">
        <v>2.0</v>
      </c>
      <c r="G49" s="4">
        <v>0.0</v>
      </c>
      <c r="H49" s="4">
        <v>26.0</v>
      </c>
      <c r="I49" s="4"/>
      <c r="J49" s="4"/>
      <c r="K49" s="8">
        <f t="shared" si="1"/>
        <v>23</v>
      </c>
      <c r="L49" s="4">
        <f t="shared" si="2"/>
        <v>8.5</v>
      </c>
      <c r="M49" s="8">
        <f t="shared" si="3"/>
        <v>1</v>
      </c>
      <c r="N49" s="8">
        <f t="shared" si="4"/>
        <v>13.5</v>
      </c>
      <c r="O49" s="8">
        <f t="shared" si="5"/>
        <v>0</v>
      </c>
      <c r="P49" s="8">
        <f t="shared" si="6"/>
        <v>13</v>
      </c>
      <c r="Q49" s="8">
        <f t="shared" si="7"/>
        <v>36</v>
      </c>
      <c r="R49" s="8">
        <f t="shared" si="8"/>
        <v>36</v>
      </c>
    </row>
    <row r="50" ht="12.75" customHeight="1">
      <c r="A50" s="4">
        <v>53.0</v>
      </c>
      <c r="B50" s="8" t="s">
        <v>73</v>
      </c>
      <c r="C50" s="9" t="s">
        <v>62</v>
      </c>
      <c r="D50" s="4">
        <v>23.0</v>
      </c>
      <c r="E50" s="4">
        <v>20.5</v>
      </c>
      <c r="F50" s="4">
        <v>18.0</v>
      </c>
      <c r="G50" s="4">
        <v>0.0</v>
      </c>
      <c r="H50" s="4">
        <v>36.0</v>
      </c>
      <c r="I50" s="4"/>
      <c r="J50" s="4"/>
      <c r="K50" s="8">
        <f t="shared" si="1"/>
        <v>30.75</v>
      </c>
      <c r="L50" s="4">
        <f t="shared" si="2"/>
        <v>11.5</v>
      </c>
      <c r="M50" s="8">
        <f t="shared" si="3"/>
        <v>9</v>
      </c>
      <c r="N50" s="8">
        <f t="shared" si="4"/>
        <v>10.25</v>
      </c>
      <c r="O50" s="8">
        <f t="shared" si="5"/>
        <v>0</v>
      </c>
      <c r="P50" s="8">
        <f t="shared" si="6"/>
        <v>18</v>
      </c>
      <c r="Q50" s="8">
        <f t="shared" si="7"/>
        <v>48.75</v>
      </c>
      <c r="R50" s="8">
        <f t="shared" si="8"/>
        <v>49</v>
      </c>
    </row>
    <row r="51" ht="12.75" customHeight="1">
      <c r="A51" s="4">
        <v>54.0</v>
      </c>
      <c r="B51" s="8" t="s">
        <v>74</v>
      </c>
      <c r="C51" s="9" t="s">
        <v>62</v>
      </c>
      <c r="D51" s="4">
        <v>23.0</v>
      </c>
      <c r="E51" s="4">
        <v>36.5</v>
      </c>
      <c r="F51" s="4">
        <v>24.5</v>
      </c>
      <c r="G51" s="4">
        <v>2.5</v>
      </c>
      <c r="H51" s="4">
        <v>49.0</v>
      </c>
      <c r="I51" s="4"/>
      <c r="J51" s="4"/>
      <c r="K51" s="8">
        <f t="shared" si="1"/>
        <v>44.5</v>
      </c>
      <c r="L51" s="4">
        <f t="shared" si="2"/>
        <v>11.5</v>
      </c>
      <c r="M51" s="8">
        <f t="shared" si="3"/>
        <v>12.25</v>
      </c>
      <c r="N51" s="8">
        <f t="shared" si="4"/>
        <v>18.25</v>
      </c>
      <c r="O51" s="8">
        <f t="shared" si="5"/>
        <v>2.5</v>
      </c>
      <c r="P51" s="8">
        <f t="shared" si="6"/>
        <v>24.5</v>
      </c>
      <c r="Q51" s="8">
        <f t="shared" si="7"/>
        <v>69</v>
      </c>
      <c r="R51" s="8">
        <f t="shared" si="8"/>
        <v>69</v>
      </c>
    </row>
    <row r="52" ht="12.75" customHeight="1">
      <c r="A52" s="4">
        <v>55.0</v>
      </c>
      <c r="B52" s="8" t="s">
        <v>75</v>
      </c>
      <c r="C52" s="9" t="s">
        <v>62</v>
      </c>
      <c r="D52" s="4">
        <v>20.0</v>
      </c>
      <c r="E52" s="4">
        <v>42.5</v>
      </c>
      <c r="F52" s="4">
        <v>22.0</v>
      </c>
      <c r="G52" s="4">
        <v>0.0</v>
      </c>
      <c r="H52" s="4">
        <v>48.0</v>
      </c>
      <c r="I52" s="4"/>
      <c r="J52" s="4"/>
      <c r="K52" s="8">
        <f t="shared" si="1"/>
        <v>42.25</v>
      </c>
      <c r="L52" s="4">
        <f t="shared" si="2"/>
        <v>10</v>
      </c>
      <c r="M52" s="8">
        <f t="shared" si="3"/>
        <v>11</v>
      </c>
      <c r="N52" s="8">
        <f t="shared" si="4"/>
        <v>21.25</v>
      </c>
      <c r="O52" s="8">
        <f t="shared" si="5"/>
        <v>0</v>
      </c>
      <c r="P52" s="8">
        <f t="shared" si="6"/>
        <v>24</v>
      </c>
      <c r="Q52" s="8">
        <f t="shared" si="7"/>
        <v>66.25</v>
      </c>
      <c r="R52" s="8">
        <f t="shared" si="8"/>
        <v>66</v>
      </c>
    </row>
    <row r="53" ht="12.75" customHeight="1">
      <c r="A53" s="4">
        <v>56.0</v>
      </c>
      <c r="B53" s="8" t="s">
        <v>76</v>
      </c>
      <c r="C53" s="9" t="s">
        <v>62</v>
      </c>
      <c r="D53" s="4">
        <v>22.0</v>
      </c>
      <c r="E53" s="4">
        <v>23.0</v>
      </c>
      <c r="F53" s="4">
        <v>11.5</v>
      </c>
      <c r="G53" s="4">
        <v>0.0</v>
      </c>
      <c r="H53" s="4">
        <v>28.0</v>
      </c>
      <c r="I53" s="4"/>
      <c r="J53" s="4"/>
      <c r="K53" s="8">
        <f t="shared" si="1"/>
        <v>28.25</v>
      </c>
      <c r="L53" s="4">
        <f t="shared" si="2"/>
        <v>11</v>
      </c>
      <c r="M53" s="8">
        <f t="shared" si="3"/>
        <v>5.75</v>
      </c>
      <c r="N53" s="8">
        <f t="shared" si="4"/>
        <v>11.5</v>
      </c>
      <c r="O53" s="8">
        <f t="shared" si="5"/>
        <v>0</v>
      </c>
      <c r="P53" s="8">
        <f t="shared" si="6"/>
        <v>14</v>
      </c>
      <c r="Q53" s="8">
        <f t="shared" si="7"/>
        <v>42.25</v>
      </c>
      <c r="R53" s="8">
        <f t="shared" si="8"/>
        <v>42</v>
      </c>
    </row>
    <row r="54" ht="12.75" customHeight="1">
      <c r="A54" s="4">
        <v>57.0</v>
      </c>
      <c r="B54" s="8" t="s">
        <v>77</v>
      </c>
      <c r="C54" s="9" t="s">
        <v>62</v>
      </c>
      <c r="D54" s="4">
        <v>19.0</v>
      </c>
      <c r="E54" s="4">
        <v>38.0</v>
      </c>
      <c r="F54" s="4">
        <v>24.5</v>
      </c>
      <c r="G54" s="4">
        <v>0.0</v>
      </c>
      <c r="H54" s="4">
        <v>56.0</v>
      </c>
      <c r="I54" s="4"/>
      <c r="J54" s="4"/>
      <c r="K54" s="8">
        <f t="shared" si="1"/>
        <v>40.75</v>
      </c>
      <c r="L54" s="4">
        <f t="shared" si="2"/>
        <v>9.5</v>
      </c>
      <c r="M54" s="8">
        <f t="shared" si="3"/>
        <v>12.25</v>
      </c>
      <c r="N54" s="8">
        <f t="shared" si="4"/>
        <v>19</v>
      </c>
      <c r="O54" s="8">
        <f t="shared" si="5"/>
        <v>0</v>
      </c>
      <c r="P54" s="8">
        <f t="shared" si="6"/>
        <v>28</v>
      </c>
      <c r="Q54" s="8">
        <f t="shared" si="7"/>
        <v>68.75</v>
      </c>
      <c r="R54" s="8">
        <f t="shared" si="8"/>
        <v>69</v>
      </c>
    </row>
    <row r="55" ht="12.75" customHeight="1">
      <c r="A55" s="4">
        <v>58.0</v>
      </c>
      <c r="B55" s="8" t="s">
        <v>78</v>
      </c>
      <c r="C55" s="9" t="s">
        <v>62</v>
      </c>
      <c r="D55" s="4">
        <v>16.0</v>
      </c>
      <c r="E55" s="4">
        <v>23.0</v>
      </c>
      <c r="F55" s="4">
        <v>25.0</v>
      </c>
      <c r="G55" s="4">
        <v>0.0</v>
      </c>
      <c r="H55" s="4">
        <v>64.0</v>
      </c>
      <c r="I55" s="4"/>
      <c r="J55" s="4"/>
      <c r="K55" s="8">
        <f t="shared" si="1"/>
        <v>32</v>
      </c>
      <c r="L55" s="4">
        <f t="shared" si="2"/>
        <v>8</v>
      </c>
      <c r="M55" s="8">
        <f t="shared" si="3"/>
        <v>12.5</v>
      </c>
      <c r="N55" s="8">
        <f t="shared" si="4"/>
        <v>11.5</v>
      </c>
      <c r="O55" s="8">
        <f t="shared" si="5"/>
        <v>0</v>
      </c>
      <c r="P55" s="8">
        <f t="shared" si="6"/>
        <v>32</v>
      </c>
      <c r="Q55" s="8">
        <f t="shared" si="7"/>
        <v>64</v>
      </c>
      <c r="R55" s="8">
        <f t="shared" si="8"/>
        <v>64</v>
      </c>
    </row>
    <row r="56" ht="12.75" customHeight="1">
      <c r="A56" s="4">
        <v>59.0</v>
      </c>
      <c r="B56" s="8" t="s">
        <v>79</v>
      </c>
      <c r="C56" s="9" t="s">
        <v>62</v>
      </c>
      <c r="D56" s="4">
        <v>22.0</v>
      </c>
      <c r="E56" s="4">
        <v>41.0</v>
      </c>
      <c r="F56" s="4">
        <v>27.5</v>
      </c>
      <c r="G56" s="4">
        <v>3.0</v>
      </c>
      <c r="H56" s="4">
        <v>61.0</v>
      </c>
      <c r="I56" s="4"/>
      <c r="J56" s="4"/>
      <c r="K56" s="8">
        <f t="shared" si="1"/>
        <v>48.25</v>
      </c>
      <c r="L56" s="4">
        <f t="shared" si="2"/>
        <v>11</v>
      </c>
      <c r="M56" s="8">
        <f t="shared" si="3"/>
        <v>13.75</v>
      </c>
      <c r="N56" s="8">
        <f t="shared" si="4"/>
        <v>20.5</v>
      </c>
      <c r="O56" s="8">
        <f t="shared" si="5"/>
        <v>3</v>
      </c>
      <c r="P56" s="8">
        <f t="shared" si="6"/>
        <v>30.5</v>
      </c>
      <c r="Q56" s="8">
        <f t="shared" si="7"/>
        <v>78.75</v>
      </c>
      <c r="R56" s="8">
        <f t="shared" si="8"/>
        <v>79</v>
      </c>
    </row>
    <row r="57" ht="12.75" customHeight="1">
      <c r="A57" s="4">
        <v>60.0</v>
      </c>
      <c r="B57" s="8" t="s">
        <v>80</v>
      </c>
      <c r="C57" s="9" t="s">
        <v>62</v>
      </c>
      <c r="D57" s="4">
        <v>26.0</v>
      </c>
      <c r="E57" s="4">
        <v>43.0</v>
      </c>
      <c r="F57" s="4">
        <v>17.0</v>
      </c>
      <c r="G57" s="4">
        <v>0.0</v>
      </c>
      <c r="H57" s="4">
        <v>54.0</v>
      </c>
      <c r="I57" s="4"/>
      <c r="J57" s="4"/>
      <c r="K57" s="8">
        <f t="shared" si="1"/>
        <v>43</v>
      </c>
      <c r="L57" s="4">
        <f t="shared" si="2"/>
        <v>13</v>
      </c>
      <c r="M57" s="8">
        <f t="shared" si="3"/>
        <v>8.5</v>
      </c>
      <c r="N57" s="8">
        <f t="shared" si="4"/>
        <v>21.5</v>
      </c>
      <c r="O57" s="8">
        <f t="shared" si="5"/>
        <v>0</v>
      </c>
      <c r="P57" s="8">
        <f t="shared" si="6"/>
        <v>27</v>
      </c>
      <c r="Q57" s="8">
        <f t="shared" si="7"/>
        <v>70</v>
      </c>
      <c r="R57" s="8">
        <f t="shared" si="8"/>
        <v>70</v>
      </c>
    </row>
    <row r="58" ht="12.75" customHeight="1">
      <c r="A58" s="4">
        <v>61.0</v>
      </c>
      <c r="B58" s="8" t="s">
        <v>81</v>
      </c>
      <c r="C58" s="9" t="s">
        <v>62</v>
      </c>
      <c r="D58" s="4">
        <v>13.0</v>
      </c>
      <c r="E58" s="4">
        <v>21.0</v>
      </c>
      <c r="F58" s="4">
        <v>23.5</v>
      </c>
      <c r="G58" s="4">
        <v>1.0</v>
      </c>
      <c r="H58" s="4">
        <v>28.0</v>
      </c>
      <c r="I58" s="4"/>
      <c r="J58" s="4"/>
      <c r="K58" s="8">
        <f t="shared" si="1"/>
        <v>29.75</v>
      </c>
      <c r="L58" s="4">
        <f t="shared" si="2"/>
        <v>6.5</v>
      </c>
      <c r="M58" s="8">
        <f t="shared" si="3"/>
        <v>11.75</v>
      </c>
      <c r="N58" s="8">
        <f t="shared" si="4"/>
        <v>10.5</v>
      </c>
      <c r="O58" s="8">
        <f t="shared" si="5"/>
        <v>1</v>
      </c>
      <c r="P58" s="8">
        <f t="shared" si="6"/>
        <v>14</v>
      </c>
      <c r="Q58" s="8">
        <f t="shared" si="7"/>
        <v>43.75</v>
      </c>
      <c r="R58" s="8">
        <f t="shared" si="8"/>
        <v>44</v>
      </c>
    </row>
    <row r="59" ht="12.75" customHeight="1">
      <c r="A59" s="4">
        <v>62.0</v>
      </c>
      <c r="B59" s="8" t="s">
        <v>82</v>
      </c>
      <c r="C59" s="9" t="s">
        <v>62</v>
      </c>
      <c r="D59" s="4">
        <v>15.0</v>
      </c>
      <c r="E59" s="4">
        <v>17.0</v>
      </c>
      <c r="F59" s="4">
        <v>1.0</v>
      </c>
      <c r="G59" s="4">
        <v>0.0</v>
      </c>
      <c r="H59" s="4">
        <v>24.0</v>
      </c>
      <c r="I59" s="4"/>
      <c r="J59" s="4"/>
      <c r="K59" s="8">
        <f t="shared" si="1"/>
        <v>16.5</v>
      </c>
      <c r="L59" s="4">
        <f t="shared" si="2"/>
        <v>7.5</v>
      </c>
      <c r="M59" s="8">
        <f t="shared" si="3"/>
        <v>0.5</v>
      </c>
      <c r="N59" s="8">
        <f t="shared" si="4"/>
        <v>8.5</v>
      </c>
      <c r="O59" s="8">
        <f t="shared" si="5"/>
        <v>0</v>
      </c>
      <c r="P59" s="8">
        <f t="shared" si="6"/>
        <v>12</v>
      </c>
      <c r="Q59" s="8">
        <f t="shared" si="7"/>
        <v>28.5</v>
      </c>
      <c r="R59" s="8">
        <f t="shared" si="8"/>
        <v>29</v>
      </c>
    </row>
    <row r="60" ht="12.75" customHeight="1">
      <c r="A60" s="4">
        <v>63.0</v>
      </c>
      <c r="B60" s="8" t="s">
        <v>83</v>
      </c>
      <c r="C60" s="9" t="s">
        <v>62</v>
      </c>
      <c r="D60" s="4">
        <v>25.0</v>
      </c>
      <c r="E60" s="4">
        <v>48.0</v>
      </c>
      <c r="F60" s="4">
        <v>19.0</v>
      </c>
      <c r="G60" s="4">
        <v>0.0</v>
      </c>
      <c r="H60" s="4">
        <v>62.0</v>
      </c>
      <c r="I60" s="4"/>
      <c r="J60" s="4"/>
      <c r="K60" s="8">
        <f t="shared" si="1"/>
        <v>46</v>
      </c>
      <c r="L60" s="4">
        <f t="shared" si="2"/>
        <v>12.5</v>
      </c>
      <c r="M60" s="8">
        <f t="shared" si="3"/>
        <v>9.5</v>
      </c>
      <c r="N60" s="8">
        <f t="shared" si="4"/>
        <v>24</v>
      </c>
      <c r="O60" s="8">
        <f t="shared" si="5"/>
        <v>0</v>
      </c>
      <c r="P60" s="8">
        <f t="shared" si="6"/>
        <v>31</v>
      </c>
      <c r="Q60" s="8">
        <f t="shared" si="7"/>
        <v>77</v>
      </c>
      <c r="R60" s="8">
        <f t="shared" si="8"/>
        <v>77</v>
      </c>
    </row>
    <row r="61" ht="12.75" customHeight="1">
      <c r="A61" s="4">
        <v>64.0</v>
      </c>
      <c r="B61" s="8" t="s">
        <v>84</v>
      </c>
      <c r="C61" s="9" t="s">
        <v>62</v>
      </c>
      <c r="D61" s="4">
        <v>15.0</v>
      </c>
      <c r="E61" s="4">
        <v>33.5</v>
      </c>
      <c r="F61" s="4">
        <v>33.0</v>
      </c>
      <c r="G61" s="4">
        <v>0.0</v>
      </c>
      <c r="H61" s="4">
        <v>52.0</v>
      </c>
      <c r="I61" s="4"/>
      <c r="J61" s="4"/>
      <c r="K61" s="8">
        <f t="shared" si="1"/>
        <v>40.75</v>
      </c>
      <c r="L61" s="4">
        <f t="shared" si="2"/>
        <v>7.5</v>
      </c>
      <c r="M61" s="8">
        <f t="shared" si="3"/>
        <v>16.5</v>
      </c>
      <c r="N61" s="8">
        <f t="shared" si="4"/>
        <v>16.75</v>
      </c>
      <c r="O61" s="8">
        <f t="shared" si="5"/>
        <v>0</v>
      </c>
      <c r="P61" s="8">
        <f t="shared" si="6"/>
        <v>26</v>
      </c>
      <c r="Q61" s="8">
        <f t="shared" si="7"/>
        <v>66.75</v>
      </c>
      <c r="R61" s="8">
        <f t="shared" si="8"/>
        <v>67</v>
      </c>
    </row>
    <row r="62" ht="12.75" customHeight="1">
      <c r="A62" s="4">
        <v>65.0</v>
      </c>
      <c r="B62" s="8" t="s">
        <v>85</v>
      </c>
      <c r="C62" s="9" t="s">
        <v>62</v>
      </c>
      <c r="D62" s="4">
        <v>24.0</v>
      </c>
      <c r="E62" s="4">
        <v>30.0</v>
      </c>
      <c r="F62" s="4">
        <v>22.5</v>
      </c>
      <c r="G62" s="4">
        <v>0.0</v>
      </c>
      <c r="H62" s="4">
        <v>76.0</v>
      </c>
      <c r="I62" s="4"/>
      <c r="J62" s="4"/>
      <c r="K62" s="8">
        <f t="shared" si="1"/>
        <v>38.25</v>
      </c>
      <c r="L62" s="4">
        <f t="shared" si="2"/>
        <v>12</v>
      </c>
      <c r="M62" s="8">
        <f t="shared" si="3"/>
        <v>11.25</v>
      </c>
      <c r="N62" s="8">
        <f t="shared" si="4"/>
        <v>15</v>
      </c>
      <c r="O62" s="8">
        <f t="shared" si="5"/>
        <v>0</v>
      </c>
      <c r="P62" s="8">
        <f t="shared" si="6"/>
        <v>38</v>
      </c>
      <c r="Q62" s="8">
        <f t="shared" si="7"/>
        <v>76.25</v>
      </c>
      <c r="R62" s="8">
        <f t="shared" si="8"/>
        <v>76</v>
      </c>
    </row>
    <row r="63" ht="12.75" customHeight="1">
      <c r="A63" s="4">
        <v>66.0</v>
      </c>
      <c r="B63" s="8" t="s">
        <v>86</v>
      </c>
      <c r="C63" s="9" t="s">
        <v>62</v>
      </c>
      <c r="D63" s="4">
        <v>18.0</v>
      </c>
      <c r="E63" s="4">
        <v>29.0</v>
      </c>
      <c r="F63" s="4">
        <v>22.0</v>
      </c>
      <c r="G63" s="4">
        <v>0.0</v>
      </c>
      <c r="H63" s="4">
        <v>44.0</v>
      </c>
      <c r="I63" s="4"/>
      <c r="J63" s="4"/>
      <c r="K63" s="8">
        <f t="shared" si="1"/>
        <v>34.5</v>
      </c>
      <c r="L63" s="4">
        <f t="shared" si="2"/>
        <v>9</v>
      </c>
      <c r="M63" s="8">
        <f t="shared" si="3"/>
        <v>11</v>
      </c>
      <c r="N63" s="8">
        <f t="shared" si="4"/>
        <v>14.5</v>
      </c>
      <c r="O63" s="8">
        <f t="shared" si="5"/>
        <v>0</v>
      </c>
      <c r="P63" s="8">
        <f t="shared" si="6"/>
        <v>22</v>
      </c>
      <c r="Q63" s="8">
        <f t="shared" si="7"/>
        <v>56.5</v>
      </c>
      <c r="R63" s="8">
        <f t="shared" si="8"/>
        <v>57</v>
      </c>
    </row>
    <row r="64" ht="12.75" customHeight="1">
      <c r="A64" s="4">
        <v>67.0</v>
      </c>
      <c r="B64" s="8" t="s">
        <v>87</v>
      </c>
      <c r="C64" s="9" t="s">
        <v>62</v>
      </c>
      <c r="D64" s="4">
        <v>13.0</v>
      </c>
      <c r="E64" s="4">
        <v>23.0</v>
      </c>
      <c r="F64" s="4">
        <v>13.0</v>
      </c>
      <c r="G64" s="4">
        <v>0.0</v>
      </c>
      <c r="H64" s="4">
        <v>35.0</v>
      </c>
      <c r="I64" s="4"/>
      <c r="J64" s="4"/>
      <c r="K64" s="8">
        <f t="shared" si="1"/>
        <v>24.5</v>
      </c>
      <c r="L64" s="4">
        <f t="shared" si="2"/>
        <v>6.5</v>
      </c>
      <c r="M64" s="8">
        <f t="shared" si="3"/>
        <v>6.5</v>
      </c>
      <c r="N64" s="8">
        <f t="shared" si="4"/>
        <v>11.5</v>
      </c>
      <c r="O64" s="8">
        <f t="shared" si="5"/>
        <v>0</v>
      </c>
      <c r="P64" s="8">
        <f t="shared" si="6"/>
        <v>17.5</v>
      </c>
      <c r="Q64" s="8">
        <f t="shared" si="7"/>
        <v>42</v>
      </c>
      <c r="R64" s="8">
        <f t="shared" si="8"/>
        <v>42</v>
      </c>
    </row>
    <row r="65" ht="12.75" customHeight="1">
      <c r="A65" s="4">
        <v>68.0</v>
      </c>
      <c r="B65" s="8" t="s">
        <v>88</v>
      </c>
      <c r="C65" s="9" t="s">
        <v>62</v>
      </c>
      <c r="D65" s="4">
        <v>26.0</v>
      </c>
      <c r="E65" s="4">
        <v>52.0</v>
      </c>
      <c r="F65" s="4">
        <v>18.5</v>
      </c>
      <c r="G65" s="4">
        <v>0.0</v>
      </c>
      <c r="H65" s="4">
        <v>70.0</v>
      </c>
      <c r="I65" s="4"/>
      <c r="J65" s="4"/>
      <c r="K65" s="8">
        <f t="shared" si="1"/>
        <v>48.25</v>
      </c>
      <c r="L65" s="4">
        <f t="shared" si="2"/>
        <v>13</v>
      </c>
      <c r="M65" s="8">
        <f t="shared" si="3"/>
        <v>9.25</v>
      </c>
      <c r="N65" s="8">
        <f t="shared" si="4"/>
        <v>26</v>
      </c>
      <c r="O65" s="8">
        <f t="shared" si="5"/>
        <v>0</v>
      </c>
      <c r="P65" s="8">
        <f t="shared" si="6"/>
        <v>35</v>
      </c>
      <c r="Q65" s="8">
        <f t="shared" si="7"/>
        <v>83.25</v>
      </c>
      <c r="R65" s="8">
        <f t="shared" si="8"/>
        <v>83</v>
      </c>
    </row>
    <row r="66" ht="12.75" customHeight="1">
      <c r="A66" s="4">
        <v>69.0</v>
      </c>
      <c r="B66" s="8" t="s">
        <v>89</v>
      </c>
      <c r="C66" s="9" t="s">
        <v>62</v>
      </c>
      <c r="D66" s="4">
        <v>22.0</v>
      </c>
      <c r="E66" s="4">
        <v>20.0</v>
      </c>
      <c r="F66" s="4">
        <v>0.0</v>
      </c>
      <c r="G66" s="4">
        <v>1.0</v>
      </c>
      <c r="H66" s="4">
        <v>32.0</v>
      </c>
      <c r="I66" s="4"/>
      <c r="J66" s="4"/>
      <c r="K66" s="8">
        <f t="shared" si="1"/>
        <v>22</v>
      </c>
      <c r="L66" s="4">
        <f t="shared" si="2"/>
        <v>11</v>
      </c>
      <c r="M66" s="8">
        <f t="shared" si="3"/>
        <v>0</v>
      </c>
      <c r="N66" s="8">
        <f t="shared" si="4"/>
        <v>10</v>
      </c>
      <c r="O66" s="8">
        <f t="shared" si="5"/>
        <v>1</v>
      </c>
      <c r="P66" s="8">
        <f t="shared" si="6"/>
        <v>16</v>
      </c>
      <c r="Q66" s="8">
        <f t="shared" si="7"/>
        <v>38</v>
      </c>
      <c r="R66" s="8">
        <f t="shared" si="8"/>
        <v>38</v>
      </c>
    </row>
    <row r="67" ht="12.75" customHeight="1">
      <c r="A67" s="4">
        <v>70.0</v>
      </c>
      <c r="B67" s="8" t="s">
        <v>90</v>
      </c>
      <c r="C67" s="9" t="s">
        <v>62</v>
      </c>
      <c r="D67" s="4">
        <v>17.0</v>
      </c>
      <c r="E67" s="4">
        <v>42.0</v>
      </c>
      <c r="F67" s="4">
        <v>14.5</v>
      </c>
      <c r="G67" s="4">
        <v>0.0</v>
      </c>
      <c r="H67" s="4">
        <v>52.0</v>
      </c>
      <c r="I67" s="4"/>
      <c r="J67" s="4"/>
      <c r="K67" s="8">
        <f t="shared" si="1"/>
        <v>36.75</v>
      </c>
      <c r="L67" s="4">
        <f t="shared" si="2"/>
        <v>8.5</v>
      </c>
      <c r="M67" s="8">
        <f t="shared" si="3"/>
        <v>7.25</v>
      </c>
      <c r="N67" s="8">
        <f t="shared" si="4"/>
        <v>21</v>
      </c>
      <c r="O67" s="8">
        <f t="shared" si="5"/>
        <v>0</v>
      </c>
      <c r="P67" s="8">
        <f t="shared" si="6"/>
        <v>26</v>
      </c>
      <c r="Q67" s="8">
        <f t="shared" si="7"/>
        <v>62.75</v>
      </c>
      <c r="R67" s="8">
        <f t="shared" si="8"/>
        <v>63</v>
      </c>
    </row>
    <row r="68" ht="12.75" customHeight="1">
      <c r="A68" s="4">
        <v>71.0</v>
      </c>
      <c r="B68" s="8" t="s">
        <v>91</v>
      </c>
      <c r="C68" s="9" t="s">
        <v>62</v>
      </c>
      <c r="D68" s="4">
        <v>24.0</v>
      </c>
      <c r="E68" s="4">
        <v>39.0</v>
      </c>
      <c r="F68" s="4">
        <v>28.0</v>
      </c>
      <c r="G68" s="4">
        <v>2.0</v>
      </c>
      <c r="H68" s="4">
        <v>50.0</v>
      </c>
      <c r="I68" s="4"/>
      <c r="J68" s="4"/>
      <c r="K68" s="8">
        <f t="shared" si="1"/>
        <v>47.5</v>
      </c>
      <c r="L68" s="4">
        <f t="shared" si="2"/>
        <v>12</v>
      </c>
      <c r="M68" s="8">
        <f t="shared" si="3"/>
        <v>14</v>
      </c>
      <c r="N68" s="8">
        <f t="shared" si="4"/>
        <v>19.5</v>
      </c>
      <c r="O68" s="8">
        <f t="shared" si="5"/>
        <v>2</v>
      </c>
      <c r="P68" s="8">
        <f t="shared" si="6"/>
        <v>25</v>
      </c>
      <c r="Q68" s="8">
        <f t="shared" si="7"/>
        <v>72.5</v>
      </c>
      <c r="R68" s="8">
        <f t="shared" si="8"/>
        <v>73</v>
      </c>
    </row>
    <row r="69" ht="12.75" customHeight="1">
      <c r="A69" s="4">
        <v>72.0</v>
      </c>
      <c r="B69" s="8" t="s">
        <v>92</v>
      </c>
      <c r="C69" s="9" t="s">
        <v>62</v>
      </c>
      <c r="D69" s="4">
        <v>11.0</v>
      </c>
      <c r="E69" s="4">
        <v>23.0</v>
      </c>
      <c r="F69" s="4">
        <v>13.0</v>
      </c>
      <c r="G69" s="4">
        <v>0.0</v>
      </c>
      <c r="H69" s="4">
        <v>25.0</v>
      </c>
      <c r="I69" s="4"/>
      <c r="J69" s="4"/>
      <c r="K69" s="8">
        <f t="shared" si="1"/>
        <v>23.5</v>
      </c>
      <c r="L69" s="4">
        <f t="shared" si="2"/>
        <v>5.5</v>
      </c>
      <c r="M69" s="8">
        <f t="shared" si="3"/>
        <v>6.5</v>
      </c>
      <c r="N69" s="8">
        <f t="shared" si="4"/>
        <v>11.5</v>
      </c>
      <c r="O69" s="8">
        <f t="shared" si="5"/>
        <v>0</v>
      </c>
      <c r="P69" s="8">
        <f t="shared" si="6"/>
        <v>12.5</v>
      </c>
      <c r="Q69" s="8">
        <f t="shared" si="7"/>
        <v>36</v>
      </c>
      <c r="R69" s="8">
        <f t="shared" si="8"/>
        <v>36</v>
      </c>
    </row>
    <row r="70" ht="12.75" customHeight="1">
      <c r="A70" s="4">
        <v>73.0</v>
      </c>
      <c r="B70" s="8" t="s">
        <v>93</v>
      </c>
      <c r="C70" s="9" t="s">
        <v>62</v>
      </c>
      <c r="D70" s="4">
        <v>22.0</v>
      </c>
      <c r="E70" s="4">
        <v>37.0</v>
      </c>
      <c r="F70" s="4">
        <v>20.0</v>
      </c>
      <c r="G70" s="4">
        <v>0.0</v>
      </c>
      <c r="H70" s="4">
        <v>52.0</v>
      </c>
      <c r="I70" s="4"/>
      <c r="J70" s="4"/>
      <c r="K70" s="8">
        <f t="shared" si="1"/>
        <v>39.5</v>
      </c>
      <c r="L70" s="4">
        <f t="shared" si="2"/>
        <v>11</v>
      </c>
      <c r="M70" s="8">
        <f t="shared" si="3"/>
        <v>10</v>
      </c>
      <c r="N70" s="8">
        <f t="shared" si="4"/>
        <v>18.5</v>
      </c>
      <c r="O70" s="8">
        <f t="shared" si="5"/>
        <v>0</v>
      </c>
      <c r="P70" s="8">
        <f t="shared" si="6"/>
        <v>26</v>
      </c>
      <c r="Q70" s="8">
        <f t="shared" si="7"/>
        <v>65.5</v>
      </c>
      <c r="R70" s="8">
        <f t="shared" si="8"/>
        <v>66</v>
      </c>
    </row>
    <row r="71" ht="12.75" customHeight="1">
      <c r="A71" s="4">
        <v>74.0</v>
      </c>
      <c r="B71" s="8" t="s">
        <v>94</v>
      </c>
      <c r="C71" s="9" t="s">
        <v>62</v>
      </c>
      <c r="D71" s="4">
        <v>24.0</v>
      </c>
      <c r="E71" s="4">
        <v>49.0</v>
      </c>
      <c r="F71" s="4">
        <v>21.0</v>
      </c>
      <c r="G71" s="4">
        <v>0.0</v>
      </c>
      <c r="H71" s="4">
        <v>36.0</v>
      </c>
      <c r="I71" s="4"/>
      <c r="J71" s="4"/>
      <c r="K71" s="8">
        <f t="shared" si="1"/>
        <v>47</v>
      </c>
      <c r="L71" s="4">
        <f t="shared" si="2"/>
        <v>12</v>
      </c>
      <c r="M71" s="8">
        <f t="shared" si="3"/>
        <v>10.5</v>
      </c>
      <c r="N71" s="8">
        <f t="shared" si="4"/>
        <v>24.5</v>
      </c>
      <c r="O71" s="8">
        <f t="shared" si="5"/>
        <v>0</v>
      </c>
      <c r="P71" s="8">
        <f t="shared" si="6"/>
        <v>18</v>
      </c>
      <c r="Q71" s="8">
        <f t="shared" si="7"/>
        <v>65</v>
      </c>
      <c r="R71" s="8">
        <f t="shared" si="8"/>
        <v>65</v>
      </c>
    </row>
    <row r="72" ht="12.75" customHeight="1">
      <c r="A72" s="4">
        <v>75.0</v>
      </c>
      <c r="B72" s="8" t="s">
        <v>95</v>
      </c>
      <c r="C72" s="9" t="s">
        <v>62</v>
      </c>
      <c r="D72" s="4">
        <v>24.0</v>
      </c>
      <c r="E72" s="4">
        <v>38.0</v>
      </c>
      <c r="F72" s="4">
        <v>26.0</v>
      </c>
      <c r="G72" s="4">
        <v>3.0</v>
      </c>
      <c r="H72" s="4">
        <v>80.0</v>
      </c>
      <c r="I72" s="4"/>
      <c r="J72" s="4"/>
      <c r="K72" s="8">
        <f t="shared" si="1"/>
        <v>47</v>
      </c>
      <c r="L72" s="4">
        <f t="shared" si="2"/>
        <v>12</v>
      </c>
      <c r="M72" s="8">
        <f t="shared" si="3"/>
        <v>13</v>
      </c>
      <c r="N72" s="8">
        <f t="shared" si="4"/>
        <v>19</v>
      </c>
      <c r="O72" s="8">
        <f t="shared" si="5"/>
        <v>3</v>
      </c>
      <c r="P72" s="8">
        <f t="shared" si="6"/>
        <v>40</v>
      </c>
      <c r="Q72" s="8">
        <f t="shared" si="7"/>
        <v>87</v>
      </c>
      <c r="R72" s="8">
        <f t="shared" si="8"/>
        <v>87</v>
      </c>
    </row>
    <row r="73" ht="12.75" customHeight="1">
      <c r="A73" s="4">
        <v>76.0</v>
      </c>
      <c r="B73" s="8" t="s">
        <v>96</v>
      </c>
      <c r="C73" s="9" t="s">
        <v>62</v>
      </c>
      <c r="D73" s="4">
        <v>19.0</v>
      </c>
      <c r="E73" s="4">
        <v>49.5</v>
      </c>
      <c r="F73" s="4">
        <v>24.0</v>
      </c>
      <c r="G73" s="4">
        <v>0.0</v>
      </c>
      <c r="H73" s="4">
        <v>16.0</v>
      </c>
      <c r="I73" s="4"/>
      <c r="J73" s="4"/>
      <c r="K73" s="8">
        <f t="shared" si="1"/>
        <v>46.25</v>
      </c>
      <c r="L73" s="4">
        <f t="shared" si="2"/>
        <v>9.5</v>
      </c>
      <c r="M73" s="8">
        <f t="shared" si="3"/>
        <v>12</v>
      </c>
      <c r="N73" s="8">
        <f t="shared" si="4"/>
        <v>24.75</v>
      </c>
      <c r="O73" s="8">
        <f t="shared" si="5"/>
        <v>0</v>
      </c>
      <c r="P73" s="8">
        <f t="shared" si="6"/>
        <v>8</v>
      </c>
      <c r="Q73" s="8">
        <f t="shared" si="7"/>
        <v>54.25</v>
      </c>
      <c r="R73" s="8">
        <f t="shared" si="8"/>
        <v>54</v>
      </c>
    </row>
    <row r="74" ht="12.75" customHeight="1">
      <c r="A74" s="4">
        <v>77.0</v>
      </c>
      <c r="B74" s="8" t="s">
        <v>97</v>
      </c>
      <c r="C74" s="9" t="s">
        <v>62</v>
      </c>
      <c r="D74" s="4">
        <v>13.0</v>
      </c>
      <c r="E74" s="4">
        <v>45.0</v>
      </c>
      <c r="F74" s="4">
        <v>15.0</v>
      </c>
      <c r="G74" s="4">
        <v>0.0</v>
      </c>
      <c r="H74" s="4">
        <v>46.0</v>
      </c>
      <c r="I74" s="4"/>
      <c r="J74" s="4"/>
      <c r="K74" s="8">
        <f t="shared" si="1"/>
        <v>36.5</v>
      </c>
      <c r="L74" s="4">
        <f t="shared" si="2"/>
        <v>6.5</v>
      </c>
      <c r="M74" s="8">
        <f t="shared" si="3"/>
        <v>7.5</v>
      </c>
      <c r="N74" s="8">
        <f t="shared" si="4"/>
        <v>22.5</v>
      </c>
      <c r="O74" s="8">
        <f t="shared" si="5"/>
        <v>0</v>
      </c>
      <c r="P74" s="8">
        <f t="shared" si="6"/>
        <v>23</v>
      </c>
      <c r="Q74" s="8">
        <f t="shared" si="7"/>
        <v>59.5</v>
      </c>
      <c r="R74" s="8">
        <f t="shared" si="8"/>
        <v>60</v>
      </c>
    </row>
    <row r="75" ht="12.75" customHeight="1">
      <c r="A75" s="4">
        <v>78.0</v>
      </c>
      <c r="B75" s="8" t="s">
        <v>98</v>
      </c>
      <c r="C75" s="9" t="s">
        <v>62</v>
      </c>
      <c r="D75" s="4">
        <v>17.0</v>
      </c>
      <c r="E75" s="4">
        <v>24.0</v>
      </c>
      <c r="F75" s="4">
        <v>11.0</v>
      </c>
      <c r="G75" s="4">
        <v>0.0</v>
      </c>
      <c r="H75" s="4">
        <v>22.0</v>
      </c>
      <c r="I75" s="4"/>
      <c r="J75" s="4"/>
      <c r="K75" s="8">
        <f t="shared" si="1"/>
        <v>26</v>
      </c>
      <c r="L75" s="4">
        <f t="shared" si="2"/>
        <v>8.5</v>
      </c>
      <c r="M75" s="8">
        <f t="shared" si="3"/>
        <v>5.5</v>
      </c>
      <c r="N75" s="8">
        <f t="shared" si="4"/>
        <v>12</v>
      </c>
      <c r="O75" s="8">
        <f t="shared" si="5"/>
        <v>0</v>
      </c>
      <c r="P75" s="8">
        <f t="shared" si="6"/>
        <v>11</v>
      </c>
      <c r="Q75" s="8">
        <f t="shared" si="7"/>
        <v>37</v>
      </c>
      <c r="R75" s="8">
        <f t="shared" si="8"/>
        <v>37</v>
      </c>
    </row>
    <row r="76" ht="12.75" customHeight="1">
      <c r="A76" s="4">
        <v>79.0</v>
      </c>
      <c r="B76" s="8" t="s">
        <v>99</v>
      </c>
      <c r="C76" s="9" t="s">
        <v>62</v>
      </c>
      <c r="D76" s="4">
        <v>25.0</v>
      </c>
      <c r="E76" s="4">
        <v>44.0</v>
      </c>
      <c r="F76" s="4">
        <v>21.0</v>
      </c>
      <c r="G76" s="4">
        <v>2.0</v>
      </c>
      <c r="H76" s="4">
        <v>72.0</v>
      </c>
      <c r="I76" s="4"/>
      <c r="J76" s="4"/>
      <c r="K76" s="8">
        <f t="shared" si="1"/>
        <v>47</v>
      </c>
      <c r="L76" s="4">
        <f t="shared" si="2"/>
        <v>12.5</v>
      </c>
      <c r="M76" s="8">
        <f t="shared" si="3"/>
        <v>10.5</v>
      </c>
      <c r="N76" s="8">
        <f t="shared" si="4"/>
        <v>22</v>
      </c>
      <c r="O76" s="8">
        <f t="shared" si="5"/>
        <v>2</v>
      </c>
      <c r="P76" s="8">
        <f t="shared" si="6"/>
        <v>36</v>
      </c>
      <c r="Q76" s="8">
        <f t="shared" si="7"/>
        <v>83</v>
      </c>
      <c r="R76" s="8">
        <f t="shared" si="8"/>
        <v>83</v>
      </c>
    </row>
    <row r="77" ht="12.75" customHeight="1">
      <c r="A77" s="4">
        <v>80.0</v>
      </c>
      <c r="B77" s="8" t="s">
        <v>100</v>
      </c>
      <c r="C77" s="9" t="s">
        <v>62</v>
      </c>
      <c r="D77" s="4">
        <v>24.0</v>
      </c>
      <c r="E77" s="4">
        <v>27.0</v>
      </c>
      <c r="F77" s="4">
        <v>0.0</v>
      </c>
      <c r="G77" s="4">
        <v>0.0</v>
      </c>
      <c r="H77" s="4">
        <v>20.0</v>
      </c>
      <c r="I77" s="4"/>
      <c r="J77" s="4"/>
      <c r="K77" s="8">
        <f t="shared" si="1"/>
        <v>25.5</v>
      </c>
      <c r="L77" s="4">
        <f t="shared" si="2"/>
        <v>12</v>
      </c>
      <c r="M77" s="8">
        <f t="shared" si="3"/>
        <v>0</v>
      </c>
      <c r="N77" s="8">
        <f t="shared" si="4"/>
        <v>13.5</v>
      </c>
      <c r="O77" s="8">
        <f t="shared" si="5"/>
        <v>0</v>
      </c>
      <c r="P77" s="8">
        <f t="shared" si="6"/>
        <v>10</v>
      </c>
      <c r="Q77" s="8">
        <f t="shared" si="7"/>
        <v>35.5</v>
      </c>
      <c r="R77" s="8">
        <f t="shared" si="8"/>
        <v>36</v>
      </c>
    </row>
    <row r="78" ht="12.75" customHeight="1">
      <c r="A78" s="4">
        <v>81.0</v>
      </c>
      <c r="B78" s="8" t="s">
        <v>101</v>
      </c>
      <c r="C78" s="9" t="s">
        <v>62</v>
      </c>
      <c r="D78" s="4">
        <v>25.0</v>
      </c>
      <c r="E78" s="4">
        <v>37.0</v>
      </c>
      <c r="F78" s="4">
        <v>9.0</v>
      </c>
      <c r="G78" s="4">
        <v>0.0</v>
      </c>
      <c r="H78" s="4">
        <v>46.0</v>
      </c>
      <c r="I78" s="4"/>
      <c r="J78" s="4"/>
      <c r="K78" s="8">
        <f t="shared" si="1"/>
        <v>35.5</v>
      </c>
      <c r="L78" s="4">
        <f t="shared" si="2"/>
        <v>12.5</v>
      </c>
      <c r="M78" s="8">
        <f t="shared" si="3"/>
        <v>4.5</v>
      </c>
      <c r="N78" s="8">
        <f t="shared" si="4"/>
        <v>18.5</v>
      </c>
      <c r="O78" s="8">
        <f t="shared" si="5"/>
        <v>0</v>
      </c>
      <c r="P78" s="8">
        <f t="shared" si="6"/>
        <v>23</v>
      </c>
      <c r="Q78" s="8">
        <f t="shared" si="7"/>
        <v>58.5</v>
      </c>
      <c r="R78" s="8">
        <f t="shared" si="8"/>
        <v>59</v>
      </c>
    </row>
    <row r="79" ht="12.75" customHeight="1">
      <c r="A79" s="4">
        <v>82.0</v>
      </c>
      <c r="B79" s="8" t="s">
        <v>102</v>
      </c>
      <c r="C79" s="9" t="s">
        <v>62</v>
      </c>
      <c r="D79" s="4">
        <v>24.0</v>
      </c>
      <c r="E79" s="4">
        <v>30.0</v>
      </c>
      <c r="F79" s="4">
        <v>33.0</v>
      </c>
      <c r="G79" s="4">
        <v>0.0</v>
      </c>
      <c r="H79" s="4">
        <v>38.0</v>
      </c>
      <c r="I79" s="4"/>
      <c r="J79" s="4"/>
      <c r="K79" s="8">
        <f t="shared" si="1"/>
        <v>43.5</v>
      </c>
      <c r="L79" s="4">
        <f t="shared" si="2"/>
        <v>12</v>
      </c>
      <c r="M79" s="8">
        <f t="shared" si="3"/>
        <v>16.5</v>
      </c>
      <c r="N79" s="8">
        <f t="shared" si="4"/>
        <v>15</v>
      </c>
      <c r="O79" s="8">
        <f t="shared" si="5"/>
        <v>0</v>
      </c>
      <c r="P79" s="8">
        <f t="shared" si="6"/>
        <v>19</v>
      </c>
      <c r="Q79" s="8">
        <f t="shared" si="7"/>
        <v>62.5</v>
      </c>
      <c r="R79" s="8">
        <f t="shared" si="8"/>
        <v>63</v>
      </c>
    </row>
    <row r="80" ht="12.75" customHeight="1">
      <c r="A80" s="4">
        <v>83.0</v>
      </c>
      <c r="B80" s="8" t="s">
        <v>103</v>
      </c>
      <c r="C80" s="9" t="s">
        <v>62</v>
      </c>
      <c r="D80" s="4">
        <v>25.0</v>
      </c>
      <c r="E80" s="4">
        <v>33.0</v>
      </c>
      <c r="F80" s="4">
        <v>7.0</v>
      </c>
      <c r="G80" s="4">
        <v>1.0</v>
      </c>
      <c r="H80" s="4">
        <v>30.0</v>
      </c>
      <c r="I80" s="4"/>
      <c r="J80" s="4"/>
      <c r="K80" s="8">
        <f t="shared" si="1"/>
        <v>33.5</v>
      </c>
      <c r="L80" s="4">
        <f t="shared" si="2"/>
        <v>12.5</v>
      </c>
      <c r="M80" s="8">
        <f t="shared" si="3"/>
        <v>3.5</v>
      </c>
      <c r="N80" s="8">
        <f t="shared" si="4"/>
        <v>16.5</v>
      </c>
      <c r="O80" s="8">
        <f t="shared" si="5"/>
        <v>1</v>
      </c>
      <c r="P80" s="8">
        <f t="shared" si="6"/>
        <v>15</v>
      </c>
      <c r="Q80" s="8">
        <f t="shared" si="7"/>
        <v>48.5</v>
      </c>
      <c r="R80" s="8">
        <f t="shared" si="8"/>
        <v>49</v>
      </c>
    </row>
    <row r="81" ht="12.75" customHeight="1">
      <c r="A81" s="4">
        <v>84.0</v>
      </c>
      <c r="B81" s="8" t="s">
        <v>104</v>
      </c>
      <c r="C81" s="9" t="s">
        <v>62</v>
      </c>
      <c r="D81" s="4">
        <v>21.0</v>
      </c>
      <c r="E81" s="4">
        <v>34.0</v>
      </c>
      <c r="F81" s="4">
        <v>17.0</v>
      </c>
      <c r="G81" s="4">
        <v>0.0</v>
      </c>
      <c r="H81" s="4">
        <v>62.0</v>
      </c>
      <c r="I81" s="4"/>
      <c r="J81" s="4"/>
      <c r="K81" s="8">
        <f t="shared" si="1"/>
        <v>36</v>
      </c>
      <c r="L81" s="4">
        <f t="shared" si="2"/>
        <v>10.5</v>
      </c>
      <c r="M81" s="8">
        <f t="shared" si="3"/>
        <v>8.5</v>
      </c>
      <c r="N81" s="8">
        <f t="shared" si="4"/>
        <v>17</v>
      </c>
      <c r="O81" s="8">
        <f t="shared" si="5"/>
        <v>0</v>
      </c>
      <c r="P81" s="8">
        <f t="shared" si="6"/>
        <v>31</v>
      </c>
      <c r="Q81" s="8">
        <f t="shared" si="7"/>
        <v>67</v>
      </c>
      <c r="R81" s="8">
        <f t="shared" si="8"/>
        <v>67</v>
      </c>
    </row>
    <row r="82" ht="12.75" customHeight="1">
      <c r="A82" s="4">
        <v>85.0</v>
      </c>
      <c r="B82" s="8" t="s">
        <v>105</v>
      </c>
      <c r="C82" s="9" t="s">
        <v>62</v>
      </c>
      <c r="D82" s="4">
        <v>24.0</v>
      </c>
      <c r="E82" s="4">
        <v>32.0</v>
      </c>
      <c r="F82" s="4">
        <v>15.5</v>
      </c>
      <c r="G82" s="4">
        <v>0.0</v>
      </c>
      <c r="H82" s="4">
        <v>45.0</v>
      </c>
      <c r="I82" s="4"/>
      <c r="J82" s="4"/>
      <c r="K82" s="8">
        <f t="shared" si="1"/>
        <v>35.75</v>
      </c>
      <c r="L82" s="4">
        <f t="shared" si="2"/>
        <v>12</v>
      </c>
      <c r="M82" s="8">
        <f t="shared" si="3"/>
        <v>7.75</v>
      </c>
      <c r="N82" s="8">
        <f t="shared" si="4"/>
        <v>16</v>
      </c>
      <c r="O82" s="8">
        <f t="shared" si="5"/>
        <v>0</v>
      </c>
      <c r="P82" s="8">
        <f t="shared" si="6"/>
        <v>22.5</v>
      </c>
      <c r="Q82" s="8">
        <f t="shared" si="7"/>
        <v>58.25</v>
      </c>
      <c r="R82" s="8">
        <f t="shared" si="8"/>
        <v>58</v>
      </c>
    </row>
    <row r="83" ht="12.75" customHeight="1">
      <c r="A83" s="4">
        <v>86.0</v>
      </c>
      <c r="B83" s="8" t="s">
        <v>106</v>
      </c>
      <c r="C83" s="9" t="s">
        <v>62</v>
      </c>
      <c r="D83" s="4">
        <v>26.0</v>
      </c>
      <c r="E83" s="4">
        <v>38.0</v>
      </c>
      <c r="F83" s="4">
        <v>27.0</v>
      </c>
      <c r="G83" s="4">
        <v>0.0</v>
      </c>
      <c r="H83" s="4">
        <v>82.0</v>
      </c>
      <c r="I83" s="4"/>
      <c r="J83" s="4"/>
      <c r="K83" s="8">
        <f t="shared" si="1"/>
        <v>45.5</v>
      </c>
      <c r="L83" s="4">
        <f t="shared" si="2"/>
        <v>13</v>
      </c>
      <c r="M83" s="8">
        <f t="shared" si="3"/>
        <v>13.5</v>
      </c>
      <c r="N83" s="8">
        <f t="shared" si="4"/>
        <v>19</v>
      </c>
      <c r="O83" s="8">
        <f t="shared" si="5"/>
        <v>0</v>
      </c>
      <c r="P83" s="8">
        <f t="shared" si="6"/>
        <v>41</v>
      </c>
      <c r="Q83" s="8">
        <f t="shared" si="7"/>
        <v>86.5</v>
      </c>
      <c r="R83" s="8">
        <f t="shared" si="8"/>
        <v>87</v>
      </c>
    </row>
    <row r="84" ht="12.75" customHeight="1">
      <c r="A84" s="4">
        <v>88.0</v>
      </c>
      <c r="B84" s="8" t="s">
        <v>107</v>
      </c>
      <c r="C84" s="9" t="s">
        <v>62</v>
      </c>
      <c r="D84" s="4">
        <v>24.0</v>
      </c>
      <c r="E84" s="4">
        <v>53.0</v>
      </c>
      <c r="F84" s="4">
        <v>36.0</v>
      </c>
      <c r="G84" s="4">
        <v>2.5</v>
      </c>
      <c r="H84" s="4">
        <v>65.0</v>
      </c>
      <c r="I84" s="4"/>
      <c r="J84" s="4"/>
      <c r="K84" s="8">
        <f t="shared" si="1"/>
        <v>59</v>
      </c>
      <c r="L84" s="4">
        <f t="shared" si="2"/>
        <v>12</v>
      </c>
      <c r="M84" s="8">
        <f t="shared" si="3"/>
        <v>18</v>
      </c>
      <c r="N84" s="8">
        <f t="shared" si="4"/>
        <v>26.5</v>
      </c>
      <c r="O84" s="8">
        <f t="shared" si="5"/>
        <v>2.5</v>
      </c>
      <c r="P84" s="8">
        <f t="shared" si="6"/>
        <v>32.5</v>
      </c>
      <c r="Q84" s="8">
        <f t="shared" si="7"/>
        <v>91.5</v>
      </c>
      <c r="R84" s="8">
        <f t="shared" si="8"/>
        <v>92</v>
      </c>
    </row>
    <row r="85" ht="12.75" customHeight="1">
      <c r="A85" s="4">
        <v>89.0</v>
      </c>
      <c r="B85" s="8" t="s">
        <v>108</v>
      </c>
      <c r="C85" s="9" t="s">
        <v>62</v>
      </c>
      <c r="D85" s="4">
        <v>21.0</v>
      </c>
      <c r="E85" s="4">
        <v>54.0</v>
      </c>
      <c r="F85" s="4">
        <v>9.0</v>
      </c>
      <c r="G85" s="4">
        <v>0.0</v>
      </c>
      <c r="H85" s="4">
        <v>79.0</v>
      </c>
      <c r="I85" s="4"/>
      <c r="J85" s="4"/>
      <c r="K85" s="8">
        <f t="shared" si="1"/>
        <v>42</v>
      </c>
      <c r="L85" s="4">
        <f t="shared" si="2"/>
        <v>10.5</v>
      </c>
      <c r="M85" s="8">
        <f t="shared" si="3"/>
        <v>4.5</v>
      </c>
      <c r="N85" s="8">
        <f t="shared" si="4"/>
        <v>27</v>
      </c>
      <c r="O85" s="8">
        <f t="shared" si="5"/>
        <v>0</v>
      </c>
      <c r="P85" s="8">
        <f t="shared" si="6"/>
        <v>39.5</v>
      </c>
      <c r="Q85" s="8">
        <f t="shared" si="7"/>
        <v>81.5</v>
      </c>
      <c r="R85" s="8">
        <f t="shared" si="8"/>
        <v>82</v>
      </c>
    </row>
    <row r="86" ht="12.75" customHeight="1">
      <c r="A86" s="4">
        <v>90.0</v>
      </c>
      <c r="B86" s="8" t="s">
        <v>109</v>
      </c>
      <c r="C86" s="9" t="s">
        <v>62</v>
      </c>
      <c r="D86" s="4">
        <v>15.0</v>
      </c>
      <c r="E86" s="4">
        <v>24.0</v>
      </c>
      <c r="F86" s="4">
        <v>10.0</v>
      </c>
      <c r="G86" s="4">
        <v>0.0</v>
      </c>
      <c r="H86" s="4">
        <v>36.0</v>
      </c>
      <c r="I86" s="4"/>
      <c r="J86" s="4"/>
      <c r="K86" s="8">
        <f t="shared" si="1"/>
        <v>24.5</v>
      </c>
      <c r="L86" s="4">
        <f t="shared" si="2"/>
        <v>7.5</v>
      </c>
      <c r="M86" s="8">
        <f t="shared" si="3"/>
        <v>5</v>
      </c>
      <c r="N86" s="8">
        <f t="shared" si="4"/>
        <v>12</v>
      </c>
      <c r="O86" s="8">
        <f t="shared" si="5"/>
        <v>0</v>
      </c>
      <c r="P86" s="8">
        <f t="shared" si="6"/>
        <v>18</v>
      </c>
      <c r="Q86" s="8">
        <f t="shared" si="7"/>
        <v>42.5</v>
      </c>
      <c r="R86" s="8">
        <f t="shared" si="8"/>
        <v>43</v>
      </c>
    </row>
    <row r="87" ht="12.75" customHeight="1">
      <c r="A87" s="4">
        <v>91.0</v>
      </c>
      <c r="B87" s="8" t="s">
        <v>110</v>
      </c>
      <c r="C87" s="9" t="s">
        <v>62</v>
      </c>
      <c r="D87" s="4">
        <v>23.0</v>
      </c>
      <c r="E87" s="4">
        <v>25.0</v>
      </c>
      <c r="F87" s="4">
        <v>36.0</v>
      </c>
      <c r="G87" s="4">
        <v>0.0</v>
      </c>
      <c r="H87" s="4">
        <v>64.0</v>
      </c>
      <c r="I87" s="4"/>
      <c r="J87" s="4"/>
      <c r="K87" s="8">
        <f t="shared" si="1"/>
        <v>42</v>
      </c>
      <c r="L87" s="4">
        <f t="shared" si="2"/>
        <v>11.5</v>
      </c>
      <c r="M87" s="8">
        <f t="shared" si="3"/>
        <v>18</v>
      </c>
      <c r="N87" s="8">
        <f t="shared" si="4"/>
        <v>12.5</v>
      </c>
      <c r="O87" s="8">
        <f t="shared" si="5"/>
        <v>0</v>
      </c>
      <c r="P87" s="8">
        <f t="shared" si="6"/>
        <v>32</v>
      </c>
      <c r="Q87" s="8">
        <f t="shared" si="7"/>
        <v>74</v>
      </c>
      <c r="R87" s="8">
        <f t="shared" si="8"/>
        <v>74</v>
      </c>
    </row>
    <row r="88" ht="12.75" customHeight="1">
      <c r="A88" s="4">
        <v>93.0</v>
      </c>
      <c r="B88" s="8" t="s">
        <v>111</v>
      </c>
      <c r="C88" s="9" t="s">
        <v>62</v>
      </c>
      <c r="D88" s="4">
        <v>26.0</v>
      </c>
      <c r="E88" s="4">
        <v>54.0</v>
      </c>
      <c r="F88" s="4">
        <v>33.0</v>
      </c>
      <c r="G88" s="4">
        <v>3.0</v>
      </c>
      <c r="H88" s="4">
        <v>76.0</v>
      </c>
      <c r="I88" s="4"/>
      <c r="J88" s="4"/>
      <c r="K88" s="8">
        <f t="shared" si="1"/>
        <v>59.5</v>
      </c>
      <c r="L88" s="4">
        <f t="shared" si="2"/>
        <v>13</v>
      </c>
      <c r="M88" s="8">
        <f t="shared" si="3"/>
        <v>16.5</v>
      </c>
      <c r="N88" s="8">
        <f t="shared" si="4"/>
        <v>27</v>
      </c>
      <c r="O88" s="8">
        <f t="shared" si="5"/>
        <v>3</v>
      </c>
      <c r="P88" s="8">
        <f t="shared" si="6"/>
        <v>38</v>
      </c>
      <c r="Q88" s="8">
        <f t="shared" si="7"/>
        <v>97.5</v>
      </c>
      <c r="R88" s="8">
        <f t="shared" si="8"/>
        <v>98</v>
      </c>
    </row>
    <row r="89" ht="15.0" customHeight="1">
      <c r="A89" s="4">
        <v>94.0</v>
      </c>
      <c r="B89" s="8" t="s">
        <v>112</v>
      </c>
      <c r="C89" s="9" t="s">
        <v>62</v>
      </c>
      <c r="D89" s="4">
        <v>20.0</v>
      </c>
      <c r="E89" s="4">
        <v>39.0</v>
      </c>
      <c r="F89" s="4">
        <v>15.5</v>
      </c>
      <c r="G89" s="4">
        <v>0.0</v>
      </c>
      <c r="H89" s="4">
        <v>24.0</v>
      </c>
      <c r="I89" s="4"/>
      <c r="J89" s="4"/>
      <c r="K89" s="8">
        <f t="shared" si="1"/>
        <v>37.25</v>
      </c>
      <c r="L89" s="4">
        <f t="shared" si="2"/>
        <v>10</v>
      </c>
      <c r="M89" s="8">
        <f t="shared" si="3"/>
        <v>7.75</v>
      </c>
      <c r="N89" s="8">
        <f t="shared" si="4"/>
        <v>19.5</v>
      </c>
      <c r="O89" s="8">
        <f t="shared" si="5"/>
        <v>0</v>
      </c>
      <c r="P89" s="8">
        <f t="shared" si="6"/>
        <v>12</v>
      </c>
      <c r="Q89" s="8">
        <f t="shared" si="7"/>
        <v>49.25</v>
      </c>
      <c r="R89" s="8">
        <f t="shared" si="8"/>
        <v>49</v>
      </c>
    </row>
    <row r="90" ht="12.75" customHeight="1">
      <c r="A90" s="4">
        <v>95.0</v>
      </c>
      <c r="B90" s="8" t="s">
        <v>113</v>
      </c>
      <c r="C90" s="9" t="s">
        <v>62</v>
      </c>
      <c r="D90" s="4">
        <v>9.0</v>
      </c>
      <c r="E90" s="4">
        <v>21.0</v>
      </c>
      <c r="F90" s="4">
        <v>9.5</v>
      </c>
      <c r="G90" s="4">
        <v>0.0</v>
      </c>
      <c r="H90" s="4">
        <v>30.0</v>
      </c>
      <c r="I90" s="4"/>
      <c r="J90" s="4"/>
      <c r="K90" s="8">
        <f t="shared" si="1"/>
        <v>19.75</v>
      </c>
      <c r="L90" s="4">
        <f t="shared" si="2"/>
        <v>4.5</v>
      </c>
      <c r="M90" s="8">
        <f t="shared" si="3"/>
        <v>4.75</v>
      </c>
      <c r="N90" s="8">
        <f t="shared" si="4"/>
        <v>10.5</v>
      </c>
      <c r="O90" s="8">
        <f t="shared" si="5"/>
        <v>0</v>
      </c>
      <c r="P90" s="8">
        <f t="shared" si="6"/>
        <v>15</v>
      </c>
      <c r="Q90" s="8">
        <f t="shared" si="7"/>
        <v>34.75</v>
      </c>
      <c r="R90" s="8">
        <f t="shared" si="8"/>
        <v>35</v>
      </c>
    </row>
    <row r="91" ht="12.75" customHeight="1">
      <c r="A91" s="4">
        <v>96.0</v>
      </c>
      <c r="B91" s="8" t="s">
        <v>114</v>
      </c>
      <c r="C91" s="9" t="s">
        <v>62</v>
      </c>
      <c r="D91" s="4">
        <v>16.0</v>
      </c>
      <c r="E91" s="4">
        <v>17.0</v>
      </c>
      <c r="F91" s="4">
        <v>22.5</v>
      </c>
      <c r="G91" s="4">
        <v>0.0</v>
      </c>
      <c r="H91" s="4">
        <v>30.0</v>
      </c>
      <c r="I91" s="4"/>
      <c r="J91" s="4"/>
      <c r="K91" s="8">
        <f t="shared" si="1"/>
        <v>27.75</v>
      </c>
      <c r="L91" s="4">
        <f t="shared" si="2"/>
        <v>8</v>
      </c>
      <c r="M91" s="8">
        <f t="shared" si="3"/>
        <v>11.25</v>
      </c>
      <c r="N91" s="8">
        <f t="shared" si="4"/>
        <v>8.5</v>
      </c>
      <c r="O91" s="8">
        <f t="shared" si="5"/>
        <v>0</v>
      </c>
      <c r="P91" s="8">
        <f t="shared" si="6"/>
        <v>15</v>
      </c>
      <c r="Q91" s="8">
        <f t="shared" si="7"/>
        <v>42.75</v>
      </c>
      <c r="R91" s="8">
        <f t="shared" si="8"/>
        <v>43</v>
      </c>
    </row>
    <row r="92" ht="12.75" customHeight="1">
      <c r="A92" s="4">
        <v>97.0</v>
      </c>
      <c r="B92" s="8" t="s">
        <v>115</v>
      </c>
      <c r="C92" s="9" t="s">
        <v>62</v>
      </c>
      <c r="D92" s="4">
        <v>13.0</v>
      </c>
      <c r="E92" s="4">
        <v>28.0</v>
      </c>
      <c r="F92" s="4">
        <v>3.0</v>
      </c>
      <c r="G92" s="4">
        <v>0.0</v>
      </c>
      <c r="H92" s="4">
        <v>34.0</v>
      </c>
      <c r="I92" s="4"/>
      <c r="J92" s="4"/>
      <c r="K92" s="8">
        <f t="shared" si="1"/>
        <v>22</v>
      </c>
      <c r="L92" s="4">
        <f t="shared" si="2"/>
        <v>6.5</v>
      </c>
      <c r="M92" s="8">
        <f t="shared" si="3"/>
        <v>1.5</v>
      </c>
      <c r="N92" s="8">
        <f t="shared" si="4"/>
        <v>14</v>
      </c>
      <c r="O92" s="8">
        <f t="shared" si="5"/>
        <v>0</v>
      </c>
      <c r="P92" s="8">
        <f t="shared" si="6"/>
        <v>17</v>
      </c>
      <c r="Q92" s="8">
        <f t="shared" si="7"/>
        <v>39</v>
      </c>
      <c r="R92" s="8">
        <f t="shared" si="8"/>
        <v>39</v>
      </c>
    </row>
    <row r="93" ht="12.75" customHeight="1">
      <c r="A93" s="4">
        <v>98.0</v>
      </c>
      <c r="B93" s="8" t="s">
        <v>116</v>
      </c>
      <c r="C93" s="9" t="s">
        <v>62</v>
      </c>
      <c r="D93" s="4">
        <v>13.0</v>
      </c>
      <c r="E93" s="4">
        <v>23.0</v>
      </c>
      <c r="F93" s="4">
        <v>8.0</v>
      </c>
      <c r="G93" s="4">
        <v>0.0</v>
      </c>
      <c r="H93" s="4">
        <v>39.0</v>
      </c>
      <c r="I93" s="4"/>
      <c r="J93" s="4"/>
      <c r="K93" s="8">
        <f t="shared" si="1"/>
        <v>22</v>
      </c>
      <c r="L93" s="4">
        <f t="shared" si="2"/>
        <v>6.5</v>
      </c>
      <c r="M93" s="8">
        <f t="shared" si="3"/>
        <v>4</v>
      </c>
      <c r="N93" s="8">
        <f t="shared" si="4"/>
        <v>11.5</v>
      </c>
      <c r="O93" s="8">
        <f t="shared" si="5"/>
        <v>0</v>
      </c>
      <c r="P93" s="8">
        <f t="shared" si="6"/>
        <v>19.5</v>
      </c>
      <c r="Q93" s="8">
        <f t="shared" si="7"/>
        <v>41.5</v>
      </c>
      <c r="R93" s="8">
        <f t="shared" si="8"/>
        <v>42</v>
      </c>
    </row>
    <row r="94" ht="12.75" customHeight="1">
      <c r="A94" s="4">
        <v>100.0</v>
      </c>
      <c r="B94" s="8" t="s">
        <v>117</v>
      </c>
      <c r="C94" s="9" t="s">
        <v>62</v>
      </c>
      <c r="D94" s="4">
        <v>8.0</v>
      </c>
      <c r="E94" s="4">
        <v>24.0</v>
      </c>
      <c r="F94" s="4">
        <v>12.0</v>
      </c>
      <c r="G94" s="4">
        <v>0.0</v>
      </c>
      <c r="H94" s="4">
        <v>8.0</v>
      </c>
      <c r="I94" s="4"/>
      <c r="J94" s="4"/>
      <c r="K94" s="8">
        <f t="shared" si="1"/>
        <v>22</v>
      </c>
      <c r="L94" s="4">
        <f t="shared" si="2"/>
        <v>4</v>
      </c>
      <c r="M94" s="8">
        <f t="shared" si="3"/>
        <v>6</v>
      </c>
      <c r="N94" s="8">
        <f t="shared" si="4"/>
        <v>12</v>
      </c>
      <c r="O94" s="8">
        <f t="shared" si="5"/>
        <v>0</v>
      </c>
      <c r="P94" s="8">
        <f t="shared" si="6"/>
        <v>4</v>
      </c>
      <c r="Q94" s="8">
        <f t="shared" si="7"/>
        <v>26</v>
      </c>
      <c r="R94" s="8">
        <f t="shared" si="8"/>
        <v>26</v>
      </c>
    </row>
    <row r="95" ht="12.75" customHeight="1">
      <c r="A95" s="4">
        <v>101.0</v>
      </c>
      <c r="B95" s="8" t="s">
        <v>118</v>
      </c>
      <c r="C95" s="9" t="s">
        <v>62</v>
      </c>
      <c r="D95" s="4">
        <v>24.0</v>
      </c>
      <c r="E95" s="4">
        <v>39.0</v>
      </c>
      <c r="F95" s="4">
        <v>24.0</v>
      </c>
      <c r="G95" s="4">
        <v>1.0</v>
      </c>
      <c r="H95" s="4">
        <v>58.0</v>
      </c>
      <c r="I95" s="4"/>
      <c r="J95" s="4"/>
      <c r="K95" s="8">
        <f t="shared" si="1"/>
        <v>44.5</v>
      </c>
      <c r="L95" s="4">
        <f t="shared" si="2"/>
        <v>12</v>
      </c>
      <c r="M95" s="8">
        <f t="shared" si="3"/>
        <v>12</v>
      </c>
      <c r="N95" s="8">
        <f t="shared" si="4"/>
        <v>19.5</v>
      </c>
      <c r="O95" s="8">
        <f t="shared" si="5"/>
        <v>1</v>
      </c>
      <c r="P95" s="8">
        <f t="shared" si="6"/>
        <v>29</v>
      </c>
      <c r="Q95" s="8">
        <f t="shared" si="7"/>
        <v>73.5</v>
      </c>
      <c r="R95" s="8">
        <f t="shared" si="8"/>
        <v>74</v>
      </c>
    </row>
    <row r="96" ht="12.75" customHeight="1">
      <c r="A96" s="4">
        <v>103.0</v>
      </c>
      <c r="B96" s="8" t="s">
        <v>119</v>
      </c>
      <c r="C96" s="9" t="s">
        <v>62</v>
      </c>
      <c r="D96" s="4">
        <v>24.0</v>
      </c>
      <c r="E96" s="4">
        <v>48.0</v>
      </c>
      <c r="F96" s="4">
        <v>28.0</v>
      </c>
      <c r="G96" s="4">
        <v>0.0</v>
      </c>
      <c r="H96" s="4">
        <v>47.0</v>
      </c>
      <c r="I96" s="4"/>
      <c r="J96" s="4"/>
      <c r="K96" s="8">
        <f t="shared" si="1"/>
        <v>50</v>
      </c>
      <c r="L96" s="4">
        <f t="shared" si="2"/>
        <v>12</v>
      </c>
      <c r="M96" s="8">
        <f t="shared" si="3"/>
        <v>14</v>
      </c>
      <c r="N96" s="8">
        <f t="shared" si="4"/>
        <v>24</v>
      </c>
      <c r="O96" s="8">
        <f t="shared" si="5"/>
        <v>0</v>
      </c>
      <c r="P96" s="8">
        <f t="shared" si="6"/>
        <v>23.5</v>
      </c>
      <c r="Q96" s="8">
        <f t="shared" si="7"/>
        <v>73.5</v>
      </c>
      <c r="R96" s="8">
        <f t="shared" si="8"/>
        <v>74</v>
      </c>
    </row>
    <row r="97" ht="12.75" customHeight="1">
      <c r="A97" s="4">
        <v>104.0</v>
      </c>
      <c r="B97" s="8" t="s">
        <v>120</v>
      </c>
      <c r="C97" s="9" t="s">
        <v>62</v>
      </c>
      <c r="D97" s="4">
        <v>22.0</v>
      </c>
      <c r="E97" s="4">
        <v>37.0</v>
      </c>
      <c r="F97" s="4">
        <v>19.0</v>
      </c>
      <c r="G97" s="4">
        <v>2.0</v>
      </c>
      <c r="H97" s="4">
        <v>50.0</v>
      </c>
      <c r="I97" s="4"/>
      <c r="J97" s="4"/>
      <c r="K97" s="8">
        <f t="shared" si="1"/>
        <v>41</v>
      </c>
      <c r="L97" s="4">
        <f t="shared" si="2"/>
        <v>11</v>
      </c>
      <c r="M97" s="8">
        <f t="shared" si="3"/>
        <v>9.5</v>
      </c>
      <c r="N97" s="8">
        <f t="shared" si="4"/>
        <v>18.5</v>
      </c>
      <c r="O97" s="8">
        <f t="shared" si="5"/>
        <v>2</v>
      </c>
      <c r="P97" s="8">
        <f t="shared" si="6"/>
        <v>25</v>
      </c>
      <c r="Q97" s="8">
        <f t="shared" si="7"/>
        <v>66</v>
      </c>
      <c r="R97" s="8">
        <f t="shared" si="8"/>
        <v>66</v>
      </c>
    </row>
    <row r="98" ht="12.75" customHeight="1">
      <c r="A98" s="4">
        <v>106.0</v>
      </c>
      <c r="B98" s="8" t="s">
        <v>121</v>
      </c>
      <c r="C98" s="9" t="s">
        <v>122</v>
      </c>
      <c r="D98" s="4">
        <v>26.0</v>
      </c>
      <c r="E98" s="4">
        <v>49.0</v>
      </c>
      <c r="F98" s="4">
        <v>18.0</v>
      </c>
      <c r="G98" s="4">
        <v>0.0</v>
      </c>
      <c r="H98" s="4">
        <v>55.0</v>
      </c>
      <c r="I98" s="4"/>
      <c r="J98" s="4"/>
      <c r="K98" s="8">
        <f t="shared" si="1"/>
        <v>46.5</v>
      </c>
      <c r="L98" s="4">
        <f t="shared" si="2"/>
        <v>13</v>
      </c>
      <c r="M98" s="8">
        <f t="shared" si="3"/>
        <v>9</v>
      </c>
      <c r="N98" s="8">
        <f t="shared" si="4"/>
        <v>24.5</v>
      </c>
      <c r="O98" s="8">
        <f t="shared" si="5"/>
        <v>0</v>
      </c>
      <c r="P98" s="8">
        <f t="shared" si="6"/>
        <v>27.5</v>
      </c>
      <c r="Q98" s="8">
        <f t="shared" si="7"/>
        <v>74</v>
      </c>
      <c r="R98" s="8">
        <f t="shared" si="8"/>
        <v>74</v>
      </c>
    </row>
    <row r="99" ht="12.75" customHeight="1">
      <c r="A99" s="4">
        <v>107.0</v>
      </c>
      <c r="B99" s="8" t="s">
        <v>123</v>
      </c>
      <c r="C99" s="9" t="s">
        <v>122</v>
      </c>
      <c r="D99" s="4">
        <v>25.0</v>
      </c>
      <c r="E99" s="4">
        <v>38.0</v>
      </c>
      <c r="F99" s="4">
        <v>31.0</v>
      </c>
      <c r="G99" s="4">
        <v>2.0</v>
      </c>
      <c r="H99" s="4">
        <v>58.0</v>
      </c>
      <c r="I99" s="4"/>
      <c r="J99" s="4"/>
      <c r="K99" s="8">
        <f t="shared" si="1"/>
        <v>49</v>
      </c>
      <c r="L99" s="4">
        <f t="shared" si="2"/>
        <v>12.5</v>
      </c>
      <c r="M99" s="8">
        <f t="shared" si="3"/>
        <v>15.5</v>
      </c>
      <c r="N99" s="8">
        <f t="shared" si="4"/>
        <v>19</v>
      </c>
      <c r="O99" s="8">
        <f t="shared" si="5"/>
        <v>2</v>
      </c>
      <c r="P99" s="8">
        <f t="shared" si="6"/>
        <v>29</v>
      </c>
      <c r="Q99" s="8">
        <f t="shared" si="7"/>
        <v>78</v>
      </c>
      <c r="R99" s="8">
        <f t="shared" si="8"/>
        <v>78</v>
      </c>
    </row>
    <row r="100" ht="12.75" customHeight="1">
      <c r="A100" s="4">
        <v>108.0</v>
      </c>
      <c r="B100" s="8" t="s">
        <v>124</v>
      </c>
      <c r="C100" s="9" t="s">
        <v>122</v>
      </c>
      <c r="D100" s="4">
        <v>16.0</v>
      </c>
      <c r="E100" s="4">
        <v>37.0</v>
      </c>
      <c r="F100" s="4">
        <v>9.5</v>
      </c>
      <c r="G100" s="4">
        <v>0.0</v>
      </c>
      <c r="H100" s="4">
        <v>38.0</v>
      </c>
      <c r="I100" s="4"/>
      <c r="J100" s="4"/>
      <c r="K100" s="8">
        <f t="shared" si="1"/>
        <v>31.25</v>
      </c>
      <c r="L100" s="4">
        <f t="shared" si="2"/>
        <v>8</v>
      </c>
      <c r="M100" s="8">
        <f t="shared" si="3"/>
        <v>4.75</v>
      </c>
      <c r="N100" s="8">
        <f t="shared" si="4"/>
        <v>18.5</v>
      </c>
      <c r="O100" s="8">
        <f t="shared" si="5"/>
        <v>0</v>
      </c>
      <c r="P100" s="8">
        <f t="shared" si="6"/>
        <v>19</v>
      </c>
      <c r="Q100" s="8">
        <f t="shared" si="7"/>
        <v>50.25</v>
      </c>
      <c r="R100" s="8">
        <f t="shared" si="8"/>
        <v>50</v>
      </c>
    </row>
    <row r="101" ht="12.75" customHeight="1">
      <c r="A101" s="4">
        <v>109.0</v>
      </c>
      <c r="B101" s="8" t="s">
        <v>125</v>
      </c>
      <c r="C101" s="9" t="s">
        <v>122</v>
      </c>
      <c r="D101" s="4">
        <v>20.0</v>
      </c>
      <c r="E101" s="4">
        <v>35.0</v>
      </c>
      <c r="F101" s="4">
        <v>9.0</v>
      </c>
      <c r="G101" s="4">
        <v>0.0</v>
      </c>
      <c r="H101" s="4">
        <v>30.0</v>
      </c>
      <c r="I101" s="4"/>
      <c r="J101" s="4"/>
      <c r="K101" s="8">
        <f t="shared" si="1"/>
        <v>32</v>
      </c>
      <c r="L101" s="4">
        <f t="shared" si="2"/>
        <v>10</v>
      </c>
      <c r="M101" s="8">
        <f t="shared" si="3"/>
        <v>4.5</v>
      </c>
      <c r="N101" s="8">
        <f t="shared" si="4"/>
        <v>17.5</v>
      </c>
      <c r="O101" s="8">
        <f t="shared" si="5"/>
        <v>0</v>
      </c>
      <c r="P101" s="8">
        <f t="shared" si="6"/>
        <v>15</v>
      </c>
      <c r="Q101" s="8">
        <f t="shared" si="7"/>
        <v>47</v>
      </c>
      <c r="R101" s="8">
        <f t="shared" si="8"/>
        <v>47</v>
      </c>
    </row>
    <row r="102" ht="12.75" customHeight="1">
      <c r="A102" s="4">
        <v>110.0</v>
      </c>
      <c r="B102" s="8" t="s">
        <v>126</v>
      </c>
      <c r="C102" s="9" t="s">
        <v>122</v>
      </c>
      <c r="D102" s="4">
        <v>21.0</v>
      </c>
      <c r="E102" s="4">
        <v>51.0</v>
      </c>
      <c r="F102" s="4">
        <v>34.0</v>
      </c>
      <c r="G102" s="4">
        <v>3.0</v>
      </c>
      <c r="H102" s="4">
        <v>88.0</v>
      </c>
      <c r="I102" s="4"/>
      <c r="J102" s="4"/>
      <c r="K102" s="8">
        <f t="shared" si="1"/>
        <v>56</v>
      </c>
      <c r="L102" s="4">
        <f t="shared" si="2"/>
        <v>10.5</v>
      </c>
      <c r="M102" s="8">
        <f t="shared" si="3"/>
        <v>17</v>
      </c>
      <c r="N102" s="8">
        <f t="shared" si="4"/>
        <v>25.5</v>
      </c>
      <c r="O102" s="8">
        <f t="shared" si="5"/>
        <v>3</v>
      </c>
      <c r="P102" s="8">
        <f t="shared" si="6"/>
        <v>44</v>
      </c>
      <c r="Q102" s="8">
        <f t="shared" si="7"/>
        <v>100</v>
      </c>
      <c r="R102" s="8">
        <f t="shared" si="8"/>
        <v>100</v>
      </c>
    </row>
    <row r="103" ht="12.75" customHeight="1">
      <c r="A103" s="4">
        <v>111.0</v>
      </c>
      <c r="B103" s="8" t="s">
        <v>127</v>
      </c>
      <c r="C103" s="9" t="s">
        <v>122</v>
      </c>
      <c r="D103" s="4">
        <v>21.0</v>
      </c>
      <c r="E103" s="4">
        <v>54.0</v>
      </c>
      <c r="F103" s="4">
        <v>34.0</v>
      </c>
      <c r="G103" s="4">
        <v>2.0</v>
      </c>
      <c r="H103" s="4">
        <v>59.0</v>
      </c>
      <c r="I103" s="4"/>
      <c r="J103" s="4"/>
      <c r="K103" s="8">
        <f t="shared" si="1"/>
        <v>56.5</v>
      </c>
      <c r="L103" s="4">
        <f t="shared" si="2"/>
        <v>10.5</v>
      </c>
      <c r="M103" s="8">
        <f t="shared" si="3"/>
        <v>17</v>
      </c>
      <c r="N103" s="8">
        <f t="shared" si="4"/>
        <v>27</v>
      </c>
      <c r="O103" s="8">
        <f t="shared" si="5"/>
        <v>2</v>
      </c>
      <c r="P103" s="8">
        <f t="shared" si="6"/>
        <v>29.5</v>
      </c>
      <c r="Q103" s="8">
        <f t="shared" si="7"/>
        <v>86</v>
      </c>
      <c r="R103" s="8">
        <f t="shared" si="8"/>
        <v>86</v>
      </c>
    </row>
    <row r="104" ht="12.75" customHeight="1">
      <c r="A104" s="4">
        <v>113.0</v>
      </c>
      <c r="B104" s="8" t="s">
        <v>128</v>
      </c>
      <c r="C104" s="9" t="s">
        <v>122</v>
      </c>
      <c r="D104" s="4">
        <v>26.0</v>
      </c>
      <c r="E104" s="4">
        <v>51.5</v>
      </c>
      <c r="F104" s="4">
        <v>24.0</v>
      </c>
      <c r="G104" s="4">
        <v>0.0</v>
      </c>
      <c r="H104" s="4">
        <v>44.0</v>
      </c>
      <c r="I104" s="4"/>
      <c r="J104" s="4"/>
      <c r="K104" s="8">
        <f t="shared" si="1"/>
        <v>50.75</v>
      </c>
      <c r="L104" s="4">
        <f t="shared" si="2"/>
        <v>13</v>
      </c>
      <c r="M104" s="8">
        <f t="shared" si="3"/>
        <v>12</v>
      </c>
      <c r="N104" s="8">
        <f t="shared" si="4"/>
        <v>25.75</v>
      </c>
      <c r="O104" s="8">
        <f t="shared" si="5"/>
        <v>0</v>
      </c>
      <c r="P104" s="8">
        <f t="shared" si="6"/>
        <v>22</v>
      </c>
      <c r="Q104" s="8">
        <f t="shared" si="7"/>
        <v>72.75</v>
      </c>
      <c r="R104" s="8">
        <f t="shared" si="8"/>
        <v>73</v>
      </c>
    </row>
    <row r="105" ht="12.75" customHeight="1">
      <c r="A105" s="4">
        <v>114.0</v>
      </c>
      <c r="B105" s="8" t="s">
        <v>129</v>
      </c>
      <c r="C105" s="9" t="s">
        <v>122</v>
      </c>
      <c r="D105" s="4">
        <v>23.0</v>
      </c>
      <c r="E105" s="4">
        <v>41.0</v>
      </c>
      <c r="F105" s="4">
        <v>30.5</v>
      </c>
      <c r="G105" s="4">
        <v>0.0</v>
      </c>
      <c r="H105" s="4">
        <v>52.0</v>
      </c>
      <c r="I105" s="4"/>
      <c r="J105" s="4"/>
      <c r="K105" s="8">
        <f t="shared" si="1"/>
        <v>47.25</v>
      </c>
      <c r="L105" s="4">
        <f t="shared" si="2"/>
        <v>11.5</v>
      </c>
      <c r="M105" s="8">
        <f t="shared" si="3"/>
        <v>15.25</v>
      </c>
      <c r="N105" s="8">
        <f t="shared" si="4"/>
        <v>20.5</v>
      </c>
      <c r="O105" s="8">
        <f t="shared" si="5"/>
        <v>0</v>
      </c>
      <c r="P105" s="8">
        <f t="shared" si="6"/>
        <v>26</v>
      </c>
      <c r="Q105" s="8">
        <f t="shared" si="7"/>
        <v>73.25</v>
      </c>
      <c r="R105" s="8">
        <f t="shared" si="8"/>
        <v>73</v>
      </c>
    </row>
    <row r="106" ht="12.75" customHeight="1">
      <c r="A106" s="4">
        <v>115.0</v>
      </c>
      <c r="B106" s="8" t="s">
        <v>130</v>
      </c>
      <c r="C106" s="9" t="s">
        <v>122</v>
      </c>
      <c r="D106" s="4">
        <v>24.0</v>
      </c>
      <c r="E106" s="4">
        <v>45.5</v>
      </c>
      <c r="F106" s="4">
        <v>22.5</v>
      </c>
      <c r="G106" s="4">
        <v>0.0</v>
      </c>
      <c r="H106" s="4">
        <v>63.0</v>
      </c>
      <c r="I106" s="4"/>
      <c r="J106" s="4"/>
      <c r="K106" s="8">
        <f t="shared" si="1"/>
        <v>46</v>
      </c>
      <c r="L106" s="4">
        <f t="shared" si="2"/>
        <v>12</v>
      </c>
      <c r="M106" s="8">
        <f t="shared" si="3"/>
        <v>11.25</v>
      </c>
      <c r="N106" s="8">
        <f t="shared" si="4"/>
        <v>22.75</v>
      </c>
      <c r="O106" s="8">
        <f t="shared" si="5"/>
        <v>0</v>
      </c>
      <c r="P106" s="8">
        <f t="shared" si="6"/>
        <v>31.5</v>
      </c>
      <c r="Q106" s="8">
        <f t="shared" si="7"/>
        <v>77.5</v>
      </c>
      <c r="R106" s="8">
        <f t="shared" si="8"/>
        <v>78</v>
      </c>
    </row>
    <row r="107" ht="12.75" customHeight="1">
      <c r="A107" s="4">
        <v>116.0</v>
      </c>
      <c r="B107" s="8" t="s">
        <v>131</v>
      </c>
      <c r="C107" s="9" t="s">
        <v>122</v>
      </c>
      <c r="D107" s="4">
        <v>26.0</v>
      </c>
      <c r="E107" s="4">
        <v>43.0</v>
      </c>
      <c r="F107" s="4">
        <v>21.5</v>
      </c>
      <c r="G107" s="4">
        <v>0.0</v>
      </c>
      <c r="H107" s="4">
        <v>76.0</v>
      </c>
      <c r="I107" s="4"/>
      <c r="J107" s="4"/>
      <c r="K107" s="8">
        <f t="shared" si="1"/>
        <v>45.25</v>
      </c>
      <c r="L107" s="4">
        <f t="shared" si="2"/>
        <v>13</v>
      </c>
      <c r="M107" s="8">
        <f t="shared" si="3"/>
        <v>10.75</v>
      </c>
      <c r="N107" s="8">
        <f t="shared" si="4"/>
        <v>21.5</v>
      </c>
      <c r="O107" s="8">
        <f t="shared" si="5"/>
        <v>0</v>
      </c>
      <c r="P107" s="8">
        <f t="shared" si="6"/>
        <v>38</v>
      </c>
      <c r="Q107" s="8">
        <f t="shared" si="7"/>
        <v>83.25</v>
      </c>
      <c r="R107" s="8">
        <f t="shared" si="8"/>
        <v>83</v>
      </c>
    </row>
    <row r="108" ht="12.75" customHeight="1">
      <c r="A108" s="4">
        <v>117.0</v>
      </c>
      <c r="B108" s="8" t="s">
        <v>132</v>
      </c>
      <c r="C108" s="9" t="s">
        <v>122</v>
      </c>
      <c r="D108" s="4">
        <v>26.0</v>
      </c>
      <c r="E108" s="4">
        <v>42.0</v>
      </c>
      <c r="F108" s="4">
        <v>24.0</v>
      </c>
      <c r="G108" s="4">
        <v>0.0</v>
      </c>
      <c r="H108" s="4">
        <v>75.0</v>
      </c>
      <c r="I108" s="4"/>
      <c r="J108" s="4"/>
      <c r="K108" s="8">
        <f t="shared" si="1"/>
        <v>46</v>
      </c>
      <c r="L108" s="4">
        <f t="shared" si="2"/>
        <v>13</v>
      </c>
      <c r="M108" s="8">
        <f t="shared" si="3"/>
        <v>12</v>
      </c>
      <c r="N108" s="8">
        <f t="shared" si="4"/>
        <v>21</v>
      </c>
      <c r="O108" s="8">
        <f t="shared" si="5"/>
        <v>0</v>
      </c>
      <c r="P108" s="8">
        <f t="shared" si="6"/>
        <v>37.5</v>
      </c>
      <c r="Q108" s="8">
        <f t="shared" si="7"/>
        <v>83.5</v>
      </c>
      <c r="R108" s="8">
        <f t="shared" si="8"/>
        <v>84</v>
      </c>
    </row>
    <row r="109" ht="12.75" customHeight="1">
      <c r="A109" s="4">
        <v>118.0</v>
      </c>
      <c r="B109" s="8" t="s">
        <v>133</v>
      </c>
      <c r="C109" s="9" t="s">
        <v>134</v>
      </c>
      <c r="D109" s="4">
        <v>21.0</v>
      </c>
      <c r="E109" s="4">
        <v>46.0</v>
      </c>
      <c r="F109" s="4">
        <v>20.0</v>
      </c>
      <c r="G109" s="4">
        <v>0.0</v>
      </c>
      <c r="H109" s="4">
        <v>55.0</v>
      </c>
      <c r="I109" s="4"/>
      <c r="J109" s="4"/>
      <c r="K109" s="8">
        <f t="shared" si="1"/>
        <v>43.5</v>
      </c>
      <c r="L109" s="4">
        <f t="shared" si="2"/>
        <v>10.5</v>
      </c>
      <c r="M109" s="8">
        <f t="shared" si="3"/>
        <v>10</v>
      </c>
      <c r="N109" s="8">
        <f t="shared" si="4"/>
        <v>23</v>
      </c>
      <c r="O109" s="8">
        <f t="shared" si="5"/>
        <v>0</v>
      </c>
      <c r="P109" s="8">
        <f t="shared" si="6"/>
        <v>27.5</v>
      </c>
      <c r="Q109" s="8">
        <f t="shared" si="7"/>
        <v>71</v>
      </c>
      <c r="R109" s="8">
        <f t="shared" si="8"/>
        <v>71</v>
      </c>
    </row>
    <row r="110" ht="12.75" customHeight="1">
      <c r="A110" s="4">
        <v>119.0</v>
      </c>
      <c r="B110" s="8" t="s">
        <v>135</v>
      </c>
      <c r="C110" s="9" t="s">
        <v>134</v>
      </c>
      <c r="D110" s="4">
        <v>20.0</v>
      </c>
      <c r="E110" s="4">
        <v>48.0</v>
      </c>
      <c r="F110" s="4">
        <v>25.0</v>
      </c>
      <c r="G110" s="4">
        <v>0.0</v>
      </c>
      <c r="H110" s="4">
        <v>68.0</v>
      </c>
      <c r="I110" s="4"/>
      <c r="J110" s="4"/>
      <c r="K110" s="8">
        <f t="shared" si="1"/>
        <v>46.5</v>
      </c>
      <c r="L110" s="4">
        <f t="shared" si="2"/>
        <v>10</v>
      </c>
      <c r="M110" s="8">
        <f t="shared" si="3"/>
        <v>12.5</v>
      </c>
      <c r="N110" s="8">
        <f t="shared" si="4"/>
        <v>24</v>
      </c>
      <c r="O110" s="8">
        <f t="shared" si="5"/>
        <v>0</v>
      </c>
      <c r="P110" s="8">
        <f t="shared" si="6"/>
        <v>34</v>
      </c>
      <c r="Q110" s="8">
        <f t="shared" si="7"/>
        <v>80.5</v>
      </c>
      <c r="R110" s="8">
        <f t="shared" si="8"/>
        <v>81</v>
      </c>
    </row>
    <row r="111" ht="12.75" customHeight="1">
      <c r="A111" s="4">
        <v>120.0</v>
      </c>
      <c r="B111" s="8" t="s">
        <v>136</v>
      </c>
      <c r="C111" s="9" t="s">
        <v>134</v>
      </c>
      <c r="D111" s="4">
        <v>19.0</v>
      </c>
      <c r="E111" s="4">
        <v>28.0</v>
      </c>
      <c r="F111" s="4">
        <v>6.5</v>
      </c>
      <c r="G111" s="4">
        <v>0.0</v>
      </c>
      <c r="H111" s="4">
        <v>28.0</v>
      </c>
      <c r="I111" s="4"/>
      <c r="J111" s="4"/>
      <c r="K111" s="8">
        <f t="shared" si="1"/>
        <v>26.75</v>
      </c>
      <c r="L111" s="4">
        <f t="shared" si="2"/>
        <v>9.5</v>
      </c>
      <c r="M111" s="8">
        <f t="shared" si="3"/>
        <v>3.25</v>
      </c>
      <c r="N111" s="8">
        <f t="shared" si="4"/>
        <v>14</v>
      </c>
      <c r="O111" s="8">
        <f t="shared" si="5"/>
        <v>0</v>
      </c>
      <c r="P111" s="8">
        <f t="shared" si="6"/>
        <v>14</v>
      </c>
      <c r="Q111" s="8">
        <f t="shared" si="7"/>
        <v>40.75</v>
      </c>
      <c r="R111" s="8">
        <f t="shared" si="8"/>
        <v>41</v>
      </c>
    </row>
    <row r="112" ht="12.75" customHeight="1">
      <c r="A112" s="4">
        <v>122.0</v>
      </c>
      <c r="B112" s="8" t="s">
        <v>137</v>
      </c>
      <c r="C112" s="9" t="s">
        <v>134</v>
      </c>
      <c r="D112" s="4">
        <v>20.0</v>
      </c>
      <c r="E112" s="4">
        <v>21.0</v>
      </c>
      <c r="F112" s="4">
        <v>0.0</v>
      </c>
      <c r="G112" s="4">
        <v>0.0</v>
      </c>
      <c r="H112" s="4">
        <v>12.0</v>
      </c>
      <c r="I112" s="4"/>
      <c r="J112" s="4"/>
      <c r="K112" s="8">
        <f t="shared" si="1"/>
        <v>20.5</v>
      </c>
      <c r="L112" s="4">
        <f t="shared" si="2"/>
        <v>10</v>
      </c>
      <c r="M112" s="8">
        <f t="shared" si="3"/>
        <v>0</v>
      </c>
      <c r="N112" s="8">
        <f t="shared" si="4"/>
        <v>10.5</v>
      </c>
      <c r="O112" s="8">
        <f t="shared" si="5"/>
        <v>0</v>
      </c>
      <c r="P112" s="8">
        <f t="shared" si="6"/>
        <v>6</v>
      </c>
      <c r="Q112" s="8">
        <f t="shared" si="7"/>
        <v>26.5</v>
      </c>
      <c r="R112" s="8">
        <f t="shared" si="8"/>
        <v>27</v>
      </c>
    </row>
    <row r="113" ht="12.75" customHeight="1">
      <c r="A113" s="4">
        <v>123.0</v>
      </c>
      <c r="B113" s="8" t="s">
        <v>138</v>
      </c>
      <c r="C113" s="9" t="s">
        <v>134</v>
      </c>
      <c r="D113" s="4">
        <v>20.0</v>
      </c>
      <c r="E113" s="4">
        <v>32.0</v>
      </c>
      <c r="F113" s="4">
        <v>0.0</v>
      </c>
      <c r="G113" s="4">
        <v>0.0</v>
      </c>
      <c r="H113" s="4">
        <v>8.0</v>
      </c>
      <c r="I113" s="4"/>
      <c r="J113" s="4"/>
      <c r="K113" s="8">
        <f t="shared" si="1"/>
        <v>26</v>
      </c>
      <c r="L113" s="4">
        <f t="shared" si="2"/>
        <v>10</v>
      </c>
      <c r="M113" s="8">
        <f t="shared" si="3"/>
        <v>0</v>
      </c>
      <c r="N113" s="8">
        <f t="shared" si="4"/>
        <v>16</v>
      </c>
      <c r="O113" s="8">
        <f t="shared" si="5"/>
        <v>0</v>
      </c>
      <c r="P113" s="8">
        <f t="shared" si="6"/>
        <v>4</v>
      </c>
      <c r="Q113" s="8">
        <f t="shared" si="7"/>
        <v>30</v>
      </c>
      <c r="R113" s="8">
        <f t="shared" si="8"/>
        <v>30</v>
      </c>
    </row>
    <row r="114" ht="12.75" customHeight="1">
      <c r="A114" s="4">
        <v>124.0</v>
      </c>
      <c r="B114" s="8" t="s">
        <v>139</v>
      </c>
      <c r="C114" s="9" t="s">
        <v>134</v>
      </c>
      <c r="D114" s="4">
        <v>18.0</v>
      </c>
      <c r="E114" s="4">
        <v>20.0</v>
      </c>
      <c r="F114" s="4">
        <v>0.0</v>
      </c>
      <c r="G114" s="4">
        <v>0.0</v>
      </c>
      <c r="H114" s="4">
        <v>14.0</v>
      </c>
      <c r="I114" s="4"/>
      <c r="J114" s="4"/>
      <c r="K114" s="8">
        <f t="shared" si="1"/>
        <v>19</v>
      </c>
      <c r="L114" s="4">
        <f t="shared" si="2"/>
        <v>9</v>
      </c>
      <c r="M114" s="8">
        <f t="shared" si="3"/>
        <v>0</v>
      </c>
      <c r="N114" s="8">
        <f t="shared" si="4"/>
        <v>10</v>
      </c>
      <c r="O114" s="8">
        <f t="shared" si="5"/>
        <v>0</v>
      </c>
      <c r="P114" s="8">
        <f t="shared" si="6"/>
        <v>7</v>
      </c>
      <c r="Q114" s="8">
        <f t="shared" si="7"/>
        <v>26</v>
      </c>
      <c r="R114" s="8">
        <f t="shared" si="8"/>
        <v>26</v>
      </c>
    </row>
    <row r="115" ht="12.75" customHeight="1">
      <c r="A115" s="4">
        <v>125.0</v>
      </c>
      <c r="B115" s="8" t="s">
        <v>140</v>
      </c>
      <c r="C115" s="9" t="s">
        <v>134</v>
      </c>
      <c r="D115" s="4">
        <v>22.0</v>
      </c>
      <c r="E115" s="4">
        <v>26.0</v>
      </c>
      <c r="F115" s="4">
        <v>0.0</v>
      </c>
      <c r="G115" s="4">
        <v>0.0</v>
      </c>
      <c r="H115" s="4">
        <v>24.0</v>
      </c>
      <c r="I115" s="4"/>
      <c r="J115" s="4"/>
      <c r="K115" s="8">
        <f t="shared" si="1"/>
        <v>24</v>
      </c>
      <c r="L115" s="4">
        <f t="shared" si="2"/>
        <v>11</v>
      </c>
      <c r="M115" s="8">
        <f t="shared" si="3"/>
        <v>0</v>
      </c>
      <c r="N115" s="8">
        <f t="shared" si="4"/>
        <v>13</v>
      </c>
      <c r="O115" s="8">
        <f t="shared" si="5"/>
        <v>0</v>
      </c>
      <c r="P115" s="8">
        <f t="shared" si="6"/>
        <v>12</v>
      </c>
      <c r="Q115" s="8">
        <f t="shared" si="7"/>
        <v>36</v>
      </c>
      <c r="R115" s="8">
        <f t="shared" si="8"/>
        <v>36</v>
      </c>
    </row>
    <row r="116" ht="12.75" customHeight="1">
      <c r="A116" s="4">
        <v>126.0</v>
      </c>
      <c r="B116" s="8" t="s">
        <v>141</v>
      </c>
      <c r="C116" s="9" t="s">
        <v>134</v>
      </c>
      <c r="D116" s="4">
        <v>21.0</v>
      </c>
      <c r="E116" s="4">
        <v>36.0</v>
      </c>
      <c r="F116" s="4">
        <v>21.0</v>
      </c>
      <c r="G116" s="4">
        <v>0.0</v>
      </c>
      <c r="H116" s="4">
        <v>66.0</v>
      </c>
      <c r="I116" s="4"/>
      <c r="J116" s="4"/>
      <c r="K116" s="8">
        <f t="shared" si="1"/>
        <v>39</v>
      </c>
      <c r="L116" s="4">
        <f t="shared" si="2"/>
        <v>10.5</v>
      </c>
      <c r="M116" s="8">
        <f t="shared" si="3"/>
        <v>10.5</v>
      </c>
      <c r="N116" s="8">
        <f t="shared" si="4"/>
        <v>18</v>
      </c>
      <c r="O116" s="8">
        <f t="shared" si="5"/>
        <v>0</v>
      </c>
      <c r="P116" s="8">
        <f t="shared" si="6"/>
        <v>33</v>
      </c>
      <c r="Q116" s="8">
        <f t="shared" si="7"/>
        <v>72</v>
      </c>
      <c r="R116" s="8">
        <f t="shared" si="8"/>
        <v>72</v>
      </c>
    </row>
    <row r="117" ht="12.75" customHeight="1">
      <c r="A117" s="4">
        <v>127.0</v>
      </c>
      <c r="B117" s="8" t="s">
        <v>142</v>
      </c>
      <c r="C117" s="9" t="s">
        <v>134</v>
      </c>
      <c r="D117" s="4">
        <v>11.0</v>
      </c>
      <c r="E117" s="4">
        <v>28.0</v>
      </c>
      <c r="F117" s="4">
        <v>21.0</v>
      </c>
      <c r="G117" s="4">
        <v>0.0</v>
      </c>
      <c r="H117" s="4">
        <v>49.0</v>
      </c>
      <c r="I117" s="4"/>
      <c r="J117" s="4"/>
      <c r="K117" s="8">
        <f t="shared" si="1"/>
        <v>30</v>
      </c>
      <c r="L117" s="4">
        <f t="shared" si="2"/>
        <v>5.5</v>
      </c>
      <c r="M117" s="8">
        <f t="shared" si="3"/>
        <v>10.5</v>
      </c>
      <c r="N117" s="8">
        <f t="shared" si="4"/>
        <v>14</v>
      </c>
      <c r="O117" s="8">
        <f t="shared" si="5"/>
        <v>0</v>
      </c>
      <c r="P117" s="8">
        <f t="shared" si="6"/>
        <v>24.5</v>
      </c>
      <c r="Q117" s="8">
        <f t="shared" si="7"/>
        <v>54.5</v>
      </c>
      <c r="R117" s="8">
        <f t="shared" si="8"/>
        <v>55</v>
      </c>
    </row>
    <row r="118" ht="12.75" customHeight="1">
      <c r="A118" s="4">
        <v>128.0</v>
      </c>
      <c r="B118" s="8" t="s">
        <v>143</v>
      </c>
      <c r="C118" s="9" t="s">
        <v>134</v>
      </c>
      <c r="D118" s="4">
        <v>19.0</v>
      </c>
      <c r="E118" s="4">
        <v>23.0</v>
      </c>
      <c r="F118" s="4">
        <v>22.0</v>
      </c>
      <c r="G118" s="4">
        <v>0.0</v>
      </c>
      <c r="H118" s="4">
        <v>41.0</v>
      </c>
      <c r="I118" s="4"/>
      <c r="J118" s="4"/>
      <c r="K118" s="8">
        <f t="shared" si="1"/>
        <v>32</v>
      </c>
      <c r="L118" s="4">
        <f t="shared" si="2"/>
        <v>9.5</v>
      </c>
      <c r="M118" s="8">
        <f t="shared" si="3"/>
        <v>11</v>
      </c>
      <c r="N118" s="8">
        <f t="shared" si="4"/>
        <v>11.5</v>
      </c>
      <c r="O118" s="8">
        <f t="shared" si="5"/>
        <v>0</v>
      </c>
      <c r="P118" s="8">
        <f t="shared" si="6"/>
        <v>20.5</v>
      </c>
      <c r="Q118" s="8">
        <f t="shared" si="7"/>
        <v>52.5</v>
      </c>
      <c r="R118" s="8">
        <f t="shared" si="8"/>
        <v>53</v>
      </c>
    </row>
    <row r="119" ht="12.75" customHeight="1">
      <c r="A119" s="4">
        <v>129.0</v>
      </c>
      <c r="B119" s="8" t="s">
        <v>144</v>
      </c>
      <c r="C119" s="9" t="s">
        <v>134</v>
      </c>
      <c r="D119" s="4">
        <v>23.0</v>
      </c>
      <c r="E119" s="4">
        <v>33.0</v>
      </c>
      <c r="F119" s="4">
        <v>25.0</v>
      </c>
      <c r="G119" s="4">
        <v>2.0</v>
      </c>
      <c r="H119" s="4">
        <v>62.0</v>
      </c>
      <c r="I119" s="4"/>
      <c r="J119" s="4"/>
      <c r="K119" s="8">
        <f t="shared" si="1"/>
        <v>42.5</v>
      </c>
      <c r="L119" s="4">
        <f t="shared" si="2"/>
        <v>11.5</v>
      </c>
      <c r="M119" s="8">
        <f t="shared" si="3"/>
        <v>12.5</v>
      </c>
      <c r="N119" s="8">
        <f t="shared" si="4"/>
        <v>16.5</v>
      </c>
      <c r="O119" s="8">
        <f t="shared" si="5"/>
        <v>2</v>
      </c>
      <c r="P119" s="8">
        <f t="shared" si="6"/>
        <v>31</v>
      </c>
      <c r="Q119" s="8">
        <f t="shared" si="7"/>
        <v>73.5</v>
      </c>
      <c r="R119" s="8">
        <f t="shared" si="8"/>
        <v>74</v>
      </c>
    </row>
    <row r="120" ht="12.75" customHeight="1">
      <c r="A120" s="4">
        <v>130.0</v>
      </c>
      <c r="B120" s="8" t="s">
        <v>145</v>
      </c>
      <c r="C120" s="9" t="s">
        <v>134</v>
      </c>
      <c r="D120" s="4">
        <v>19.0</v>
      </c>
      <c r="E120" s="4">
        <v>20.0</v>
      </c>
      <c r="F120" s="4">
        <v>22.0</v>
      </c>
      <c r="G120" s="4">
        <v>1.0</v>
      </c>
      <c r="H120" s="4">
        <v>38.0</v>
      </c>
      <c r="I120" s="4"/>
      <c r="J120" s="4"/>
      <c r="K120" s="8">
        <f t="shared" si="1"/>
        <v>31.5</v>
      </c>
      <c r="L120" s="4">
        <f t="shared" si="2"/>
        <v>9.5</v>
      </c>
      <c r="M120" s="8">
        <f t="shared" si="3"/>
        <v>11</v>
      </c>
      <c r="N120" s="8">
        <f t="shared" si="4"/>
        <v>10</v>
      </c>
      <c r="O120" s="8">
        <f t="shared" si="5"/>
        <v>1</v>
      </c>
      <c r="P120" s="8">
        <f t="shared" si="6"/>
        <v>19</v>
      </c>
      <c r="Q120" s="8">
        <f t="shared" si="7"/>
        <v>50.5</v>
      </c>
      <c r="R120" s="8">
        <f t="shared" si="8"/>
        <v>51</v>
      </c>
    </row>
    <row r="121" ht="12.75" customHeight="1">
      <c r="A121" s="4">
        <v>131.0</v>
      </c>
      <c r="B121" s="8" t="s">
        <v>146</v>
      </c>
      <c r="C121" s="9" t="s">
        <v>134</v>
      </c>
      <c r="D121" s="4">
        <v>13.0</v>
      </c>
      <c r="E121" s="4">
        <v>4.0</v>
      </c>
      <c r="F121" s="4">
        <v>12.0</v>
      </c>
      <c r="G121" s="4">
        <v>2.0</v>
      </c>
      <c r="H121" s="4">
        <v>27.0</v>
      </c>
      <c r="I121" s="4"/>
      <c r="J121" s="4"/>
      <c r="K121" s="8">
        <f t="shared" si="1"/>
        <v>16.5</v>
      </c>
      <c r="L121" s="4">
        <f t="shared" si="2"/>
        <v>6.5</v>
      </c>
      <c r="M121" s="8">
        <f t="shared" si="3"/>
        <v>6</v>
      </c>
      <c r="N121" s="8">
        <f t="shared" si="4"/>
        <v>2</v>
      </c>
      <c r="O121" s="8">
        <f t="shared" si="5"/>
        <v>2</v>
      </c>
      <c r="P121" s="8">
        <f t="shared" si="6"/>
        <v>13.5</v>
      </c>
      <c r="Q121" s="8">
        <f t="shared" si="7"/>
        <v>30</v>
      </c>
      <c r="R121" s="8">
        <f t="shared" si="8"/>
        <v>30</v>
      </c>
    </row>
    <row r="122" ht="12.75" customHeight="1">
      <c r="A122" s="4">
        <v>132.0</v>
      </c>
      <c r="B122" s="8" t="s">
        <v>147</v>
      </c>
      <c r="C122" s="9" t="s">
        <v>134</v>
      </c>
      <c r="D122" s="4">
        <v>15.0</v>
      </c>
      <c r="E122" s="4">
        <v>36.0</v>
      </c>
      <c r="F122" s="4">
        <v>29.0</v>
      </c>
      <c r="G122" s="4">
        <v>0.0</v>
      </c>
      <c r="H122" s="4">
        <v>51.0</v>
      </c>
      <c r="I122" s="4"/>
      <c r="J122" s="4"/>
      <c r="K122" s="8">
        <f t="shared" si="1"/>
        <v>40</v>
      </c>
      <c r="L122" s="4">
        <f t="shared" si="2"/>
        <v>7.5</v>
      </c>
      <c r="M122" s="8">
        <f t="shared" si="3"/>
        <v>14.5</v>
      </c>
      <c r="N122" s="8">
        <f t="shared" si="4"/>
        <v>18</v>
      </c>
      <c r="O122" s="8">
        <f t="shared" si="5"/>
        <v>0</v>
      </c>
      <c r="P122" s="8">
        <f t="shared" si="6"/>
        <v>25.5</v>
      </c>
      <c r="Q122" s="8">
        <f t="shared" si="7"/>
        <v>65.5</v>
      </c>
      <c r="R122" s="8">
        <f t="shared" si="8"/>
        <v>66</v>
      </c>
    </row>
    <row r="123" ht="12.75" customHeight="1">
      <c r="A123" s="4">
        <v>133.0</v>
      </c>
      <c r="B123" s="8" t="s">
        <v>148</v>
      </c>
      <c r="C123" s="9" t="s">
        <v>134</v>
      </c>
      <c r="D123" s="4">
        <v>10.0</v>
      </c>
      <c r="E123" s="4">
        <v>21.0</v>
      </c>
      <c r="F123" s="4">
        <v>7.0</v>
      </c>
      <c r="G123" s="4">
        <v>0.0</v>
      </c>
      <c r="H123" s="4">
        <v>22.0</v>
      </c>
      <c r="I123" s="4"/>
      <c r="J123" s="4"/>
      <c r="K123" s="8">
        <f t="shared" si="1"/>
        <v>19</v>
      </c>
      <c r="L123" s="4">
        <f t="shared" si="2"/>
        <v>5</v>
      </c>
      <c r="M123" s="8">
        <f t="shared" si="3"/>
        <v>3.5</v>
      </c>
      <c r="N123" s="8">
        <f t="shared" si="4"/>
        <v>10.5</v>
      </c>
      <c r="O123" s="8">
        <f t="shared" si="5"/>
        <v>0</v>
      </c>
      <c r="P123" s="8">
        <f t="shared" si="6"/>
        <v>11</v>
      </c>
      <c r="Q123" s="8">
        <f t="shared" si="7"/>
        <v>30</v>
      </c>
      <c r="R123" s="8">
        <f t="shared" si="8"/>
        <v>30</v>
      </c>
    </row>
    <row r="124" ht="12.75" customHeight="1">
      <c r="A124" s="4">
        <v>134.0</v>
      </c>
      <c r="B124" s="8" t="s">
        <v>149</v>
      </c>
      <c r="C124" s="9" t="s">
        <v>134</v>
      </c>
      <c r="D124" s="4">
        <v>23.0</v>
      </c>
      <c r="E124" s="4">
        <v>37.0</v>
      </c>
      <c r="F124" s="4">
        <v>23.0</v>
      </c>
      <c r="G124" s="4">
        <v>0.0</v>
      </c>
      <c r="H124" s="4">
        <v>52.0</v>
      </c>
      <c r="I124" s="4"/>
      <c r="J124" s="4"/>
      <c r="K124" s="8">
        <f t="shared" si="1"/>
        <v>41.5</v>
      </c>
      <c r="L124" s="4">
        <f t="shared" si="2"/>
        <v>11.5</v>
      </c>
      <c r="M124" s="8">
        <f t="shared" si="3"/>
        <v>11.5</v>
      </c>
      <c r="N124" s="8">
        <f t="shared" si="4"/>
        <v>18.5</v>
      </c>
      <c r="O124" s="8">
        <f t="shared" si="5"/>
        <v>0</v>
      </c>
      <c r="P124" s="8">
        <f t="shared" si="6"/>
        <v>26</v>
      </c>
      <c r="Q124" s="8">
        <f t="shared" si="7"/>
        <v>67.5</v>
      </c>
      <c r="R124" s="8">
        <f t="shared" si="8"/>
        <v>68</v>
      </c>
    </row>
    <row r="125" ht="12.75" customHeight="1">
      <c r="A125" s="4">
        <v>135.0</v>
      </c>
      <c r="B125" s="8" t="s">
        <v>150</v>
      </c>
      <c r="C125" s="9" t="s">
        <v>134</v>
      </c>
      <c r="D125" s="4">
        <v>16.0</v>
      </c>
      <c r="E125" s="4">
        <v>19.0</v>
      </c>
      <c r="F125" s="4">
        <v>22.0</v>
      </c>
      <c r="G125" s="4">
        <v>1.75</v>
      </c>
      <c r="H125" s="4">
        <v>34.0</v>
      </c>
      <c r="I125" s="4"/>
      <c r="J125" s="4"/>
      <c r="K125" s="8">
        <f t="shared" si="1"/>
        <v>30.25</v>
      </c>
      <c r="L125" s="4">
        <f t="shared" si="2"/>
        <v>8</v>
      </c>
      <c r="M125" s="8">
        <f t="shared" si="3"/>
        <v>11</v>
      </c>
      <c r="N125" s="8">
        <f t="shared" si="4"/>
        <v>9.5</v>
      </c>
      <c r="O125" s="8">
        <f t="shared" si="5"/>
        <v>1.75</v>
      </c>
      <c r="P125" s="8">
        <f t="shared" si="6"/>
        <v>17</v>
      </c>
      <c r="Q125" s="8">
        <f t="shared" si="7"/>
        <v>47.25</v>
      </c>
      <c r="R125" s="8">
        <f t="shared" si="8"/>
        <v>47</v>
      </c>
    </row>
    <row r="126" ht="12.75" customHeight="1">
      <c r="A126" s="4">
        <v>136.0</v>
      </c>
      <c r="B126" s="8" t="s">
        <v>151</v>
      </c>
      <c r="C126" s="9" t="s">
        <v>134</v>
      </c>
      <c r="D126" s="4">
        <v>11.0</v>
      </c>
      <c r="E126" s="4">
        <v>27.0</v>
      </c>
      <c r="F126" s="4">
        <v>7.5</v>
      </c>
      <c r="G126" s="4">
        <v>0.0</v>
      </c>
      <c r="H126" s="4">
        <v>22.0</v>
      </c>
      <c r="I126" s="4"/>
      <c r="J126" s="4"/>
      <c r="K126" s="8">
        <f t="shared" si="1"/>
        <v>22.75</v>
      </c>
      <c r="L126" s="4">
        <f t="shared" si="2"/>
        <v>5.5</v>
      </c>
      <c r="M126" s="8">
        <f t="shared" si="3"/>
        <v>3.75</v>
      </c>
      <c r="N126" s="8">
        <f t="shared" si="4"/>
        <v>13.5</v>
      </c>
      <c r="O126" s="8">
        <f t="shared" si="5"/>
        <v>0</v>
      </c>
      <c r="P126" s="8">
        <f t="shared" si="6"/>
        <v>11</v>
      </c>
      <c r="Q126" s="8">
        <f t="shared" si="7"/>
        <v>33.75</v>
      </c>
      <c r="R126" s="8">
        <f t="shared" si="8"/>
        <v>34</v>
      </c>
    </row>
    <row r="127" ht="12.75" customHeight="1">
      <c r="A127" s="4">
        <v>137.0</v>
      </c>
      <c r="B127" s="8" t="s">
        <v>152</v>
      </c>
      <c r="C127" s="9" t="s">
        <v>153</v>
      </c>
      <c r="D127" s="4">
        <v>14.0</v>
      </c>
      <c r="E127" s="4">
        <v>33.0</v>
      </c>
      <c r="F127" s="4">
        <v>27.0</v>
      </c>
      <c r="G127" s="4">
        <v>1.5</v>
      </c>
      <c r="H127" s="4">
        <v>38.0</v>
      </c>
      <c r="I127" s="4"/>
      <c r="J127" s="4"/>
      <c r="K127" s="8">
        <f t="shared" si="1"/>
        <v>38.5</v>
      </c>
      <c r="L127" s="4">
        <f t="shared" si="2"/>
        <v>7</v>
      </c>
      <c r="M127" s="8">
        <f t="shared" si="3"/>
        <v>13.5</v>
      </c>
      <c r="N127" s="8">
        <f t="shared" si="4"/>
        <v>16.5</v>
      </c>
      <c r="O127" s="8">
        <f t="shared" si="5"/>
        <v>1.5</v>
      </c>
      <c r="P127" s="8">
        <f t="shared" si="6"/>
        <v>19</v>
      </c>
      <c r="Q127" s="8">
        <f t="shared" si="7"/>
        <v>57.5</v>
      </c>
      <c r="R127" s="8">
        <f t="shared" si="8"/>
        <v>58</v>
      </c>
    </row>
    <row r="128" ht="12.75" customHeight="1">
      <c r="A128" s="4">
        <v>138.0</v>
      </c>
      <c r="B128" s="8" t="s">
        <v>154</v>
      </c>
      <c r="C128" s="9" t="s">
        <v>153</v>
      </c>
      <c r="D128" s="4">
        <v>13.0</v>
      </c>
      <c r="E128" s="4">
        <v>33.0</v>
      </c>
      <c r="F128" s="4">
        <v>29.0</v>
      </c>
      <c r="G128" s="4">
        <v>2.0</v>
      </c>
      <c r="H128" s="4">
        <v>68.0</v>
      </c>
      <c r="I128" s="4"/>
      <c r="J128" s="4"/>
      <c r="K128" s="8">
        <f t="shared" si="1"/>
        <v>39.5</v>
      </c>
      <c r="L128" s="4">
        <f t="shared" si="2"/>
        <v>6.5</v>
      </c>
      <c r="M128" s="8">
        <f t="shared" si="3"/>
        <v>14.5</v>
      </c>
      <c r="N128" s="8">
        <f t="shared" si="4"/>
        <v>16.5</v>
      </c>
      <c r="O128" s="8">
        <f t="shared" si="5"/>
        <v>2</v>
      </c>
      <c r="P128" s="8">
        <f t="shared" si="6"/>
        <v>34</v>
      </c>
      <c r="Q128" s="8">
        <f t="shared" si="7"/>
        <v>73.5</v>
      </c>
      <c r="R128" s="8">
        <f t="shared" si="8"/>
        <v>74</v>
      </c>
    </row>
    <row r="129" ht="12.75" customHeight="1">
      <c r="A129" s="4">
        <v>139.0</v>
      </c>
      <c r="B129" s="8" t="s">
        <v>155</v>
      </c>
      <c r="C129" s="9" t="s">
        <v>153</v>
      </c>
      <c r="D129" s="4">
        <v>18.0</v>
      </c>
      <c r="E129" s="4">
        <v>28.0</v>
      </c>
      <c r="F129" s="4">
        <v>28.0</v>
      </c>
      <c r="G129" s="4">
        <v>0.0</v>
      </c>
      <c r="H129" s="4">
        <v>42.0</v>
      </c>
      <c r="I129" s="4"/>
      <c r="J129" s="4"/>
      <c r="K129" s="8">
        <f t="shared" si="1"/>
        <v>37</v>
      </c>
      <c r="L129" s="4">
        <f t="shared" si="2"/>
        <v>9</v>
      </c>
      <c r="M129" s="8">
        <f t="shared" si="3"/>
        <v>14</v>
      </c>
      <c r="N129" s="8">
        <f t="shared" si="4"/>
        <v>14</v>
      </c>
      <c r="O129" s="8">
        <f t="shared" si="5"/>
        <v>0</v>
      </c>
      <c r="P129" s="8">
        <f t="shared" si="6"/>
        <v>21</v>
      </c>
      <c r="Q129" s="8">
        <f t="shared" si="7"/>
        <v>58</v>
      </c>
      <c r="R129" s="8">
        <f t="shared" si="8"/>
        <v>58</v>
      </c>
    </row>
    <row r="130" ht="12.75" customHeight="1">
      <c r="A130" s="4">
        <v>140.0</v>
      </c>
      <c r="B130" s="8" t="s">
        <v>156</v>
      </c>
      <c r="C130" s="9" t="s">
        <v>153</v>
      </c>
      <c r="D130" s="4">
        <v>9.0</v>
      </c>
      <c r="E130" s="4">
        <v>22.0</v>
      </c>
      <c r="F130" s="4">
        <v>11.0</v>
      </c>
      <c r="G130" s="4">
        <v>0.0</v>
      </c>
      <c r="H130" s="4">
        <v>23.0</v>
      </c>
      <c r="I130" s="4"/>
      <c r="J130" s="4"/>
      <c r="K130" s="8">
        <f t="shared" si="1"/>
        <v>21</v>
      </c>
      <c r="L130" s="4">
        <f t="shared" si="2"/>
        <v>4.5</v>
      </c>
      <c r="M130" s="8">
        <f t="shared" si="3"/>
        <v>5.5</v>
      </c>
      <c r="N130" s="8">
        <f t="shared" si="4"/>
        <v>11</v>
      </c>
      <c r="O130" s="8">
        <f t="shared" si="5"/>
        <v>0</v>
      </c>
      <c r="P130" s="8">
        <f t="shared" si="6"/>
        <v>11.5</v>
      </c>
      <c r="Q130" s="8">
        <f t="shared" si="7"/>
        <v>32.5</v>
      </c>
      <c r="R130" s="8">
        <f t="shared" si="8"/>
        <v>33</v>
      </c>
    </row>
    <row r="131" ht="12.75" customHeight="1">
      <c r="A131" s="4">
        <v>141.0</v>
      </c>
      <c r="B131" s="8" t="s">
        <v>157</v>
      </c>
      <c r="C131" s="9" t="s">
        <v>153</v>
      </c>
      <c r="D131" s="4">
        <v>22.0</v>
      </c>
      <c r="E131" s="4">
        <v>42.0</v>
      </c>
      <c r="F131" s="4">
        <v>27.0</v>
      </c>
      <c r="G131" s="4">
        <v>3.0</v>
      </c>
      <c r="H131" s="4">
        <v>74.0</v>
      </c>
      <c r="I131" s="4"/>
      <c r="J131" s="4"/>
      <c r="K131" s="8">
        <f t="shared" si="1"/>
        <v>48.5</v>
      </c>
      <c r="L131" s="4">
        <f t="shared" si="2"/>
        <v>11</v>
      </c>
      <c r="M131" s="8">
        <f t="shared" si="3"/>
        <v>13.5</v>
      </c>
      <c r="N131" s="8">
        <f t="shared" si="4"/>
        <v>21</v>
      </c>
      <c r="O131" s="8">
        <f t="shared" si="5"/>
        <v>3</v>
      </c>
      <c r="P131" s="8">
        <f t="shared" si="6"/>
        <v>37</v>
      </c>
      <c r="Q131" s="8">
        <f t="shared" si="7"/>
        <v>85.5</v>
      </c>
      <c r="R131" s="8">
        <f t="shared" si="8"/>
        <v>86</v>
      </c>
    </row>
    <row r="132" ht="12.75" customHeight="1">
      <c r="A132" s="4">
        <v>142.0</v>
      </c>
      <c r="B132" s="8" t="s">
        <v>158</v>
      </c>
      <c r="C132" s="9" t="s">
        <v>153</v>
      </c>
      <c r="D132" s="4">
        <v>26.0</v>
      </c>
      <c r="E132" s="4">
        <v>36.0</v>
      </c>
      <c r="F132" s="4">
        <v>26.0</v>
      </c>
      <c r="G132" s="4">
        <v>3.0</v>
      </c>
      <c r="H132" s="4">
        <v>74.0</v>
      </c>
      <c r="I132" s="4"/>
      <c r="J132" s="4"/>
      <c r="K132" s="8">
        <f t="shared" si="1"/>
        <v>47</v>
      </c>
      <c r="L132" s="4">
        <f t="shared" si="2"/>
        <v>13</v>
      </c>
      <c r="M132" s="8">
        <f t="shared" si="3"/>
        <v>13</v>
      </c>
      <c r="N132" s="8">
        <f t="shared" si="4"/>
        <v>18</v>
      </c>
      <c r="O132" s="8">
        <f t="shared" si="5"/>
        <v>3</v>
      </c>
      <c r="P132" s="8">
        <f t="shared" si="6"/>
        <v>37</v>
      </c>
      <c r="Q132" s="8">
        <f t="shared" si="7"/>
        <v>84</v>
      </c>
      <c r="R132" s="8">
        <f t="shared" si="8"/>
        <v>84</v>
      </c>
    </row>
    <row r="133" ht="12.75" customHeight="1">
      <c r="A133" s="4">
        <v>144.0</v>
      </c>
      <c r="B133" s="8" t="s">
        <v>159</v>
      </c>
      <c r="C133" s="9" t="s">
        <v>153</v>
      </c>
      <c r="D133" s="4">
        <v>13.0</v>
      </c>
      <c r="E133" s="4">
        <v>19.0</v>
      </c>
      <c r="F133" s="4">
        <v>18.0</v>
      </c>
      <c r="G133" s="4">
        <v>3.0</v>
      </c>
      <c r="H133" s="4">
        <v>44.0</v>
      </c>
      <c r="I133" s="4"/>
      <c r="J133" s="4"/>
      <c r="K133" s="8">
        <f t="shared" si="1"/>
        <v>28</v>
      </c>
      <c r="L133" s="4">
        <f t="shared" si="2"/>
        <v>6.5</v>
      </c>
      <c r="M133" s="8">
        <f t="shared" si="3"/>
        <v>9</v>
      </c>
      <c r="N133" s="8">
        <f t="shared" si="4"/>
        <v>9.5</v>
      </c>
      <c r="O133" s="8">
        <f t="shared" si="5"/>
        <v>3</v>
      </c>
      <c r="P133" s="8">
        <f t="shared" si="6"/>
        <v>22</v>
      </c>
      <c r="Q133" s="8">
        <f t="shared" si="7"/>
        <v>50</v>
      </c>
      <c r="R133" s="8">
        <f t="shared" si="8"/>
        <v>50</v>
      </c>
    </row>
    <row r="134" ht="12.75" customHeight="1">
      <c r="A134" s="4">
        <v>145.0</v>
      </c>
      <c r="B134" s="8" t="s">
        <v>160</v>
      </c>
      <c r="C134" s="9" t="s">
        <v>153</v>
      </c>
      <c r="D134" s="4">
        <v>15.0</v>
      </c>
      <c r="E134" s="4">
        <v>44.0</v>
      </c>
      <c r="F134" s="4">
        <v>22.0</v>
      </c>
      <c r="G134" s="4">
        <v>3.0</v>
      </c>
      <c r="H134" s="4">
        <v>51.0</v>
      </c>
      <c r="I134" s="4"/>
      <c r="J134" s="4"/>
      <c r="K134" s="8">
        <f t="shared" si="1"/>
        <v>43.5</v>
      </c>
      <c r="L134" s="4">
        <f t="shared" si="2"/>
        <v>7.5</v>
      </c>
      <c r="M134" s="8">
        <f t="shared" si="3"/>
        <v>11</v>
      </c>
      <c r="N134" s="8">
        <f t="shared" si="4"/>
        <v>22</v>
      </c>
      <c r="O134" s="8">
        <f t="shared" si="5"/>
        <v>3</v>
      </c>
      <c r="P134" s="8">
        <f t="shared" si="6"/>
        <v>25.5</v>
      </c>
      <c r="Q134" s="8">
        <f t="shared" si="7"/>
        <v>69</v>
      </c>
      <c r="R134" s="8">
        <f t="shared" si="8"/>
        <v>69</v>
      </c>
    </row>
    <row r="135" ht="12.75" customHeight="1">
      <c r="A135" s="4">
        <v>146.0</v>
      </c>
      <c r="B135" s="8" t="s">
        <v>161</v>
      </c>
      <c r="C135" s="9" t="s">
        <v>153</v>
      </c>
      <c r="D135" s="4">
        <v>24.0</v>
      </c>
      <c r="E135" s="4">
        <v>41.0</v>
      </c>
      <c r="F135" s="4">
        <v>30.0</v>
      </c>
      <c r="G135" s="4">
        <v>3.0</v>
      </c>
      <c r="H135" s="4">
        <v>65.0</v>
      </c>
      <c r="I135" s="4"/>
      <c r="J135" s="4"/>
      <c r="K135" s="8">
        <f t="shared" si="1"/>
        <v>50.5</v>
      </c>
      <c r="L135" s="4">
        <f t="shared" si="2"/>
        <v>12</v>
      </c>
      <c r="M135" s="8">
        <f t="shared" si="3"/>
        <v>15</v>
      </c>
      <c r="N135" s="8">
        <f t="shared" si="4"/>
        <v>20.5</v>
      </c>
      <c r="O135" s="8">
        <f t="shared" si="5"/>
        <v>3</v>
      </c>
      <c r="P135" s="8">
        <f t="shared" si="6"/>
        <v>32.5</v>
      </c>
      <c r="Q135" s="8">
        <f t="shared" si="7"/>
        <v>83</v>
      </c>
      <c r="R135" s="8">
        <f t="shared" si="8"/>
        <v>83</v>
      </c>
    </row>
    <row r="136" ht="12.75" customHeight="1">
      <c r="A136" s="4">
        <v>147.0</v>
      </c>
      <c r="B136" s="8" t="s">
        <v>162</v>
      </c>
      <c r="C136" s="9" t="s">
        <v>153</v>
      </c>
      <c r="D136" s="4">
        <v>18.0</v>
      </c>
      <c r="E136" s="4">
        <v>34.0</v>
      </c>
      <c r="F136" s="4">
        <v>22.0</v>
      </c>
      <c r="G136" s="4">
        <v>0.0</v>
      </c>
      <c r="H136" s="4">
        <v>48.0</v>
      </c>
      <c r="I136" s="4"/>
      <c r="J136" s="4"/>
      <c r="K136" s="8">
        <f t="shared" si="1"/>
        <v>37</v>
      </c>
      <c r="L136" s="4">
        <f t="shared" si="2"/>
        <v>9</v>
      </c>
      <c r="M136" s="8">
        <f t="shared" si="3"/>
        <v>11</v>
      </c>
      <c r="N136" s="8">
        <f t="shared" si="4"/>
        <v>17</v>
      </c>
      <c r="O136" s="8">
        <f t="shared" si="5"/>
        <v>0</v>
      </c>
      <c r="P136" s="8">
        <f t="shared" si="6"/>
        <v>24</v>
      </c>
      <c r="Q136" s="8">
        <f t="shared" si="7"/>
        <v>61</v>
      </c>
      <c r="R136" s="8">
        <f t="shared" si="8"/>
        <v>61</v>
      </c>
    </row>
    <row r="137" ht="12.75" customHeight="1">
      <c r="A137" s="4">
        <v>148.0</v>
      </c>
      <c r="B137" s="8" t="s">
        <v>163</v>
      </c>
      <c r="C137" s="9" t="s">
        <v>153</v>
      </c>
      <c r="D137" s="4">
        <v>24.0</v>
      </c>
      <c r="E137" s="4">
        <v>41.0</v>
      </c>
      <c r="F137" s="4">
        <v>33.0</v>
      </c>
      <c r="G137" s="4">
        <v>3.0</v>
      </c>
      <c r="H137" s="4">
        <v>80.0</v>
      </c>
      <c r="I137" s="4"/>
      <c r="J137" s="4"/>
      <c r="K137" s="8">
        <f t="shared" si="1"/>
        <v>52</v>
      </c>
      <c r="L137" s="4">
        <f t="shared" si="2"/>
        <v>12</v>
      </c>
      <c r="M137" s="8">
        <f t="shared" si="3"/>
        <v>16.5</v>
      </c>
      <c r="N137" s="8">
        <f t="shared" si="4"/>
        <v>20.5</v>
      </c>
      <c r="O137" s="8">
        <f t="shared" si="5"/>
        <v>3</v>
      </c>
      <c r="P137" s="8">
        <f t="shared" si="6"/>
        <v>40</v>
      </c>
      <c r="Q137" s="8">
        <f t="shared" si="7"/>
        <v>92</v>
      </c>
      <c r="R137" s="8">
        <f t="shared" si="8"/>
        <v>92</v>
      </c>
    </row>
    <row r="138" ht="12.75" customHeight="1">
      <c r="A138" s="4">
        <v>149.0</v>
      </c>
      <c r="B138" s="8" t="s">
        <v>164</v>
      </c>
      <c r="C138" s="9" t="s">
        <v>153</v>
      </c>
      <c r="D138" s="4">
        <v>10.0</v>
      </c>
      <c r="E138" s="4">
        <v>29.0</v>
      </c>
      <c r="F138" s="4">
        <v>28.0</v>
      </c>
      <c r="G138" s="4">
        <v>2.0</v>
      </c>
      <c r="H138" s="4">
        <v>48.0</v>
      </c>
      <c r="I138" s="4"/>
      <c r="J138" s="4"/>
      <c r="K138" s="8">
        <f t="shared" si="1"/>
        <v>35.5</v>
      </c>
      <c r="L138" s="4">
        <f t="shared" si="2"/>
        <v>5</v>
      </c>
      <c r="M138" s="8">
        <f t="shared" si="3"/>
        <v>14</v>
      </c>
      <c r="N138" s="8">
        <f t="shared" si="4"/>
        <v>14.5</v>
      </c>
      <c r="O138" s="8">
        <f t="shared" si="5"/>
        <v>2</v>
      </c>
      <c r="P138" s="8">
        <f t="shared" si="6"/>
        <v>24</v>
      </c>
      <c r="Q138" s="8">
        <f t="shared" si="7"/>
        <v>59.5</v>
      </c>
      <c r="R138" s="8">
        <f t="shared" si="8"/>
        <v>60</v>
      </c>
    </row>
    <row r="139" ht="12.75" customHeight="1">
      <c r="A139" s="4">
        <v>150.0</v>
      </c>
      <c r="B139" s="8" t="s">
        <v>165</v>
      </c>
      <c r="C139" s="9" t="s">
        <v>153</v>
      </c>
      <c r="D139" s="4">
        <v>20.0</v>
      </c>
      <c r="E139" s="4">
        <v>29.0</v>
      </c>
      <c r="F139" s="4">
        <v>36.0</v>
      </c>
      <c r="G139" s="4">
        <v>1.5</v>
      </c>
      <c r="H139" s="4">
        <v>72.0</v>
      </c>
      <c r="I139" s="4"/>
      <c r="J139" s="4"/>
      <c r="K139" s="8">
        <f t="shared" si="1"/>
        <v>44</v>
      </c>
      <c r="L139" s="4">
        <f t="shared" si="2"/>
        <v>10</v>
      </c>
      <c r="M139" s="8">
        <f t="shared" si="3"/>
        <v>18</v>
      </c>
      <c r="N139" s="8">
        <f t="shared" si="4"/>
        <v>14.5</v>
      </c>
      <c r="O139" s="8">
        <f t="shared" si="5"/>
        <v>1.5</v>
      </c>
      <c r="P139" s="8">
        <f t="shared" si="6"/>
        <v>36</v>
      </c>
      <c r="Q139" s="8">
        <f t="shared" si="7"/>
        <v>80</v>
      </c>
      <c r="R139" s="8">
        <f t="shared" si="8"/>
        <v>80</v>
      </c>
    </row>
    <row r="140" ht="12.75" customHeight="1">
      <c r="A140" s="4">
        <v>151.0</v>
      </c>
      <c r="B140" s="8" t="s">
        <v>166</v>
      </c>
      <c r="C140" s="9" t="s">
        <v>153</v>
      </c>
      <c r="D140" s="4">
        <v>20.0</v>
      </c>
      <c r="E140" s="4">
        <v>22.0</v>
      </c>
      <c r="F140" s="4">
        <v>19.0</v>
      </c>
      <c r="G140" s="4">
        <v>0.0</v>
      </c>
      <c r="H140" s="4">
        <v>41.0</v>
      </c>
      <c r="I140" s="4"/>
      <c r="J140" s="4"/>
      <c r="K140" s="8">
        <f t="shared" si="1"/>
        <v>30.5</v>
      </c>
      <c r="L140" s="4">
        <f t="shared" si="2"/>
        <v>10</v>
      </c>
      <c r="M140" s="8">
        <f t="shared" si="3"/>
        <v>9.5</v>
      </c>
      <c r="N140" s="8">
        <f t="shared" si="4"/>
        <v>11</v>
      </c>
      <c r="O140" s="8">
        <f t="shared" si="5"/>
        <v>0</v>
      </c>
      <c r="P140" s="8">
        <f t="shared" si="6"/>
        <v>20.5</v>
      </c>
      <c r="Q140" s="8">
        <f t="shared" si="7"/>
        <v>51</v>
      </c>
      <c r="R140" s="8">
        <f t="shared" si="8"/>
        <v>51</v>
      </c>
    </row>
    <row r="141" ht="12.75" customHeight="1">
      <c r="A141" s="4">
        <v>153.0</v>
      </c>
      <c r="B141" s="8" t="s">
        <v>167</v>
      </c>
      <c r="C141" s="9" t="s">
        <v>153</v>
      </c>
      <c r="D141" s="4">
        <v>13.0</v>
      </c>
      <c r="E141" s="4">
        <v>24.0</v>
      </c>
      <c r="F141" s="4">
        <v>24.0</v>
      </c>
      <c r="G141" s="4">
        <v>3.0</v>
      </c>
      <c r="H141" s="4">
        <v>52.0</v>
      </c>
      <c r="I141" s="4"/>
      <c r="J141" s="4"/>
      <c r="K141" s="8">
        <f t="shared" si="1"/>
        <v>33.5</v>
      </c>
      <c r="L141" s="4">
        <f t="shared" si="2"/>
        <v>6.5</v>
      </c>
      <c r="M141" s="8">
        <f t="shared" si="3"/>
        <v>12</v>
      </c>
      <c r="N141" s="8">
        <f t="shared" si="4"/>
        <v>12</v>
      </c>
      <c r="O141" s="8">
        <f t="shared" si="5"/>
        <v>3</v>
      </c>
      <c r="P141" s="8">
        <f t="shared" si="6"/>
        <v>26</v>
      </c>
      <c r="Q141" s="8">
        <f t="shared" si="7"/>
        <v>59.5</v>
      </c>
      <c r="R141" s="8">
        <f t="shared" si="8"/>
        <v>60</v>
      </c>
    </row>
    <row r="142" ht="12.75" customHeight="1">
      <c r="A142" s="4">
        <v>154.0</v>
      </c>
      <c r="B142" s="8" t="s">
        <v>168</v>
      </c>
      <c r="C142" s="9" t="s">
        <v>153</v>
      </c>
      <c r="D142" s="4">
        <v>19.0</v>
      </c>
      <c r="E142" s="4">
        <v>36.0</v>
      </c>
      <c r="F142" s="4">
        <v>28.0</v>
      </c>
      <c r="G142" s="4">
        <v>3.0</v>
      </c>
      <c r="H142" s="4">
        <v>53.0</v>
      </c>
      <c r="I142" s="4"/>
      <c r="J142" s="4"/>
      <c r="K142" s="8">
        <f t="shared" si="1"/>
        <v>44.5</v>
      </c>
      <c r="L142" s="4">
        <f t="shared" si="2"/>
        <v>9.5</v>
      </c>
      <c r="M142" s="8">
        <f t="shared" si="3"/>
        <v>14</v>
      </c>
      <c r="N142" s="8">
        <f t="shared" si="4"/>
        <v>18</v>
      </c>
      <c r="O142" s="8">
        <f t="shared" si="5"/>
        <v>3</v>
      </c>
      <c r="P142" s="8">
        <f t="shared" si="6"/>
        <v>26.5</v>
      </c>
      <c r="Q142" s="8">
        <f t="shared" si="7"/>
        <v>71</v>
      </c>
      <c r="R142" s="8">
        <f t="shared" si="8"/>
        <v>71</v>
      </c>
    </row>
    <row r="143" ht="12.75" customHeight="1">
      <c r="A143" s="4">
        <v>155.0</v>
      </c>
      <c r="B143" s="8" t="s">
        <v>169</v>
      </c>
      <c r="C143" s="9" t="s">
        <v>153</v>
      </c>
      <c r="D143" s="4">
        <v>24.0</v>
      </c>
      <c r="E143" s="4">
        <v>41.0</v>
      </c>
      <c r="F143" s="4">
        <v>27.0</v>
      </c>
      <c r="G143" s="4">
        <v>1.0</v>
      </c>
      <c r="H143" s="4">
        <v>56.0</v>
      </c>
      <c r="I143" s="4"/>
      <c r="J143" s="4"/>
      <c r="K143" s="8">
        <f t="shared" si="1"/>
        <v>47</v>
      </c>
      <c r="L143" s="4">
        <f t="shared" si="2"/>
        <v>12</v>
      </c>
      <c r="M143" s="8">
        <f t="shared" si="3"/>
        <v>13.5</v>
      </c>
      <c r="N143" s="8">
        <f t="shared" si="4"/>
        <v>20.5</v>
      </c>
      <c r="O143" s="8">
        <f t="shared" si="5"/>
        <v>1</v>
      </c>
      <c r="P143" s="8">
        <f t="shared" si="6"/>
        <v>28</v>
      </c>
      <c r="Q143" s="8">
        <f t="shared" si="7"/>
        <v>75</v>
      </c>
      <c r="R143" s="8">
        <f t="shared" si="8"/>
        <v>75</v>
      </c>
    </row>
    <row r="144" ht="12.75" customHeight="1">
      <c r="A144" s="4">
        <v>156.0</v>
      </c>
      <c r="B144" s="8" t="s">
        <v>170</v>
      </c>
      <c r="C144" s="9" t="s">
        <v>153</v>
      </c>
      <c r="D144" s="4">
        <v>15.0</v>
      </c>
      <c r="E144" s="4">
        <v>19.0</v>
      </c>
      <c r="F144" s="4">
        <v>22.0</v>
      </c>
      <c r="G144" s="4">
        <v>3.0</v>
      </c>
      <c r="H144" s="4">
        <v>70.0</v>
      </c>
      <c r="I144" s="4"/>
      <c r="J144" s="4"/>
      <c r="K144" s="8">
        <f t="shared" si="1"/>
        <v>31</v>
      </c>
      <c r="L144" s="4">
        <f t="shared" si="2"/>
        <v>7.5</v>
      </c>
      <c r="M144" s="8">
        <f t="shared" si="3"/>
        <v>11</v>
      </c>
      <c r="N144" s="8">
        <f t="shared" si="4"/>
        <v>9.5</v>
      </c>
      <c r="O144" s="8">
        <f t="shared" si="5"/>
        <v>3</v>
      </c>
      <c r="P144" s="8">
        <f t="shared" si="6"/>
        <v>35</v>
      </c>
      <c r="Q144" s="8">
        <f t="shared" si="7"/>
        <v>66</v>
      </c>
      <c r="R144" s="8">
        <f t="shared" si="8"/>
        <v>66</v>
      </c>
    </row>
    <row r="145" ht="12.75" customHeight="1">
      <c r="A145" s="4">
        <v>157.0</v>
      </c>
      <c r="B145" s="8" t="s">
        <v>171</v>
      </c>
      <c r="C145" s="9" t="s">
        <v>153</v>
      </c>
      <c r="D145" s="4">
        <v>22.0</v>
      </c>
      <c r="E145" s="4">
        <v>35.0</v>
      </c>
      <c r="F145" s="4">
        <v>28.0</v>
      </c>
      <c r="G145" s="4">
        <v>3.0</v>
      </c>
      <c r="H145" s="4">
        <v>75.0</v>
      </c>
      <c r="I145" s="4"/>
      <c r="J145" s="4"/>
      <c r="K145" s="8">
        <f t="shared" si="1"/>
        <v>45.5</v>
      </c>
      <c r="L145" s="4">
        <f t="shared" si="2"/>
        <v>11</v>
      </c>
      <c r="M145" s="8">
        <f t="shared" si="3"/>
        <v>14</v>
      </c>
      <c r="N145" s="8">
        <f t="shared" si="4"/>
        <v>17.5</v>
      </c>
      <c r="O145" s="8">
        <f t="shared" si="5"/>
        <v>3</v>
      </c>
      <c r="P145" s="8">
        <f t="shared" si="6"/>
        <v>37.5</v>
      </c>
      <c r="Q145" s="8">
        <f t="shared" si="7"/>
        <v>83</v>
      </c>
      <c r="R145" s="8">
        <f t="shared" si="8"/>
        <v>83</v>
      </c>
    </row>
    <row r="146" ht="12.75" customHeight="1">
      <c r="A146" s="4">
        <v>158.0</v>
      </c>
      <c r="B146" s="8" t="s">
        <v>172</v>
      </c>
      <c r="C146" s="9" t="s">
        <v>153</v>
      </c>
      <c r="D146" s="4">
        <v>14.0</v>
      </c>
      <c r="E146" s="4">
        <v>39.0</v>
      </c>
      <c r="F146" s="4">
        <v>28.0</v>
      </c>
      <c r="G146" s="4">
        <v>2.0</v>
      </c>
      <c r="H146" s="4">
        <v>69.0</v>
      </c>
      <c r="I146" s="4"/>
      <c r="J146" s="4"/>
      <c r="K146" s="8">
        <f t="shared" si="1"/>
        <v>42.5</v>
      </c>
      <c r="L146" s="4">
        <f t="shared" si="2"/>
        <v>7</v>
      </c>
      <c r="M146" s="8">
        <f t="shared" si="3"/>
        <v>14</v>
      </c>
      <c r="N146" s="8">
        <f t="shared" si="4"/>
        <v>19.5</v>
      </c>
      <c r="O146" s="8">
        <f t="shared" si="5"/>
        <v>2</v>
      </c>
      <c r="P146" s="8">
        <f t="shared" si="6"/>
        <v>34.5</v>
      </c>
      <c r="Q146" s="8">
        <f t="shared" si="7"/>
        <v>77</v>
      </c>
      <c r="R146" s="8">
        <f t="shared" si="8"/>
        <v>77</v>
      </c>
    </row>
    <row r="147" ht="12.75" customHeight="1">
      <c r="A147" s="4">
        <v>159.0</v>
      </c>
      <c r="B147" s="8" t="s">
        <v>173</v>
      </c>
      <c r="C147" s="9" t="s">
        <v>153</v>
      </c>
      <c r="D147" s="4">
        <v>13.0</v>
      </c>
      <c r="E147" s="4">
        <v>24.0</v>
      </c>
      <c r="F147" s="4">
        <v>24.0</v>
      </c>
      <c r="G147" s="4">
        <v>1.0</v>
      </c>
      <c r="H147" s="4">
        <v>44.0</v>
      </c>
      <c r="I147" s="4"/>
      <c r="J147" s="4"/>
      <c r="K147" s="8">
        <f t="shared" si="1"/>
        <v>31.5</v>
      </c>
      <c r="L147" s="4">
        <f t="shared" si="2"/>
        <v>6.5</v>
      </c>
      <c r="M147" s="8">
        <f t="shared" si="3"/>
        <v>12</v>
      </c>
      <c r="N147" s="8">
        <f t="shared" si="4"/>
        <v>12</v>
      </c>
      <c r="O147" s="8">
        <f t="shared" si="5"/>
        <v>1</v>
      </c>
      <c r="P147" s="8">
        <f t="shared" si="6"/>
        <v>22</v>
      </c>
      <c r="Q147" s="8">
        <f t="shared" si="7"/>
        <v>53.5</v>
      </c>
      <c r="R147" s="8">
        <f t="shared" si="8"/>
        <v>54</v>
      </c>
    </row>
    <row r="148" ht="12.75" customHeight="1">
      <c r="A148" s="4">
        <v>160.0</v>
      </c>
      <c r="B148" s="8" t="s">
        <v>174</v>
      </c>
      <c r="C148" s="9" t="s">
        <v>153</v>
      </c>
      <c r="D148" s="4">
        <v>19.0</v>
      </c>
      <c r="E148" s="4">
        <v>21.0</v>
      </c>
      <c r="F148" s="4">
        <v>22.0</v>
      </c>
      <c r="G148" s="4">
        <v>2.0</v>
      </c>
      <c r="H148" s="4">
        <v>45.0</v>
      </c>
      <c r="I148" s="4"/>
      <c r="J148" s="4"/>
      <c r="K148" s="8">
        <f t="shared" si="1"/>
        <v>33</v>
      </c>
      <c r="L148" s="4">
        <f t="shared" si="2"/>
        <v>9.5</v>
      </c>
      <c r="M148" s="8">
        <f t="shared" si="3"/>
        <v>11</v>
      </c>
      <c r="N148" s="8">
        <f t="shared" si="4"/>
        <v>10.5</v>
      </c>
      <c r="O148" s="8">
        <f t="shared" si="5"/>
        <v>2</v>
      </c>
      <c r="P148" s="8">
        <f t="shared" si="6"/>
        <v>22.5</v>
      </c>
      <c r="Q148" s="8">
        <f t="shared" si="7"/>
        <v>55.5</v>
      </c>
      <c r="R148" s="8">
        <f t="shared" si="8"/>
        <v>56</v>
      </c>
    </row>
    <row r="149" ht="12.75" customHeight="1">
      <c r="A149" s="4">
        <v>161.0</v>
      </c>
      <c r="B149" s="8" t="s">
        <v>175</v>
      </c>
      <c r="C149" s="9" t="s">
        <v>153</v>
      </c>
      <c r="D149" s="4">
        <v>19.0</v>
      </c>
      <c r="E149" s="4">
        <v>17.0</v>
      </c>
      <c r="F149" s="4">
        <v>8.0</v>
      </c>
      <c r="G149" s="4">
        <v>0.0</v>
      </c>
      <c r="H149" s="4">
        <v>36.0</v>
      </c>
      <c r="I149" s="4"/>
      <c r="J149" s="4"/>
      <c r="K149" s="8">
        <f t="shared" si="1"/>
        <v>22</v>
      </c>
      <c r="L149" s="4">
        <f t="shared" si="2"/>
        <v>9.5</v>
      </c>
      <c r="M149" s="8">
        <f t="shared" si="3"/>
        <v>4</v>
      </c>
      <c r="N149" s="8">
        <f t="shared" si="4"/>
        <v>8.5</v>
      </c>
      <c r="O149" s="8">
        <f t="shared" si="5"/>
        <v>0</v>
      </c>
      <c r="P149" s="8">
        <f t="shared" si="6"/>
        <v>18</v>
      </c>
      <c r="Q149" s="8">
        <f t="shared" si="7"/>
        <v>40</v>
      </c>
      <c r="R149" s="8">
        <f t="shared" si="8"/>
        <v>40</v>
      </c>
    </row>
    <row r="150" ht="12.75" customHeight="1">
      <c r="A150" s="4">
        <v>162.0</v>
      </c>
      <c r="B150" s="8" t="s">
        <v>176</v>
      </c>
      <c r="C150" s="9" t="s">
        <v>153</v>
      </c>
      <c r="D150" s="4">
        <v>22.0</v>
      </c>
      <c r="E150" s="4">
        <v>30.0</v>
      </c>
      <c r="F150" s="4">
        <v>28.0</v>
      </c>
      <c r="G150" s="4">
        <v>3.0</v>
      </c>
      <c r="H150" s="4">
        <v>44.0</v>
      </c>
      <c r="I150" s="4"/>
      <c r="J150" s="4"/>
      <c r="K150" s="8">
        <f t="shared" si="1"/>
        <v>43</v>
      </c>
      <c r="L150" s="4">
        <f t="shared" si="2"/>
        <v>11</v>
      </c>
      <c r="M150" s="8">
        <f t="shared" si="3"/>
        <v>14</v>
      </c>
      <c r="N150" s="8">
        <f t="shared" si="4"/>
        <v>15</v>
      </c>
      <c r="O150" s="8">
        <f t="shared" si="5"/>
        <v>3</v>
      </c>
      <c r="P150" s="8">
        <f t="shared" si="6"/>
        <v>22</v>
      </c>
      <c r="Q150" s="8">
        <f t="shared" si="7"/>
        <v>65</v>
      </c>
      <c r="R150" s="8">
        <f t="shared" si="8"/>
        <v>65</v>
      </c>
    </row>
    <row r="151" ht="12.75" customHeight="1">
      <c r="A151" s="4">
        <v>163.0</v>
      </c>
      <c r="B151" s="8" t="s">
        <v>177</v>
      </c>
      <c r="C151" s="9" t="s">
        <v>153</v>
      </c>
      <c r="D151" s="4">
        <v>20.0</v>
      </c>
      <c r="E151" s="4">
        <v>32.0</v>
      </c>
      <c r="F151" s="4">
        <v>32.0</v>
      </c>
      <c r="G151" s="4">
        <v>0.0</v>
      </c>
      <c r="H151" s="4">
        <v>52.0</v>
      </c>
      <c r="I151" s="4"/>
      <c r="J151" s="4"/>
      <c r="K151" s="8">
        <f t="shared" si="1"/>
        <v>42</v>
      </c>
      <c r="L151" s="4">
        <f t="shared" si="2"/>
        <v>10</v>
      </c>
      <c r="M151" s="8">
        <f t="shared" si="3"/>
        <v>16</v>
      </c>
      <c r="N151" s="8">
        <f t="shared" si="4"/>
        <v>16</v>
      </c>
      <c r="O151" s="8">
        <f t="shared" si="5"/>
        <v>0</v>
      </c>
      <c r="P151" s="8">
        <f t="shared" si="6"/>
        <v>26</v>
      </c>
      <c r="Q151" s="8">
        <f t="shared" si="7"/>
        <v>68</v>
      </c>
      <c r="R151" s="8">
        <f t="shared" si="8"/>
        <v>68</v>
      </c>
    </row>
    <row r="152" ht="12.75" customHeight="1">
      <c r="A152" s="4">
        <v>164.0</v>
      </c>
      <c r="B152" s="8" t="s">
        <v>178</v>
      </c>
      <c r="C152" s="9" t="s">
        <v>153</v>
      </c>
      <c r="D152" s="4">
        <v>24.0</v>
      </c>
      <c r="E152" s="4">
        <v>15.0</v>
      </c>
      <c r="F152" s="4">
        <v>9.0</v>
      </c>
      <c r="G152" s="4">
        <v>3.0</v>
      </c>
      <c r="H152" s="4">
        <v>24.0</v>
      </c>
      <c r="I152" s="4"/>
      <c r="J152" s="4"/>
      <c r="K152" s="8">
        <f t="shared" si="1"/>
        <v>27</v>
      </c>
      <c r="L152" s="4">
        <f t="shared" si="2"/>
        <v>12</v>
      </c>
      <c r="M152" s="8">
        <f t="shared" si="3"/>
        <v>4.5</v>
      </c>
      <c r="N152" s="8">
        <f t="shared" si="4"/>
        <v>7.5</v>
      </c>
      <c r="O152" s="8">
        <f t="shared" si="5"/>
        <v>3</v>
      </c>
      <c r="P152" s="8">
        <f t="shared" si="6"/>
        <v>12</v>
      </c>
      <c r="Q152" s="8">
        <f t="shared" si="7"/>
        <v>39</v>
      </c>
      <c r="R152" s="8">
        <f t="shared" si="8"/>
        <v>39</v>
      </c>
    </row>
    <row r="153" ht="12.75" customHeight="1">
      <c r="A153" s="4">
        <v>165.0</v>
      </c>
      <c r="B153" s="8" t="s">
        <v>179</v>
      </c>
      <c r="C153" s="9" t="s">
        <v>18</v>
      </c>
      <c r="D153" s="4">
        <v>14.0</v>
      </c>
      <c r="E153" s="4">
        <v>21.0</v>
      </c>
      <c r="F153" s="4">
        <v>27.0</v>
      </c>
      <c r="G153" s="4">
        <v>3.0</v>
      </c>
      <c r="H153" s="4">
        <v>44.0</v>
      </c>
      <c r="I153" s="4"/>
      <c r="J153" s="4"/>
      <c r="K153" s="8">
        <f t="shared" si="1"/>
        <v>34</v>
      </c>
      <c r="L153" s="4">
        <f t="shared" si="2"/>
        <v>7</v>
      </c>
      <c r="M153" s="8">
        <f t="shared" si="3"/>
        <v>13.5</v>
      </c>
      <c r="N153" s="8">
        <f t="shared" si="4"/>
        <v>10.5</v>
      </c>
      <c r="O153" s="8">
        <f t="shared" si="5"/>
        <v>3</v>
      </c>
      <c r="P153" s="8">
        <f t="shared" si="6"/>
        <v>22</v>
      </c>
      <c r="Q153" s="8">
        <f t="shared" si="7"/>
        <v>56</v>
      </c>
      <c r="R153" s="8">
        <f t="shared" si="8"/>
        <v>56</v>
      </c>
    </row>
    <row r="154" ht="12.75" customHeight="1">
      <c r="A154" s="4">
        <v>166.0</v>
      </c>
      <c r="B154" s="8" t="s">
        <v>180</v>
      </c>
      <c r="C154" s="9" t="s">
        <v>18</v>
      </c>
      <c r="D154" s="4">
        <v>13.0</v>
      </c>
      <c r="E154" s="4">
        <v>17.0</v>
      </c>
      <c r="F154" s="4">
        <v>8.0</v>
      </c>
      <c r="G154" s="4">
        <v>2.0</v>
      </c>
      <c r="H154" s="4">
        <v>56.0</v>
      </c>
      <c r="I154" s="4"/>
      <c r="J154" s="4"/>
      <c r="K154" s="8">
        <f t="shared" si="1"/>
        <v>21</v>
      </c>
      <c r="L154" s="4">
        <f t="shared" si="2"/>
        <v>6.5</v>
      </c>
      <c r="M154" s="8">
        <f t="shared" si="3"/>
        <v>4</v>
      </c>
      <c r="N154" s="8">
        <f t="shared" si="4"/>
        <v>8.5</v>
      </c>
      <c r="O154" s="8">
        <f t="shared" si="5"/>
        <v>2</v>
      </c>
      <c r="P154" s="8">
        <f t="shared" si="6"/>
        <v>28</v>
      </c>
      <c r="Q154" s="8">
        <f t="shared" si="7"/>
        <v>49</v>
      </c>
      <c r="R154" s="8">
        <f t="shared" si="8"/>
        <v>49</v>
      </c>
    </row>
    <row r="155" ht="12.75" customHeight="1">
      <c r="A155" s="4">
        <v>167.0</v>
      </c>
      <c r="B155" s="8" t="s">
        <v>181</v>
      </c>
      <c r="C155" s="9" t="s">
        <v>18</v>
      </c>
      <c r="D155" s="4">
        <v>11.0</v>
      </c>
      <c r="E155" s="4">
        <v>8.0</v>
      </c>
      <c r="F155" s="4">
        <v>11.0</v>
      </c>
      <c r="G155" s="4">
        <v>1.0</v>
      </c>
      <c r="H155" s="4">
        <v>36.0</v>
      </c>
      <c r="I155" s="4"/>
      <c r="J155" s="4"/>
      <c r="K155" s="8">
        <f t="shared" si="1"/>
        <v>16</v>
      </c>
      <c r="L155" s="4">
        <f t="shared" si="2"/>
        <v>5.5</v>
      </c>
      <c r="M155" s="8">
        <f t="shared" si="3"/>
        <v>5.5</v>
      </c>
      <c r="N155" s="8">
        <f t="shared" si="4"/>
        <v>4</v>
      </c>
      <c r="O155" s="8">
        <f t="shared" si="5"/>
        <v>1</v>
      </c>
      <c r="P155" s="8">
        <f t="shared" si="6"/>
        <v>18</v>
      </c>
      <c r="Q155" s="8">
        <f t="shared" si="7"/>
        <v>34</v>
      </c>
      <c r="R155" s="8">
        <f t="shared" si="8"/>
        <v>34</v>
      </c>
    </row>
    <row r="156" ht="12.75" customHeight="1">
      <c r="A156" s="4">
        <v>168.0</v>
      </c>
      <c r="B156" s="8" t="s">
        <v>182</v>
      </c>
      <c r="C156" s="9" t="s">
        <v>18</v>
      </c>
      <c r="D156" s="4">
        <v>9.0</v>
      </c>
      <c r="E156" s="4">
        <v>28.0</v>
      </c>
      <c r="F156" s="4">
        <v>32.0</v>
      </c>
      <c r="G156" s="4">
        <v>1.0</v>
      </c>
      <c r="H156" s="4">
        <v>51.0</v>
      </c>
      <c r="I156" s="4"/>
      <c r="J156" s="4"/>
      <c r="K156" s="8">
        <f t="shared" si="1"/>
        <v>35.5</v>
      </c>
      <c r="L156" s="4">
        <f t="shared" si="2"/>
        <v>4.5</v>
      </c>
      <c r="M156" s="8">
        <f t="shared" si="3"/>
        <v>16</v>
      </c>
      <c r="N156" s="8">
        <f t="shared" si="4"/>
        <v>14</v>
      </c>
      <c r="O156" s="8">
        <f t="shared" si="5"/>
        <v>1</v>
      </c>
      <c r="P156" s="8">
        <f t="shared" si="6"/>
        <v>25.5</v>
      </c>
      <c r="Q156" s="8">
        <f t="shared" si="7"/>
        <v>61</v>
      </c>
      <c r="R156" s="8">
        <f t="shared" si="8"/>
        <v>61</v>
      </c>
    </row>
    <row r="157" ht="12.75" customHeight="1">
      <c r="A157" s="4">
        <v>169.0</v>
      </c>
      <c r="B157" s="8" t="s">
        <v>183</v>
      </c>
      <c r="C157" s="9" t="s">
        <v>18</v>
      </c>
      <c r="D157" s="4">
        <v>16.0</v>
      </c>
      <c r="E157" s="4">
        <v>22.0</v>
      </c>
      <c r="F157" s="4">
        <v>24.0</v>
      </c>
      <c r="G157" s="4">
        <v>0.0</v>
      </c>
      <c r="H157" s="4">
        <v>28.0</v>
      </c>
      <c r="I157" s="4"/>
      <c r="J157" s="4"/>
      <c r="K157" s="8">
        <f t="shared" si="1"/>
        <v>31</v>
      </c>
      <c r="L157" s="4">
        <f t="shared" si="2"/>
        <v>8</v>
      </c>
      <c r="M157" s="8">
        <f t="shared" si="3"/>
        <v>12</v>
      </c>
      <c r="N157" s="8">
        <f t="shared" si="4"/>
        <v>11</v>
      </c>
      <c r="O157" s="8">
        <f t="shared" si="5"/>
        <v>0</v>
      </c>
      <c r="P157" s="8">
        <f t="shared" si="6"/>
        <v>14</v>
      </c>
      <c r="Q157" s="8">
        <f t="shared" si="7"/>
        <v>45</v>
      </c>
      <c r="R157" s="8">
        <f t="shared" si="8"/>
        <v>45</v>
      </c>
    </row>
    <row r="158" ht="12.75" customHeight="1">
      <c r="A158" s="4">
        <v>170.0</v>
      </c>
      <c r="B158" s="8" t="s">
        <v>184</v>
      </c>
      <c r="C158" s="9" t="s">
        <v>18</v>
      </c>
      <c r="D158" s="4">
        <v>14.0</v>
      </c>
      <c r="E158" s="4">
        <v>35.0</v>
      </c>
      <c r="F158" s="4">
        <v>19.0</v>
      </c>
      <c r="G158" s="4">
        <v>1.0</v>
      </c>
      <c r="H158" s="4">
        <v>54.0</v>
      </c>
      <c r="I158" s="4"/>
      <c r="J158" s="4"/>
      <c r="K158" s="8">
        <f t="shared" si="1"/>
        <v>35</v>
      </c>
      <c r="L158" s="4">
        <f t="shared" si="2"/>
        <v>7</v>
      </c>
      <c r="M158" s="8">
        <f t="shared" si="3"/>
        <v>9.5</v>
      </c>
      <c r="N158" s="8">
        <f t="shared" si="4"/>
        <v>17.5</v>
      </c>
      <c r="O158" s="8">
        <f t="shared" si="5"/>
        <v>1</v>
      </c>
      <c r="P158" s="8">
        <f t="shared" si="6"/>
        <v>27</v>
      </c>
      <c r="Q158" s="8">
        <f t="shared" si="7"/>
        <v>62</v>
      </c>
      <c r="R158" s="8">
        <f t="shared" si="8"/>
        <v>62</v>
      </c>
    </row>
    <row r="159" ht="12.75" customHeight="1">
      <c r="A159" s="4">
        <v>174.0</v>
      </c>
      <c r="B159" s="8" t="s">
        <v>185</v>
      </c>
      <c r="C159" s="9" t="s">
        <v>18</v>
      </c>
      <c r="D159" s="4">
        <v>14.5</v>
      </c>
      <c r="E159" s="4">
        <v>25.0</v>
      </c>
      <c r="F159" s="4">
        <v>19.0</v>
      </c>
      <c r="G159" s="4">
        <v>1.0</v>
      </c>
      <c r="H159" s="4">
        <v>35.0</v>
      </c>
      <c r="I159" s="4"/>
      <c r="J159" s="4"/>
      <c r="K159" s="8">
        <f t="shared" si="1"/>
        <v>30.25</v>
      </c>
      <c r="L159" s="4">
        <f t="shared" si="2"/>
        <v>7.25</v>
      </c>
      <c r="M159" s="8">
        <f t="shared" si="3"/>
        <v>9.5</v>
      </c>
      <c r="N159" s="8">
        <f t="shared" si="4"/>
        <v>12.5</v>
      </c>
      <c r="O159" s="8">
        <f t="shared" si="5"/>
        <v>1</v>
      </c>
      <c r="P159" s="8">
        <f t="shared" si="6"/>
        <v>17.5</v>
      </c>
      <c r="Q159" s="8">
        <f t="shared" si="7"/>
        <v>47.75</v>
      </c>
      <c r="R159" s="8">
        <f t="shared" si="8"/>
        <v>48</v>
      </c>
    </row>
    <row r="160" ht="12.75" customHeight="1">
      <c r="A160" s="4">
        <v>175.0</v>
      </c>
      <c r="B160" s="8" t="s">
        <v>186</v>
      </c>
      <c r="C160" s="9" t="s">
        <v>18</v>
      </c>
      <c r="D160" s="4">
        <v>15.0</v>
      </c>
      <c r="E160" s="4">
        <v>17.0</v>
      </c>
      <c r="F160" s="4">
        <v>16.0</v>
      </c>
      <c r="G160" s="4">
        <v>1.0</v>
      </c>
      <c r="H160" s="4">
        <v>22.0</v>
      </c>
      <c r="I160" s="4"/>
      <c r="J160" s="4"/>
      <c r="K160" s="8">
        <f t="shared" si="1"/>
        <v>25</v>
      </c>
      <c r="L160" s="4">
        <f t="shared" si="2"/>
        <v>7.5</v>
      </c>
      <c r="M160" s="8">
        <f t="shared" si="3"/>
        <v>8</v>
      </c>
      <c r="N160" s="8">
        <f t="shared" si="4"/>
        <v>8.5</v>
      </c>
      <c r="O160" s="8">
        <f t="shared" si="5"/>
        <v>1</v>
      </c>
      <c r="P160" s="8">
        <f t="shared" si="6"/>
        <v>11</v>
      </c>
      <c r="Q160" s="8">
        <f t="shared" si="7"/>
        <v>36</v>
      </c>
      <c r="R160" s="8">
        <f t="shared" si="8"/>
        <v>36</v>
      </c>
    </row>
    <row r="161" ht="12.75" customHeight="1">
      <c r="A161" s="4">
        <v>176.0</v>
      </c>
      <c r="B161" s="8" t="s">
        <v>187</v>
      </c>
      <c r="C161" s="9" t="s">
        <v>18</v>
      </c>
      <c r="D161" s="4">
        <v>13.0</v>
      </c>
      <c r="E161" s="4">
        <v>18.0</v>
      </c>
      <c r="F161" s="4">
        <v>13.0</v>
      </c>
      <c r="G161" s="4">
        <v>2.0</v>
      </c>
      <c r="H161" s="4">
        <v>42.0</v>
      </c>
      <c r="I161" s="4"/>
      <c r="J161" s="4"/>
      <c r="K161" s="8">
        <f t="shared" si="1"/>
        <v>24</v>
      </c>
      <c r="L161" s="4">
        <f t="shared" si="2"/>
        <v>6.5</v>
      </c>
      <c r="M161" s="8">
        <f t="shared" si="3"/>
        <v>6.5</v>
      </c>
      <c r="N161" s="8">
        <f t="shared" si="4"/>
        <v>9</v>
      </c>
      <c r="O161" s="8">
        <f t="shared" si="5"/>
        <v>2</v>
      </c>
      <c r="P161" s="8">
        <f t="shared" si="6"/>
        <v>21</v>
      </c>
      <c r="Q161" s="8">
        <f t="shared" si="7"/>
        <v>45</v>
      </c>
      <c r="R161" s="8">
        <f t="shared" si="8"/>
        <v>45</v>
      </c>
    </row>
    <row r="162" ht="12.75" customHeight="1">
      <c r="A162" s="4">
        <v>177.0</v>
      </c>
      <c r="B162" s="8" t="s">
        <v>188</v>
      </c>
      <c r="C162" s="9" t="s">
        <v>18</v>
      </c>
      <c r="D162" s="4">
        <v>22.0</v>
      </c>
      <c r="E162" s="4">
        <v>39.0</v>
      </c>
      <c r="F162" s="4">
        <v>34.0</v>
      </c>
      <c r="G162" s="4">
        <v>3.0</v>
      </c>
      <c r="H162" s="4">
        <v>64.0</v>
      </c>
      <c r="I162" s="4"/>
      <c r="J162" s="4"/>
      <c r="K162" s="8">
        <f t="shared" si="1"/>
        <v>50.5</v>
      </c>
      <c r="L162" s="4">
        <f t="shared" si="2"/>
        <v>11</v>
      </c>
      <c r="M162" s="8">
        <f t="shared" si="3"/>
        <v>17</v>
      </c>
      <c r="N162" s="8">
        <f t="shared" si="4"/>
        <v>19.5</v>
      </c>
      <c r="O162" s="8">
        <f t="shared" si="5"/>
        <v>3</v>
      </c>
      <c r="P162" s="8">
        <f t="shared" si="6"/>
        <v>32</v>
      </c>
      <c r="Q162" s="8">
        <f t="shared" si="7"/>
        <v>82.5</v>
      </c>
      <c r="R162" s="8">
        <f t="shared" si="8"/>
        <v>83</v>
      </c>
    </row>
    <row r="163" ht="12.75" customHeight="1">
      <c r="A163" s="4">
        <v>178.0</v>
      </c>
      <c r="B163" s="8" t="s">
        <v>189</v>
      </c>
      <c r="C163" s="9" t="s">
        <v>18</v>
      </c>
      <c r="D163" s="4">
        <v>14.0</v>
      </c>
      <c r="E163" s="4">
        <v>25.0</v>
      </c>
      <c r="F163" s="4">
        <v>2.0</v>
      </c>
      <c r="G163" s="4">
        <v>3.0</v>
      </c>
      <c r="H163" s="4">
        <v>18.0</v>
      </c>
      <c r="I163" s="4"/>
      <c r="J163" s="4"/>
      <c r="K163" s="8">
        <f t="shared" si="1"/>
        <v>23.5</v>
      </c>
      <c r="L163" s="4">
        <f t="shared" si="2"/>
        <v>7</v>
      </c>
      <c r="M163" s="8">
        <f t="shared" si="3"/>
        <v>1</v>
      </c>
      <c r="N163" s="8">
        <f t="shared" si="4"/>
        <v>12.5</v>
      </c>
      <c r="O163" s="8">
        <f t="shared" si="5"/>
        <v>3</v>
      </c>
      <c r="P163" s="8">
        <f t="shared" si="6"/>
        <v>9</v>
      </c>
      <c r="Q163" s="8">
        <f t="shared" si="7"/>
        <v>32.5</v>
      </c>
      <c r="R163" s="8">
        <f t="shared" si="8"/>
        <v>33</v>
      </c>
    </row>
    <row r="164" ht="12.75" customHeight="1">
      <c r="A164" s="4">
        <v>179.0</v>
      </c>
      <c r="B164" s="8" t="s">
        <v>190</v>
      </c>
      <c r="C164" s="9" t="s">
        <v>18</v>
      </c>
      <c r="D164" s="4">
        <v>14.0</v>
      </c>
      <c r="E164" s="4">
        <v>26.0</v>
      </c>
      <c r="F164" s="4">
        <v>11.5</v>
      </c>
      <c r="G164" s="4">
        <v>1.5</v>
      </c>
      <c r="H164" s="4">
        <v>38.0</v>
      </c>
      <c r="I164" s="4"/>
      <c r="J164" s="4"/>
      <c r="K164" s="8">
        <f t="shared" si="1"/>
        <v>27.25</v>
      </c>
      <c r="L164" s="4">
        <f t="shared" si="2"/>
        <v>7</v>
      </c>
      <c r="M164" s="8">
        <f t="shared" si="3"/>
        <v>5.75</v>
      </c>
      <c r="N164" s="8">
        <f t="shared" si="4"/>
        <v>13</v>
      </c>
      <c r="O164" s="8">
        <f t="shared" si="5"/>
        <v>1.5</v>
      </c>
      <c r="P164" s="8">
        <f t="shared" si="6"/>
        <v>19</v>
      </c>
      <c r="Q164" s="8">
        <f t="shared" si="7"/>
        <v>46.25</v>
      </c>
      <c r="R164" s="8">
        <f t="shared" si="8"/>
        <v>46</v>
      </c>
    </row>
    <row r="165" ht="12.75" customHeight="1">
      <c r="A165" s="4">
        <v>180.0</v>
      </c>
      <c r="B165" s="8" t="s">
        <v>191</v>
      </c>
      <c r="C165" s="9" t="s">
        <v>18</v>
      </c>
      <c r="D165" s="4">
        <v>23.0</v>
      </c>
      <c r="E165" s="4">
        <v>37.0</v>
      </c>
      <c r="F165" s="4">
        <v>16.5</v>
      </c>
      <c r="G165" s="4">
        <v>0.0</v>
      </c>
      <c r="H165" s="4">
        <v>41.0</v>
      </c>
      <c r="I165" s="4"/>
      <c r="J165" s="4"/>
      <c r="K165" s="8">
        <f t="shared" si="1"/>
        <v>38.25</v>
      </c>
      <c r="L165" s="4">
        <f t="shared" si="2"/>
        <v>11.5</v>
      </c>
      <c r="M165" s="8">
        <f t="shared" si="3"/>
        <v>8.25</v>
      </c>
      <c r="N165" s="8">
        <f t="shared" si="4"/>
        <v>18.5</v>
      </c>
      <c r="O165" s="8">
        <f t="shared" si="5"/>
        <v>0</v>
      </c>
      <c r="P165" s="8">
        <f t="shared" si="6"/>
        <v>20.5</v>
      </c>
      <c r="Q165" s="8">
        <f t="shared" si="7"/>
        <v>58.75</v>
      </c>
      <c r="R165" s="8">
        <f t="shared" si="8"/>
        <v>59</v>
      </c>
    </row>
    <row r="166" ht="12.75" customHeight="1">
      <c r="A166" s="4">
        <v>181.0</v>
      </c>
      <c r="B166" s="8" t="s">
        <v>192</v>
      </c>
      <c r="C166" s="9" t="s">
        <v>18</v>
      </c>
      <c r="D166" s="4">
        <v>21.0</v>
      </c>
      <c r="E166" s="4">
        <v>40.0</v>
      </c>
      <c r="F166" s="4">
        <v>20.0</v>
      </c>
      <c r="G166" s="4">
        <v>0.0</v>
      </c>
      <c r="H166" s="4">
        <v>52.0</v>
      </c>
      <c r="I166" s="4"/>
      <c r="J166" s="4"/>
      <c r="K166" s="8">
        <f t="shared" si="1"/>
        <v>40.5</v>
      </c>
      <c r="L166" s="4">
        <f t="shared" si="2"/>
        <v>10.5</v>
      </c>
      <c r="M166" s="8">
        <f t="shared" si="3"/>
        <v>10</v>
      </c>
      <c r="N166" s="8">
        <f t="shared" si="4"/>
        <v>20</v>
      </c>
      <c r="O166" s="8">
        <f t="shared" si="5"/>
        <v>0</v>
      </c>
      <c r="P166" s="8">
        <f t="shared" si="6"/>
        <v>26</v>
      </c>
      <c r="Q166" s="8">
        <f t="shared" si="7"/>
        <v>66.5</v>
      </c>
      <c r="R166" s="8">
        <f t="shared" si="8"/>
        <v>67</v>
      </c>
    </row>
    <row r="167" ht="12.75" customHeight="1">
      <c r="A167" s="4">
        <v>182.0</v>
      </c>
      <c r="B167" s="8" t="s">
        <v>193</v>
      </c>
      <c r="C167" s="9" t="s">
        <v>18</v>
      </c>
      <c r="D167" s="4">
        <v>7.0</v>
      </c>
      <c r="E167" s="4">
        <v>15.5</v>
      </c>
      <c r="F167" s="4">
        <v>2.0</v>
      </c>
      <c r="G167" s="4">
        <v>0.0</v>
      </c>
      <c r="H167" s="4">
        <v>18.0</v>
      </c>
      <c r="I167" s="4"/>
      <c r="J167" s="4"/>
      <c r="K167" s="8">
        <f t="shared" si="1"/>
        <v>12.25</v>
      </c>
      <c r="L167" s="4">
        <f t="shared" si="2"/>
        <v>3.5</v>
      </c>
      <c r="M167" s="8">
        <f t="shared" si="3"/>
        <v>1</v>
      </c>
      <c r="N167" s="8">
        <f t="shared" si="4"/>
        <v>7.75</v>
      </c>
      <c r="O167" s="8">
        <f t="shared" si="5"/>
        <v>0</v>
      </c>
      <c r="P167" s="8">
        <f t="shared" si="6"/>
        <v>9</v>
      </c>
      <c r="Q167" s="8">
        <f t="shared" si="7"/>
        <v>21.25</v>
      </c>
      <c r="R167" s="8">
        <f t="shared" si="8"/>
        <v>21</v>
      </c>
    </row>
    <row r="168" ht="12.75" customHeight="1">
      <c r="A168" s="4">
        <v>183.0</v>
      </c>
      <c r="B168" s="8" t="s">
        <v>194</v>
      </c>
      <c r="C168" s="9" t="s">
        <v>18</v>
      </c>
      <c r="D168" s="4">
        <v>7.5</v>
      </c>
      <c r="E168" s="4">
        <v>15.0</v>
      </c>
      <c r="F168" s="4">
        <v>5.0</v>
      </c>
      <c r="G168" s="4">
        <v>2.5</v>
      </c>
      <c r="H168" s="4">
        <v>6.0</v>
      </c>
      <c r="I168" s="4"/>
      <c r="J168" s="4"/>
      <c r="K168" s="8">
        <f t="shared" si="1"/>
        <v>16.25</v>
      </c>
      <c r="L168" s="4">
        <f t="shared" si="2"/>
        <v>3.75</v>
      </c>
      <c r="M168" s="8">
        <f t="shared" si="3"/>
        <v>2.5</v>
      </c>
      <c r="N168" s="8">
        <f t="shared" si="4"/>
        <v>7.5</v>
      </c>
      <c r="O168" s="8">
        <f t="shared" si="5"/>
        <v>2.5</v>
      </c>
      <c r="P168" s="8">
        <f t="shared" si="6"/>
        <v>3</v>
      </c>
      <c r="Q168" s="8">
        <f t="shared" si="7"/>
        <v>19.25</v>
      </c>
      <c r="R168" s="8">
        <f t="shared" si="8"/>
        <v>19</v>
      </c>
    </row>
    <row r="169" ht="12.75" customHeight="1">
      <c r="A169" s="4"/>
      <c r="C169" s="4"/>
      <c r="D169" s="4"/>
      <c r="E169" s="4"/>
      <c r="F169" s="4"/>
      <c r="G169" s="4"/>
      <c r="H169" s="4"/>
      <c r="I169" s="4"/>
      <c r="J169" s="4"/>
      <c r="K169" s="4"/>
      <c r="L169" s="4"/>
    </row>
    <row r="170" ht="12.75" customHeight="1">
      <c r="A170" s="4"/>
      <c r="C170" s="4"/>
      <c r="D170" s="4"/>
      <c r="E170" s="4"/>
      <c r="F170" s="4"/>
      <c r="G170" s="4"/>
      <c r="H170" s="4"/>
      <c r="I170" s="4"/>
      <c r="J170" s="4"/>
      <c r="K170" s="4"/>
      <c r="L170" s="4"/>
    </row>
    <row r="171" ht="12.75" customHeight="1">
      <c r="A171" s="4"/>
      <c r="B171" s="10" t="s">
        <v>195</v>
      </c>
      <c r="C171" s="9" t="s">
        <v>196</v>
      </c>
      <c r="D171" s="9">
        <f t="shared" ref="D171:H171" si="9">MIN(D2:D168)</f>
        <v>0</v>
      </c>
      <c r="E171" s="9">
        <f t="shared" si="9"/>
        <v>4</v>
      </c>
      <c r="F171" s="9">
        <f t="shared" si="9"/>
        <v>0</v>
      </c>
      <c r="G171" s="9">
        <f t="shared" si="9"/>
        <v>0</v>
      </c>
      <c r="H171" s="9">
        <f t="shared" si="9"/>
        <v>6</v>
      </c>
      <c r="I171" s="9"/>
      <c r="J171" s="9"/>
      <c r="K171" s="9"/>
      <c r="L171" s="9">
        <f t="shared" ref="L171:R171" si="10">MIN(L2:L168)</f>
        <v>0</v>
      </c>
      <c r="M171" s="9">
        <f t="shared" si="10"/>
        <v>0</v>
      </c>
      <c r="N171" s="9">
        <f t="shared" si="10"/>
        <v>2</v>
      </c>
      <c r="O171" s="9">
        <f t="shared" si="10"/>
        <v>0</v>
      </c>
      <c r="P171" s="9">
        <f t="shared" si="10"/>
        <v>3</v>
      </c>
      <c r="Q171" s="9">
        <f t="shared" si="10"/>
        <v>19.25</v>
      </c>
      <c r="R171" s="9">
        <f t="shared" si="10"/>
        <v>19</v>
      </c>
      <c r="S171" s="9"/>
    </row>
    <row r="172" ht="12.75" customHeight="1">
      <c r="A172" s="4"/>
      <c r="B172" s="10"/>
      <c r="C172" s="4"/>
      <c r="D172" s="4"/>
      <c r="E172" s="4"/>
      <c r="F172" s="4"/>
      <c r="G172" s="4"/>
      <c r="H172" s="4"/>
      <c r="I172" s="4"/>
      <c r="J172" s="4"/>
      <c r="K172" s="4"/>
      <c r="L172" s="4"/>
    </row>
    <row r="173" ht="12.75" customHeight="1">
      <c r="A173" s="4"/>
      <c r="B173" s="10" t="s">
        <v>197</v>
      </c>
      <c r="C173" s="9" t="s">
        <v>198</v>
      </c>
      <c r="D173" s="4">
        <f t="shared" ref="D173:H173" si="11">MAX(D2:D168)</f>
        <v>26</v>
      </c>
      <c r="E173" s="4">
        <f t="shared" si="11"/>
        <v>54</v>
      </c>
      <c r="F173" s="4">
        <f t="shared" si="11"/>
        <v>36</v>
      </c>
      <c r="G173" s="4">
        <f t="shared" si="11"/>
        <v>3</v>
      </c>
      <c r="H173" s="4">
        <f t="shared" si="11"/>
        <v>88</v>
      </c>
      <c r="I173" s="4"/>
      <c r="J173" s="4"/>
      <c r="K173" s="4"/>
      <c r="L173" s="4">
        <f t="shared" ref="L173:R173" si="12">MAX(L2:L168)</f>
        <v>13</v>
      </c>
      <c r="M173" s="4">
        <f t="shared" si="12"/>
        <v>18</v>
      </c>
      <c r="N173" s="4">
        <f t="shared" si="12"/>
        <v>27</v>
      </c>
      <c r="O173" s="4">
        <f t="shared" si="12"/>
        <v>3</v>
      </c>
      <c r="P173" s="4">
        <f t="shared" si="12"/>
        <v>44</v>
      </c>
      <c r="Q173" s="4">
        <f t="shared" si="12"/>
        <v>100</v>
      </c>
      <c r="R173" s="4">
        <f t="shared" si="12"/>
        <v>100</v>
      </c>
      <c r="S173" s="4"/>
    </row>
    <row r="174" ht="12.75" customHeight="1">
      <c r="A174" s="4"/>
      <c r="B174" s="10"/>
      <c r="C174" s="4"/>
      <c r="D174" s="4"/>
      <c r="E174" s="4"/>
      <c r="F174" s="4"/>
      <c r="G174" s="4"/>
      <c r="H174" s="4"/>
      <c r="I174" s="4"/>
      <c r="J174" s="4"/>
      <c r="K174" s="4"/>
      <c r="L174" s="4"/>
    </row>
    <row r="175" ht="12.75" customHeight="1">
      <c r="A175" s="4"/>
      <c r="B175" s="10" t="s">
        <v>199</v>
      </c>
      <c r="C175" s="9" t="s">
        <v>200</v>
      </c>
      <c r="D175" s="4">
        <f t="shared" ref="D175:H175" si="13">MEDIAN(D2:D168)</f>
        <v>20</v>
      </c>
      <c r="E175" s="4">
        <f t="shared" si="13"/>
        <v>34</v>
      </c>
      <c r="F175" s="4">
        <f t="shared" si="13"/>
        <v>19</v>
      </c>
      <c r="G175" s="4">
        <f t="shared" si="13"/>
        <v>0</v>
      </c>
      <c r="H175" s="4">
        <f t="shared" si="13"/>
        <v>48</v>
      </c>
      <c r="I175" s="4"/>
      <c r="J175" s="4"/>
      <c r="K175" s="4"/>
      <c r="L175" s="4">
        <f t="shared" ref="L175:R175" si="14">MEDIAN(L2:L168)</f>
        <v>10</v>
      </c>
      <c r="M175" s="4">
        <f t="shared" si="14"/>
        <v>9.5</v>
      </c>
      <c r="N175" s="4">
        <f t="shared" si="14"/>
        <v>17</v>
      </c>
      <c r="O175" s="4">
        <f t="shared" si="14"/>
        <v>0</v>
      </c>
      <c r="P175" s="4">
        <f t="shared" si="14"/>
        <v>24</v>
      </c>
      <c r="Q175" s="4">
        <f t="shared" si="14"/>
        <v>61</v>
      </c>
      <c r="R175" s="4">
        <f t="shared" si="14"/>
        <v>61</v>
      </c>
      <c r="S175" s="4"/>
    </row>
    <row r="176" ht="12.75" customHeight="1">
      <c r="A176" s="4"/>
      <c r="B176" s="10"/>
      <c r="C176" s="4"/>
      <c r="D176" s="4"/>
      <c r="E176" s="4"/>
      <c r="F176" s="4"/>
      <c r="G176" s="4"/>
      <c r="H176" s="4"/>
      <c r="I176" s="4"/>
      <c r="J176" s="4"/>
      <c r="K176" s="4"/>
      <c r="L176" s="4"/>
    </row>
    <row r="177" ht="12.75" customHeight="1">
      <c r="A177" s="4"/>
      <c r="B177" s="10" t="s">
        <v>201</v>
      </c>
      <c r="C177" s="9" t="s">
        <v>202</v>
      </c>
      <c r="D177" s="4">
        <f t="shared" ref="D177:H177" si="15">AVERAGE(D2:D168)</f>
        <v>19.10179641</v>
      </c>
      <c r="E177" s="4">
        <f t="shared" si="15"/>
        <v>33.19760479</v>
      </c>
      <c r="F177" s="4">
        <f t="shared" si="15"/>
        <v>18.60479042</v>
      </c>
      <c r="G177" s="4">
        <f t="shared" si="15"/>
        <v>0.7859281437</v>
      </c>
      <c r="H177" s="4">
        <f t="shared" si="15"/>
        <v>46.5988024</v>
      </c>
      <c r="I177" s="4"/>
      <c r="J177" s="4"/>
      <c r="K177" s="4"/>
      <c r="L177" s="4">
        <f t="shared" ref="L177:R177" si="16">AVERAGE(L2:L168)</f>
        <v>9.550898204</v>
      </c>
      <c r="M177" s="4">
        <f t="shared" si="16"/>
        <v>9.30239521</v>
      </c>
      <c r="N177" s="4">
        <f t="shared" si="16"/>
        <v>16.5988024</v>
      </c>
      <c r="O177" s="4">
        <f t="shared" si="16"/>
        <v>0.7859281437</v>
      </c>
      <c r="P177" s="4">
        <f t="shared" si="16"/>
        <v>23.2994012</v>
      </c>
      <c r="Q177" s="4">
        <f t="shared" si="16"/>
        <v>59.53742515</v>
      </c>
      <c r="R177" s="4">
        <f t="shared" si="16"/>
        <v>59.68263473</v>
      </c>
      <c r="S177" s="4"/>
    </row>
    <row r="178" ht="12.75" customHeight="1">
      <c r="A178" s="4"/>
      <c r="B178" s="10"/>
      <c r="C178" s="4"/>
      <c r="D178" s="4"/>
      <c r="E178" s="4"/>
      <c r="F178" s="4"/>
      <c r="G178" s="4"/>
      <c r="H178" s="4"/>
      <c r="I178" s="4"/>
      <c r="J178" s="4"/>
      <c r="K178" s="4"/>
      <c r="L178" s="4"/>
    </row>
    <row r="179" ht="12.75" customHeight="1">
      <c r="A179" s="4"/>
      <c r="B179" s="10" t="s">
        <v>203</v>
      </c>
      <c r="C179" s="9" t="s">
        <v>204</v>
      </c>
      <c r="D179" s="4">
        <f t="shared" ref="D179:H179" si="17">MODE(D2:D168)</f>
        <v>24</v>
      </c>
      <c r="E179" s="4">
        <f t="shared" si="17"/>
        <v>21</v>
      </c>
      <c r="F179" s="4">
        <f t="shared" si="17"/>
        <v>22</v>
      </c>
      <c r="G179" s="4">
        <f t="shared" si="17"/>
        <v>0</v>
      </c>
      <c r="H179" s="4">
        <f t="shared" si="17"/>
        <v>52</v>
      </c>
      <c r="I179" s="4"/>
      <c r="J179" s="4"/>
      <c r="K179" s="4"/>
      <c r="L179" s="4">
        <f t="shared" ref="L179:R179" si="18">MODE(L2:L168)</f>
        <v>12</v>
      </c>
      <c r="M179" s="4">
        <f t="shared" si="18"/>
        <v>11</v>
      </c>
      <c r="N179" s="4">
        <f t="shared" si="18"/>
        <v>10.5</v>
      </c>
      <c r="O179" s="4">
        <f t="shared" si="18"/>
        <v>0</v>
      </c>
      <c r="P179" s="4">
        <f t="shared" si="18"/>
        <v>26</v>
      </c>
      <c r="Q179" s="4">
        <f t="shared" si="18"/>
        <v>36</v>
      </c>
      <c r="R179" s="4">
        <f t="shared" si="18"/>
        <v>83</v>
      </c>
      <c r="S179" s="4"/>
    </row>
    <row r="180" ht="12.75" customHeight="1">
      <c r="A180" s="4"/>
      <c r="C180" s="4"/>
      <c r="D180" s="4"/>
      <c r="E180" s="4"/>
      <c r="F180" s="4"/>
      <c r="G180" s="4"/>
      <c r="H180" s="4"/>
      <c r="I180" s="4"/>
      <c r="J180" s="4"/>
      <c r="K180" s="4"/>
      <c r="L180" s="4"/>
    </row>
    <row r="181" ht="12.75" customHeight="1">
      <c r="A181" s="4"/>
      <c r="B181" s="10" t="s">
        <v>205</v>
      </c>
      <c r="C181" s="9" t="s">
        <v>206</v>
      </c>
      <c r="D181" s="4">
        <f t="shared" ref="D181:H181" si="19">STDEV(D2:D168)</f>
        <v>5.28567595</v>
      </c>
      <c r="E181" s="4">
        <f t="shared" si="19"/>
        <v>10.85098381</v>
      </c>
      <c r="F181" s="4">
        <f t="shared" si="19"/>
        <v>9.181213194</v>
      </c>
      <c r="G181" s="4">
        <f t="shared" si="19"/>
        <v>1.144748173</v>
      </c>
      <c r="H181" s="4">
        <f t="shared" si="19"/>
        <v>18.26315663</v>
      </c>
      <c r="I181" s="4"/>
      <c r="J181" s="4"/>
      <c r="K181" s="4"/>
      <c r="L181" s="4">
        <f t="shared" ref="L181:R181" si="20">STDEV(L2:L168)</f>
        <v>2.642837975</v>
      </c>
      <c r="M181" s="4">
        <f t="shared" si="20"/>
        <v>4.590606597</v>
      </c>
      <c r="N181" s="4">
        <f t="shared" si="20"/>
        <v>5.425491905</v>
      </c>
      <c r="O181" s="4">
        <f t="shared" si="20"/>
        <v>1.144748173</v>
      </c>
      <c r="P181" s="4">
        <f t="shared" si="20"/>
        <v>9.131578315</v>
      </c>
      <c r="Q181" s="4">
        <f t="shared" si="20"/>
        <v>18.45967252</v>
      </c>
      <c r="R181" s="4">
        <f t="shared" si="20"/>
        <v>18.46882421</v>
      </c>
      <c r="S181" s="4"/>
    </row>
    <row r="182" ht="12.75" customHeight="1">
      <c r="A182" s="4"/>
      <c r="C182" s="4"/>
      <c r="D182" s="4"/>
      <c r="E182" s="4"/>
      <c r="F182" s="4"/>
      <c r="G182" s="4"/>
      <c r="H182" s="4"/>
      <c r="I182" s="4"/>
      <c r="J182" s="4"/>
      <c r="K182" s="4"/>
      <c r="L182" s="4"/>
    </row>
    <row r="183" ht="12.75" customHeight="1">
      <c r="A183" s="4"/>
      <c r="C183" s="4"/>
      <c r="D183" s="4"/>
      <c r="E183" s="4"/>
      <c r="F183" s="4"/>
      <c r="G183" s="4"/>
      <c r="H183" s="4"/>
      <c r="I183" s="4"/>
      <c r="J183" s="4"/>
      <c r="K183" s="4"/>
      <c r="L183" s="4"/>
    </row>
    <row r="184" ht="12.75" customHeight="1">
      <c r="A184" s="4"/>
      <c r="C184" s="4"/>
      <c r="D184" s="4" t="str">
        <f>CORREL(D2:D168,E2:E168,F2:F168,G2:G168,H2:H168)</f>
        <v>#N/A</v>
      </c>
      <c r="E184" s="4"/>
      <c r="F184" s="4"/>
      <c r="G184" s="4"/>
      <c r="H184" s="4"/>
      <c r="I184" s="4"/>
      <c r="J184" s="4"/>
      <c r="K184" s="4"/>
      <c r="L184" s="4"/>
    </row>
    <row r="185" ht="12.75" customHeight="1">
      <c r="A185" s="4"/>
      <c r="C185" s="4"/>
      <c r="D185" s="4"/>
      <c r="E185" s="4"/>
      <c r="F185" s="4"/>
      <c r="G185" s="4"/>
      <c r="H185" s="4"/>
      <c r="I185" s="4"/>
      <c r="J185" s="4"/>
      <c r="K185" s="4"/>
      <c r="L185" s="4"/>
    </row>
    <row r="186" ht="12.75" customHeight="1">
      <c r="A186" s="4"/>
      <c r="C186" s="4"/>
      <c r="D186" s="4"/>
      <c r="E186" s="4"/>
      <c r="F186" s="4"/>
      <c r="G186" s="4"/>
      <c r="H186" s="4"/>
      <c r="I186" s="4"/>
      <c r="J186" s="4"/>
      <c r="K186" s="4"/>
      <c r="L186" s="4"/>
    </row>
    <row r="187" ht="12.75" customHeight="1">
      <c r="A187" s="4"/>
      <c r="C187" s="4"/>
      <c r="D187" s="4"/>
      <c r="E187" s="4"/>
      <c r="F187" s="4"/>
      <c r="G187" s="4"/>
      <c r="H187" s="4"/>
      <c r="I187" s="4"/>
      <c r="J187" s="4"/>
      <c r="K187" s="4"/>
      <c r="L187" s="4"/>
    </row>
    <row r="188" ht="12.75" customHeight="1">
      <c r="A188" s="4"/>
      <c r="C188" s="4"/>
      <c r="D188" s="4"/>
      <c r="E188" s="11" t="s">
        <v>207</v>
      </c>
      <c r="F188" s="4"/>
      <c r="G188" s="4"/>
      <c r="H188" s="4"/>
      <c r="I188" s="4"/>
      <c r="J188" s="4"/>
      <c r="K188" s="4"/>
      <c r="L188" s="4"/>
    </row>
    <row r="189" ht="12.75" customHeight="1">
      <c r="A189" s="4"/>
      <c r="C189" s="4"/>
      <c r="D189" s="12"/>
      <c r="E189" s="13" t="s">
        <v>208</v>
      </c>
      <c r="F189" s="13" t="s">
        <v>21</v>
      </c>
      <c r="G189" s="13" t="s">
        <v>209</v>
      </c>
      <c r="H189" s="13" t="s">
        <v>210</v>
      </c>
      <c r="I189" s="13" t="s">
        <v>211</v>
      </c>
      <c r="J189" s="4"/>
      <c r="K189" s="4"/>
      <c r="L189" s="4"/>
    </row>
    <row r="190" ht="12.75" customHeight="1">
      <c r="A190" s="4"/>
      <c r="C190" s="4"/>
      <c r="D190" s="13" t="s">
        <v>208</v>
      </c>
      <c r="E190" s="9">
        <v>1.0</v>
      </c>
      <c r="F190" s="4">
        <f>CORREL(D2:D168,F2:F168)</f>
        <v>0.3280516458</v>
      </c>
      <c r="G190" s="4">
        <f>CORREL(D2:D168,G2:G168)</f>
        <v>0.04792702611</v>
      </c>
      <c r="H190" s="4">
        <f>CORREL(D2:D168,E2:E168)</f>
        <v>0.5774815495</v>
      </c>
      <c r="I190" s="4">
        <f>CORREL(D2:D168,H2:H168)</f>
        <v>0.4993179665</v>
      </c>
      <c r="J190" s="4"/>
      <c r="K190" s="4"/>
      <c r="L190" s="4"/>
    </row>
    <row r="191" ht="12.75" customHeight="1">
      <c r="A191" s="4"/>
      <c r="C191" s="4"/>
      <c r="D191" s="13" t="s">
        <v>21</v>
      </c>
      <c r="E191" s="9"/>
      <c r="F191" s="9">
        <v>1.0</v>
      </c>
      <c r="G191" s="9">
        <f>CORREL(F2:F168,G2:G168)</f>
        <v>0.385524932</v>
      </c>
      <c r="H191" s="4">
        <f>CORREL(F2:F168,E2:E168)</f>
        <v>0.4529350849</v>
      </c>
      <c r="I191" s="4">
        <f>CORREL(F2:F168,H2:H168)</f>
        <v>0.6818515019</v>
      </c>
      <c r="J191" s="4"/>
      <c r="K191" s="4"/>
      <c r="L191" s="4"/>
    </row>
    <row r="192" ht="12.75" customHeight="1">
      <c r="A192" s="4"/>
      <c r="C192" s="4"/>
      <c r="D192" s="13" t="s">
        <v>209</v>
      </c>
      <c r="E192" s="4"/>
      <c r="F192" s="4"/>
      <c r="G192" s="9">
        <v>1.0</v>
      </c>
      <c r="H192" s="4">
        <f>CORREL(G2:G168,E2:E168)</f>
        <v>0.02112731404</v>
      </c>
      <c r="I192" s="4">
        <f>CORREL(G2:G168,H2:H168)</f>
        <v>0.3303997469</v>
      </c>
      <c r="J192" s="4"/>
      <c r="K192" s="4"/>
      <c r="L192" s="4"/>
    </row>
    <row r="193" ht="12.75" customHeight="1">
      <c r="A193" s="4"/>
      <c r="C193" s="4"/>
      <c r="D193" s="13" t="s">
        <v>212</v>
      </c>
      <c r="E193" s="4"/>
      <c r="F193" s="4"/>
      <c r="G193" s="4"/>
      <c r="H193" s="9">
        <v>1.0</v>
      </c>
      <c r="I193" s="4">
        <f>CORREL(E2:E168,H2:H168)</f>
        <v>0.5924973484</v>
      </c>
      <c r="J193" s="4"/>
      <c r="K193" s="4"/>
      <c r="L193" s="4"/>
    </row>
    <row r="194" ht="12.75" customHeight="1">
      <c r="A194" s="4"/>
      <c r="C194" s="4"/>
      <c r="D194" s="13" t="s">
        <v>211</v>
      </c>
      <c r="E194" s="9" t="s">
        <v>213</v>
      </c>
      <c r="F194" s="4"/>
      <c r="G194" s="4"/>
      <c r="H194" s="4"/>
      <c r="I194" s="9">
        <v>1.0</v>
      </c>
      <c r="J194" s="4"/>
      <c r="K194" s="4"/>
      <c r="L194" s="4"/>
    </row>
    <row r="195" ht="12.75" customHeight="1">
      <c r="A195" s="4"/>
      <c r="C195" s="4"/>
      <c r="D195" s="4"/>
      <c r="E195" s="4"/>
      <c r="F195" s="4"/>
      <c r="G195" s="4"/>
      <c r="H195" s="4"/>
      <c r="I195" s="4"/>
      <c r="J195" s="4"/>
      <c r="K195" s="4"/>
      <c r="L195" s="4"/>
    </row>
    <row r="196" ht="12.75" customHeight="1">
      <c r="A196" s="4"/>
      <c r="C196" s="4"/>
      <c r="D196" s="4"/>
      <c r="E196" s="4"/>
      <c r="F196" s="4"/>
      <c r="G196" s="4"/>
      <c r="H196" s="4"/>
      <c r="I196" s="4"/>
      <c r="J196" s="4"/>
      <c r="K196" s="4"/>
      <c r="L196" s="4"/>
    </row>
    <row r="197" ht="12.75" customHeight="1">
      <c r="A197" s="4"/>
      <c r="C197" s="4"/>
      <c r="D197" s="4"/>
      <c r="E197" s="4"/>
      <c r="F197" s="4"/>
      <c r="G197" s="4"/>
      <c r="H197" s="4"/>
      <c r="I197" s="4"/>
      <c r="J197" s="4"/>
      <c r="K197" s="4"/>
      <c r="L197" s="4"/>
    </row>
    <row r="198" ht="12.75" customHeight="1">
      <c r="A198" s="4"/>
      <c r="C198" s="4"/>
      <c r="D198" s="4"/>
      <c r="E198" s="4"/>
      <c r="F198" s="4"/>
      <c r="G198" s="4"/>
      <c r="H198" s="4"/>
      <c r="I198" s="4"/>
      <c r="J198" s="4"/>
      <c r="K198" s="4"/>
      <c r="L198" s="4"/>
    </row>
    <row r="199" ht="12.75" customHeight="1">
      <c r="A199" s="4"/>
      <c r="C199" s="4"/>
      <c r="D199" s="4"/>
      <c r="E199" s="4"/>
      <c r="F199" s="4"/>
      <c r="G199" s="4"/>
      <c r="H199" s="4"/>
      <c r="I199" s="4"/>
      <c r="J199" s="4"/>
      <c r="K199" s="4"/>
      <c r="L199" s="4"/>
    </row>
    <row r="200" ht="12.75" customHeight="1">
      <c r="A200" s="4"/>
      <c r="C200" s="4"/>
      <c r="D200" s="4"/>
      <c r="E200" s="4"/>
      <c r="F200" s="4"/>
      <c r="G200" s="4"/>
      <c r="H200" s="4"/>
      <c r="I200" s="4"/>
      <c r="J200" s="4"/>
      <c r="K200" s="4"/>
      <c r="L200" s="4"/>
    </row>
    <row r="201" ht="12.75" customHeight="1">
      <c r="A201" s="4"/>
      <c r="C201" s="4"/>
      <c r="D201" s="4"/>
      <c r="E201" s="4"/>
      <c r="F201" s="4"/>
      <c r="G201" s="4"/>
      <c r="H201" s="4"/>
      <c r="I201" s="4"/>
      <c r="J201" s="4"/>
      <c r="K201" s="4"/>
      <c r="L201" s="4"/>
    </row>
    <row r="202" ht="12.75" customHeight="1">
      <c r="A202" s="4"/>
      <c r="C202" s="4"/>
      <c r="D202" s="4"/>
      <c r="E202" s="4"/>
      <c r="F202" s="4"/>
      <c r="G202" s="4"/>
      <c r="H202" s="4"/>
      <c r="I202" s="4"/>
      <c r="J202" s="4"/>
      <c r="K202" s="4"/>
      <c r="L202" s="4"/>
    </row>
    <row r="203" ht="12.75" customHeight="1">
      <c r="A203" s="4"/>
      <c r="C203" s="4"/>
      <c r="D203" s="4"/>
      <c r="E203" s="4"/>
      <c r="F203" s="4"/>
      <c r="G203" s="4"/>
      <c r="H203" s="4"/>
      <c r="I203" s="4"/>
      <c r="J203" s="4"/>
      <c r="K203" s="4"/>
      <c r="L203" s="4"/>
    </row>
    <row r="204" ht="12.75" customHeight="1">
      <c r="A204" s="4"/>
      <c r="C204" s="4"/>
      <c r="D204" s="4"/>
      <c r="E204" s="4"/>
      <c r="F204" s="4"/>
      <c r="G204" s="4"/>
      <c r="H204" s="4"/>
      <c r="I204" s="4"/>
      <c r="J204" s="4"/>
      <c r="K204" s="4"/>
      <c r="L204" s="4"/>
    </row>
    <row r="205" ht="12.75" customHeight="1">
      <c r="A205" s="4"/>
      <c r="C205" s="4"/>
      <c r="D205" s="4"/>
      <c r="E205" s="4"/>
      <c r="F205" s="4"/>
      <c r="G205" s="4"/>
      <c r="H205" s="4"/>
      <c r="I205" s="4"/>
      <c r="J205" s="4"/>
      <c r="K205" s="4"/>
      <c r="L205" s="4"/>
    </row>
    <row r="206" ht="12.75" customHeight="1">
      <c r="A206" s="4"/>
      <c r="C206" s="4"/>
      <c r="D206" s="4"/>
      <c r="E206" s="4"/>
      <c r="F206" s="4"/>
      <c r="G206" s="4"/>
      <c r="H206" s="4"/>
      <c r="I206" s="4"/>
      <c r="J206" s="4"/>
      <c r="K206" s="4"/>
      <c r="L206" s="9" t="s">
        <v>214</v>
      </c>
    </row>
    <row r="207" ht="12.75" customHeight="1">
      <c r="A207" s="4"/>
      <c r="C207" s="4"/>
      <c r="D207" s="4"/>
      <c r="E207" s="4"/>
      <c r="F207" s="4"/>
      <c r="G207" s="4"/>
      <c r="H207" s="4"/>
      <c r="I207" s="4"/>
      <c r="J207" s="4"/>
      <c r="K207" s="4"/>
      <c r="L207" s="4"/>
    </row>
    <row r="208" ht="12.75" customHeight="1">
      <c r="A208" s="4"/>
      <c r="C208" s="4"/>
      <c r="D208" s="4"/>
      <c r="E208" s="4"/>
      <c r="F208" s="4"/>
      <c r="G208" s="4"/>
      <c r="H208" s="4"/>
      <c r="I208" s="4"/>
      <c r="J208" s="4"/>
      <c r="K208" s="4"/>
      <c r="L208" s="4"/>
    </row>
    <row r="209" ht="12.75" customHeight="1">
      <c r="A209" s="4"/>
      <c r="C209" s="4"/>
      <c r="D209" s="4"/>
      <c r="E209" s="4"/>
      <c r="F209" s="4"/>
      <c r="G209" s="4"/>
      <c r="H209" s="4"/>
      <c r="I209" s="4"/>
      <c r="J209" s="4"/>
      <c r="K209" s="4"/>
      <c r="L209" s="4"/>
    </row>
    <row r="210" ht="12.75" customHeight="1">
      <c r="A210" s="4"/>
      <c r="C210" s="4"/>
      <c r="D210" s="4"/>
      <c r="E210" s="4"/>
      <c r="F210" s="4"/>
      <c r="G210" s="4"/>
      <c r="H210" s="4"/>
      <c r="I210" s="4"/>
      <c r="J210" s="4"/>
      <c r="K210" s="4"/>
      <c r="L210" s="4"/>
    </row>
    <row r="211" ht="12.75" customHeight="1">
      <c r="A211" s="4"/>
      <c r="C211" s="4"/>
      <c r="D211" s="4"/>
      <c r="E211" s="4"/>
      <c r="F211" s="4"/>
      <c r="G211" s="4"/>
      <c r="H211" s="4"/>
      <c r="I211" s="4"/>
      <c r="J211" s="4"/>
      <c r="K211" s="4"/>
      <c r="L211" s="4"/>
    </row>
    <row r="212" ht="12.75" customHeight="1">
      <c r="A212" s="4"/>
      <c r="C212" s="4"/>
      <c r="D212" s="4"/>
      <c r="E212" s="4"/>
      <c r="F212" s="4"/>
      <c r="G212" s="4"/>
      <c r="H212" s="4"/>
      <c r="I212" s="4"/>
      <c r="J212" s="4"/>
      <c r="K212" s="4"/>
      <c r="L212" s="4"/>
    </row>
    <row r="213" ht="12.75" customHeight="1">
      <c r="A213" s="4"/>
      <c r="C213" s="4"/>
      <c r="D213" s="4"/>
      <c r="E213" s="4"/>
      <c r="F213" s="4"/>
      <c r="G213" s="4"/>
      <c r="H213" s="4"/>
      <c r="I213" s="4"/>
      <c r="J213" s="4"/>
      <c r="K213" s="4"/>
      <c r="L213" s="4"/>
    </row>
    <row r="214" ht="12.75" customHeight="1">
      <c r="A214" s="4"/>
      <c r="C214" s="4"/>
      <c r="D214" s="4"/>
      <c r="E214" s="4"/>
      <c r="F214" s="4"/>
      <c r="G214" s="4"/>
      <c r="H214" s="4"/>
      <c r="I214" s="4"/>
      <c r="J214" s="4"/>
      <c r="K214" s="4"/>
      <c r="L214" s="4"/>
    </row>
    <row r="215" ht="12.75" customHeight="1">
      <c r="A215" s="4"/>
      <c r="C215" s="4"/>
      <c r="D215" s="4"/>
      <c r="E215" s="4"/>
      <c r="F215" s="4"/>
      <c r="G215" s="4"/>
      <c r="H215" s="4"/>
      <c r="I215" s="4"/>
      <c r="J215" s="4"/>
      <c r="K215" s="4"/>
      <c r="L215" s="4"/>
    </row>
    <row r="216" ht="12.75" customHeight="1">
      <c r="A216" s="4"/>
      <c r="C216" s="4"/>
      <c r="D216" s="4"/>
      <c r="E216" s="4"/>
      <c r="F216" s="4"/>
      <c r="G216" s="4"/>
      <c r="H216" s="4"/>
      <c r="I216" s="4"/>
      <c r="J216" s="4"/>
      <c r="K216" s="4"/>
      <c r="L216" s="4"/>
    </row>
    <row r="217" ht="12.75" customHeight="1">
      <c r="A217" s="4"/>
      <c r="C217" s="4"/>
      <c r="D217" s="4"/>
      <c r="E217" s="4"/>
      <c r="F217" s="4"/>
      <c r="G217" s="4"/>
      <c r="H217" s="4"/>
      <c r="I217" s="4"/>
      <c r="J217" s="4"/>
      <c r="K217" s="4"/>
      <c r="L217" s="4"/>
    </row>
    <row r="218" ht="12.75" customHeight="1">
      <c r="A218" s="4"/>
      <c r="C218" s="4"/>
      <c r="D218" s="4"/>
      <c r="E218" s="4"/>
      <c r="F218" s="4"/>
      <c r="G218" s="4"/>
      <c r="H218" s="4"/>
      <c r="I218" s="4"/>
      <c r="J218" s="4"/>
      <c r="K218" s="4"/>
      <c r="L218" s="4"/>
    </row>
    <row r="219" ht="12.75" customHeight="1">
      <c r="A219" s="4"/>
      <c r="C219" s="4"/>
      <c r="D219" s="4"/>
      <c r="E219" s="4"/>
      <c r="F219" s="4"/>
      <c r="G219" s="4"/>
      <c r="H219" s="4"/>
      <c r="I219" s="4"/>
      <c r="J219" s="4"/>
      <c r="K219" s="4"/>
      <c r="L219" s="4"/>
    </row>
    <row r="220" ht="12.75" customHeight="1">
      <c r="A220" s="4"/>
      <c r="C220" s="4"/>
      <c r="D220" s="4"/>
      <c r="E220" s="4"/>
      <c r="F220" s="4"/>
      <c r="G220" s="4"/>
      <c r="H220" s="4"/>
      <c r="I220" s="4"/>
      <c r="J220" s="4"/>
      <c r="K220" s="4"/>
      <c r="L220" s="4"/>
    </row>
    <row r="221" ht="12.75" customHeight="1">
      <c r="A221" s="4"/>
      <c r="C221" s="4"/>
      <c r="D221" s="4"/>
      <c r="E221" s="4"/>
      <c r="F221" s="4"/>
      <c r="G221" s="4"/>
      <c r="H221" s="4"/>
      <c r="I221" s="4"/>
      <c r="J221" s="4"/>
      <c r="K221" s="4"/>
      <c r="L221" s="4"/>
    </row>
    <row r="222" ht="12.75" customHeight="1">
      <c r="A222" s="4"/>
      <c r="C222" s="4"/>
      <c r="D222" s="4"/>
      <c r="E222" s="4"/>
      <c r="F222" s="4"/>
      <c r="G222" s="4"/>
      <c r="H222" s="4"/>
      <c r="I222" s="4"/>
      <c r="J222" s="4"/>
      <c r="K222" s="4"/>
      <c r="L222" s="4"/>
    </row>
    <row r="223" ht="12.75" customHeight="1">
      <c r="A223" s="4"/>
      <c r="C223" s="4"/>
      <c r="D223" s="4"/>
      <c r="E223" s="4"/>
      <c r="F223" s="4"/>
      <c r="G223" s="4"/>
      <c r="H223" s="4"/>
      <c r="I223" s="4"/>
      <c r="J223" s="4"/>
      <c r="K223" s="4"/>
      <c r="L223" s="4"/>
    </row>
    <row r="224" ht="12.75" customHeight="1">
      <c r="A224" s="4"/>
      <c r="C224" s="4"/>
      <c r="D224" s="4"/>
      <c r="E224" s="4"/>
      <c r="F224" s="4"/>
      <c r="G224" s="4"/>
      <c r="H224" s="4"/>
      <c r="I224" s="4"/>
      <c r="J224" s="4"/>
      <c r="K224" s="4"/>
      <c r="L224" s="4"/>
    </row>
    <row r="225" ht="12.75" customHeight="1">
      <c r="A225" s="4"/>
      <c r="C225" s="4"/>
      <c r="D225" s="4"/>
      <c r="E225" s="4"/>
      <c r="F225" s="4"/>
      <c r="G225" s="4"/>
      <c r="H225" s="4"/>
      <c r="I225" s="4"/>
      <c r="J225" s="4"/>
      <c r="K225" s="4"/>
      <c r="L225" s="4"/>
    </row>
    <row r="226" ht="12.75" customHeight="1">
      <c r="A226" s="4"/>
      <c r="C226" s="4"/>
      <c r="D226" s="4"/>
      <c r="E226" s="4"/>
      <c r="F226" s="4"/>
      <c r="G226" s="4"/>
      <c r="H226" s="4"/>
      <c r="I226" s="4"/>
      <c r="J226" s="4"/>
      <c r="K226" s="4"/>
      <c r="L226" s="4"/>
    </row>
    <row r="227" ht="12.75" customHeight="1">
      <c r="A227" s="4"/>
      <c r="C227" s="4"/>
      <c r="D227" s="4"/>
      <c r="E227" s="4"/>
      <c r="F227" s="4"/>
      <c r="G227" s="4"/>
      <c r="H227" s="4"/>
      <c r="I227" s="4"/>
      <c r="J227" s="4"/>
      <c r="K227" s="4"/>
      <c r="L227" s="4"/>
    </row>
    <row r="228" ht="12.75" customHeight="1">
      <c r="A228" s="4"/>
      <c r="C228" s="4"/>
      <c r="D228" s="4"/>
      <c r="E228" s="4"/>
      <c r="F228" s="4"/>
      <c r="G228" s="4"/>
      <c r="H228" s="4"/>
      <c r="I228" s="4"/>
      <c r="J228" s="4"/>
      <c r="K228" s="4"/>
      <c r="L228" s="4"/>
    </row>
    <row r="229" ht="12.75" customHeight="1">
      <c r="A229" s="4"/>
      <c r="C229" s="4"/>
      <c r="D229" s="4"/>
      <c r="E229" s="4"/>
      <c r="F229" s="4"/>
      <c r="G229" s="4"/>
      <c r="H229" s="4"/>
      <c r="I229" s="4"/>
      <c r="J229" s="4"/>
      <c r="K229" s="4"/>
      <c r="L229" s="4"/>
    </row>
    <row r="230" ht="12.75" customHeight="1">
      <c r="A230" s="4"/>
      <c r="C230" s="9" t="s">
        <v>215</v>
      </c>
      <c r="D230" s="4"/>
      <c r="E230" s="4"/>
      <c r="F230" s="4"/>
      <c r="G230" s="4"/>
      <c r="H230" s="4"/>
      <c r="I230" s="4"/>
      <c r="J230" s="4"/>
      <c r="K230" s="4"/>
      <c r="L230" s="4"/>
    </row>
    <row r="231" ht="12.75" customHeight="1">
      <c r="A231" s="4"/>
      <c r="C231" s="4"/>
      <c r="D231" s="4"/>
      <c r="E231" s="4"/>
      <c r="F231" s="4"/>
      <c r="G231" s="4"/>
      <c r="H231" s="4"/>
      <c r="I231" s="4"/>
      <c r="J231" s="4"/>
      <c r="K231" s="4"/>
      <c r="L231" s="4"/>
    </row>
    <row r="232" ht="12.75" customHeight="1">
      <c r="A232" s="4"/>
      <c r="C232" s="4"/>
      <c r="D232" s="4"/>
      <c r="E232" s="4"/>
      <c r="F232" s="4"/>
      <c r="G232" s="4"/>
      <c r="H232" s="4"/>
      <c r="I232" s="4"/>
      <c r="J232" s="4"/>
      <c r="K232" s="4"/>
      <c r="L232" s="4"/>
    </row>
    <row r="233" ht="12.75" customHeight="1">
      <c r="A233" s="4"/>
      <c r="C233" s="4"/>
      <c r="D233" s="4"/>
      <c r="E233" s="4"/>
      <c r="F233" s="4"/>
      <c r="G233" s="4"/>
      <c r="H233" s="4"/>
      <c r="I233" s="4"/>
      <c r="J233" s="4"/>
      <c r="K233" s="4"/>
      <c r="L233" s="4"/>
    </row>
    <row r="234" ht="12.75" customHeight="1">
      <c r="A234" s="4"/>
      <c r="C234" s="4"/>
      <c r="D234" s="4"/>
      <c r="E234" s="4"/>
      <c r="F234" s="4"/>
      <c r="G234" s="4"/>
      <c r="H234" s="4"/>
      <c r="I234" s="4"/>
      <c r="J234" s="4"/>
      <c r="K234" s="4"/>
      <c r="L234" s="4"/>
    </row>
    <row r="235" ht="12.75" customHeight="1">
      <c r="A235" s="4"/>
      <c r="C235" s="4"/>
      <c r="D235" s="4"/>
      <c r="E235" s="4"/>
      <c r="F235" s="4"/>
      <c r="G235" s="4"/>
      <c r="H235" s="4"/>
      <c r="I235" s="4"/>
      <c r="J235" s="4"/>
      <c r="K235" s="4"/>
      <c r="L235" s="4"/>
    </row>
    <row r="236" ht="12.75" customHeight="1">
      <c r="A236" s="4"/>
      <c r="C236" s="4"/>
      <c r="D236" s="4"/>
      <c r="E236" s="4"/>
      <c r="F236" s="4"/>
      <c r="G236" s="4"/>
      <c r="H236" s="4"/>
      <c r="I236" s="4"/>
      <c r="J236" s="4"/>
      <c r="K236" s="4"/>
      <c r="L236" s="4"/>
    </row>
    <row r="237" ht="12.75" customHeight="1">
      <c r="A237" s="4"/>
      <c r="C237" s="4"/>
      <c r="D237" s="4"/>
      <c r="E237" s="4"/>
      <c r="F237" s="4"/>
      <c r="G237" s="4"/>
      <c r="H237" s="4"/>
      <c r="I237" s="4"/>
      <c r="J237" s="4"/>
      <c r="K237" s="4"/>
      <c r="L237" s="4"/>
    </row>
    <row r="238" ht="12.75" customHeight="1">
      <c r="A238" s="4"/>
      <c r="C238" s="4"/>
      <c r="D238" s="4"/>
      <c r="E238" s="4"/>
      <c r="F238" s="4"/>
      <c r="G238" s="4"/>
      <c r="H238" s="4"/>
      <c r="I238" s="4"/>
      <c r="J238" s="4"/>
      <c r="K238" s="4"/>
      <c r="L238" s="4"/>
    </row>
    <row r="239" ht="12.75" customHeight="1">
      <c r="A239" s="4"/>
      <c r="C239" s="4"/>
      <c r="D239" s="4"/>
      <c r="E239" s="4"/>
      <c r="F239" s="4"/>
      <c r="G239" s="4"/>
      <c r="H239" s="4"/>
      <c r="I239" s="4"/>
      <c r="J239" s="4"/>
      <c r="K239" s="4"/>
      <c r="L239" s="4"/>
    </row>
    <row r="240" ht="12.75" customHeight="1">
      <c r="A240" s="4"/>
      <c r="C240" s="4"/>
      <c r="D240" s="4"/>
      <c r="E240" s="4"/>
      <c r="F240" s="4"/>
      <c r="G240" s="4"/>
      <c r="H240" s="4"/>
      <c r="I240" s="4"/>
      <c r="J240" s="4"/>
      <c r="K240" s="4"/>
      <c r="L240" s="4"/>
    </row>
    <row r="241" ht="12.75" customHeight="1">
      <c r="A241" s="4"/>
      <c r="C241" s="4"/>
      <c r="D241" s="4"/>
      <c r="E241" s="4"/>
      <c r="F241" s="4"/>
      <c r="G241" s="4"/>
      <c r="H241" s="4"/>
      <c r="I241" s="4"/>
      <c r="J241" s="4"/>
      <c r="K241" s="4"/>
      <c r="L241" s="4"/>
    </row>
    <row r="242" ht="12.75" customHeight="1">
      <c r="A242" s="4"/>
      <c r="C242" s="4"/>
      <c r="D242" s="4"/>
      <c r="E242" s="4"/>
      <c r="F242" s="4"/>
      <c r="G242" s="4"/>
      <c r="H242" s="4"/>
      <c r="I242" s="4"/>
      <c r="J242" s="4"/>
      <c r="K242" s="4"/>
      <c r="L242" s="4"/>
    </row>
    <row r="243" ht="12.75" customHeight="1">
      <c r="A243" s="4"/>
      <c r="C243" s="4"/>
      <c r="D243" s="4"/>
      <c r="E243" s="4"/>
      <c r="F243" s="4"/>
      <c r="G243" s="4"/>
      <c r="H243" s="4"/>
      <c r="I243" s="4"/>
      <c r="J243" s="4"/>
      <c r="K243" s="4"/>
      <c r="L243" s="4"/>
    </row>
    <row r="244" ht="12.75" customHeight="1">
      <c r="A244" s="4"/>
      <c r="C244" s="4"/>
      <c r="D244" s="4"/>
      <c r="E244" s="4"/>
      <c r="F244" s="4"/>
      <c r="G244" s="4"/>
      <c r="H244" s="4"/>
      <c r="I244" s="4"/>
      <c r="J244" s="4"/>
      <c r="K244" s="4"/>
      <c r="L244" s="4"/>
    </row>
    <row r="245" ht="12.75" customHeight="1">
      <c r="A245" s="4"/>
      <c r="C245" s="4"/>
      <c r="D245" s="4"/>
      <c r="E245" s="4"/>
      <c r="F245" s="4"/>
      <c r="G245" s="4"/>
      <c r="H245" s="4"/>
      <c r="I245" s="4"/>
      <c r="J245" s="4"/>
      <c r="K245" s="4"/>
      <c r="L245" s="4"/>
    </row>
    <row r="246" ht="12.75" customHeight="1">
      <c r="A246" s="4"/>
      <c r="C246" s="4"/>
      <c r="D246" s="4"/>
      <c r="E246" s="4"/>
      <c r="F246" s="4"/>
      <c r="G246" s="4"/>
      <c r="H246" s="4"/>
      <c r="I246" s="4"/>
      <c r="J246" s="4"/>
      <c r="K246" s="4"/>
      <c r="L246" s="4"/>
    </row>
    <row r="247" ht="12.75" customHeight="1">
      <c r="A247" s="4"/>
      <c r="C247" s="4"/>
      <c r="D247" s="4"/>
      <c r="E247" s="4"/>
      <c r="F247" s="4"/>
      <c r="G247" s="4"/>
      <c r="H247" s="4"/>
      <c r="I247" s="4"/>
      <c r="J247" s="4"/>
      <c r="K247" s="4"/>
      <c r="L247" s="4"/>
    </row>
    <row r="248" ht="12.75" customHeight="1">
      <c r="A248" s="4"/>
      <c r="C248" s="4"/>
      <c r="D248" s="4"/>
      <c r="E248" s="4"/>
      <c r="F248" s="4"/>
      <c r="G248" s="4"/>
      <c r="H248" s="4"/>
      <c r="I248" s="4"/>
      <c r="J248" s="4"/>
      <c r="K248" s="4"/>
      <c r="L248" s="4"/>
    </row>
    <row r="249" ht="12.75" customHeight="1">
      <c r="A249" s="4"/>
      <c r="C249" s="4"/>
      <c r="D249" s="4"/>
      <c r="E249" s="4"/>
      <c r="F249" s="4"/>
      <c r="G249" s="4"/>
      <c r="H249" s="4"/>
      <c r="I249" s="4"/>
      <c r="J249" s="4"/>
      <c r="K249" s="4"/>
      <c r="L249" s="4"/>
    </row>
    <row r="250" ht="12.75" customHeight="1">
      <c r="A250" s="4"/>
      <c r="C250" s="4"/>
      <c r="D250" s="4"/>
      <c r="E250" s="4"/>
      <c r="F250" s="4"/>
      <c r="G250" s="4"/>
      <c r="H250" s="4"/>
      <c r="I250" s="4"/>
      <c r="J250" s="4"/>
      <c r="K250" s="4"/>
      <c r="L250" s="4"/>
    </row>
    <row r="251" ht="12.75" customHeight="1">
      <c r="A251" s="4"/>
      <c r="C251" s="4"/>
      <c r="D251" s="4"/>
      <c r="E251" s="4"/>
      <c r="F251" s="4"/>
      <c r="G251" s="4"/>
      <c r="H251" s="4"/>
      <c r="I251" s="4"/>
      <c r="J251" s="4"/>
      <c r="K251" s="4"/>
      <c r="L251" s="4"/>
    </row>
    <row r="252" ht="12.75" customHeight="1">
      <c r="A252" s="4"/>
      <c r="C252" s="4"/>
      <c r="D252" s="4"/>
      <c r="E252" s="4"/>
      <c r="F252" s="4"/>
      <c r="G252" s="4"/>
      <c r="H252" s="4"/>
      <c r="I252" s="4"/>
      <c r="J252" s="4"/>
      <c r="K252" s="4"/>
      <c r="L252" s="4"/>
    </row>
    <row r="253" ht="12.75" customHeight="1">
      <c r="A253" s="4"/>
      <c r="C253" s="4"/>
      <c r="D253" s="4"/>
      <c r="E253" s="4"/>
      <c r="F253" s="4"/>
      <c r="G253" s="4"/>
      <c r="H253" s="4"/>
      <c r="I253" s="4"/>
      <c r="J253" s="4"/>
      <c r="K253" s="4"/>
      <c r="L253" s="4"/>
    </row>
    <row r="254" ht="12.75" customHeight="1">
      <c r="A254" s="4"/>
      <c r="C254" s="4"/>
      <c r="D254" s="4"/>
      <c r="E254" s="4"/>
      <c r="F254" s="4"/>
      <c r="G254" s="4"/>
      <c r="H254" s="4"/>
      <c r="I254" s="4"/>
      <c r="J254" s="4"/>
      <c r="K254" s="4"/>
      <c r="L254" s="4"/>
    </row>
    <row r="255" ht="12.75" customHeight="1">
      <c r="A255" s="4"/>
      <c r="C255" s="4"/>
      <c r="D255" s="4"/>
      <c r="E255" s="4"/>
      <c r="F255" s="4"/>
      <c r="G255" s="4"/>
      <c r="H255" s="4"/>
      <c r="I255" s="4"/>
      <c r="J255" s="4"/>
      <c r="K255" s="4"/>
      <c r="L255" s="4"/>
    </row>
    <row r="256" ht="12.75" customHeight="1">
      <c r="A256" s="4"/>
      <c r="C256" s="4"/>
      <c r="D256" s="4"/>
      <c r="E256" s="4"/>
      <c r="F256" s="4"/>
      <c r="G256" s="4"/>
      <c r="H256" s="4"/>
      <c r="I256" s="4"/>
      <c r="J256" s="4"/>
      <c r="K256" s="4"/>
      <c r="L256" s="4"/>
    </row>
    <row r="257" ht="12.75" customHeight="1">
      <c r="A257" s="4"/>
      <c r="C257" s="4"/>
      <c r="D257" s="4"/>
      <c r="E257" s="4"/>
      <c r="F257" s="4"/>
      <c r="G257" s="4"/>
      <c r="H257" s="4"/>
      <c r="I257" s="4"/>
      <c r="J257" s="4"/>
      <c r="K257" s="4"/>
      <c r="L257" s="4"/>
    </row>
    <row r="258" ht="12.75" customHeight="1">
      <c r="A258" s="4"/>
      <c r="C258" s="4"/>
      <c r="D258" s="4"/>
      <c r="E258" s="4"/>
      <c r="F258" s="4"/>
      <c r="G258" s="4"/>
      <c r="H258" s="4"/>
      <c r="I258" s="4"/>
      <c r="J258" s="4"/>
      <c r="K258" s="4"/>
      <c r="L258" s="4"/>
    </row>
    <row r="259" ht="12.75" customHeight="1">
      <c r="A259" s="4"/>
      <c r="C259" s="4"/>
      <c r="D259" s="4"/>
      <c r="E259" s="4"/>
      <c r="F259" s="4"/>
      <c r="G259" s="4"/>
      <c r="H259" s="4"/>
      <c r="I259" s="4"/>
      <c r="J259" s="4"/>
      <c r="K259" s="4"/>
      <c r="L259" s="4"/>
    </row>
    <row r="260" ht="12.75" customHeight="1">
      <c r="A260" s="4"/>
      <c r="C260" s="4"/>
      <c r="D260" s="4"/>
      <c r="E260" s="4"/>
      <c r="F260" s="4"/>
      <c r="G260" s="4"/>
      <c r="H260" s="4"/>
      <c r="I260" s="4"/>
      <c r="J260" s="4"/>
      <c r="K260" s="4"/>
      <c r="L260" s="4"/>
    </row>
    <row r="261" ht="12.75" customHeight="1">
      <c r="A261" s="4"/>
      <c r="C261" s="4"/>
      <c r="D261" s="4"/>
      <c r="E261" s="4"/>
      <c r="F261" s="4"/>
      <c r="G261" s="4"/>
      <c r="H261" s="4"/>
      <c r="I261" s="4"/>
      <c r="J261" s="4"/>
      <c r="K261" s="4"/>
      <c r="L261" s="4"/>
    </row>
    <row r="262" ht="12.75" customHeight="1">
      <c r="A262" s="4"/>
      <c r="C262" s="4"/>
      <c r="D262" s="4"/>
      <c r="E262" s="4"/>
      <c r="F262" s="4"/>
      <c r="G262" s="4"/>
      <c r="H262" s="4"/>
      <c r="I262" s="4"/>
      <c r="J262" s="4"/>
      <c r="K262" s="4"/>
      <c r="L262" s="4"/>
    </row>
    <row r="263" ht="12.75" customHeight="1">
      <c r="A263" s="4"/>
      <c r="C263" s="4"/>
      <c r="D263" s="4"/>
      <c r="E263" s="4"/>
      <c r="F263" s="4"/>
      <c r="G263" s="4"/>
      <c r="H263" s="4"/>
      <c r="I263" s="4"/>
      <c r="J263" s="4"/>
      <c r="K263" s="4"/>
      <c r="L263" s="4"/>
    </row>
    <row r="264" ht="12.75" customHeight="1">
      <c r="A264" s="4"/>
      <c r="C264" s="4"/>
      <c r="D264" s="4"/>
      <c r="E264" s="4"/>
      <c r="F264" s="4"/>
      <c r="G264" s="4"/>
      <c r="H264" s="4"/>
      <c r="I264" s="4"/>
      <c r="J264" s="4"/>
      <c r="K264" s="4"/>
      <c r="L264" s="4"/>
    </row>
    <row r="265" ht="12.75" customHeight="1">
      <c r="A265" s="4"/>
      <c r="C265" s="4"/>
      <c r="D265" s="4"/>
      <c r="E265" s="4"/>
      <c r="F265" s="4"/>
      <c r="G265" s="4"/>
      <c r="H265" s="4"/>
      <c r="I265" s="4"/>
      <c r="J265" s="4"/>
      <c r="K265" s="4"/>
      <c r="L265" s="4"/>
    </row>
    <row r="266" ht="12.75" customHeight="1">
      <c r="A266" s="4"/>
      <c r="C266" s="4"/>
      <c r="D266" s="4"/>
      <c r="E266" s="4"/>
      <c r="F266" s="4"/>
      <c r="G266" s="4"/>
      <c r="H266" s="4"/>
      <c r="I266" s="4"/>
      <c r="J266" s="4"/>
      <c r="K266" s="4"/>
      <c r="L266" s="4"/>
    </row>
    <row r="267" ht="12.75" customHeight="1">
      <c r="A267" s="4"/>
      <c r="C267" s="4"/>
      <c r="D267" s="4"/>
      <c r="E267" s="4"/>
      <c r="F267" s="4"/>
      <c r="G267" s="4"/>
      <c r="H267" s="4"/>
      <c r="I267" s="4"/>
      <c r="J267" s="4"/>
      <c r="K267" s="4"/>
      <c r="L267" s="4"/>
    </row>
    <row r="268" ht="12.75" customHeight="1">
      <c r="A268" s="4"/>
      <c r="C268" s="4"/>
      <c r="D268" s="11" t="s">
        <v>216</v>
      </c>
      <c r="E268" s="4"/>
      <c r="F268" s="4"/>
      <c r="G268" s="4"/>
      <c r="H268" s="4"/>
      <c r="I268" s="4"/>
      <c r="J268" s="4"/>
      <c r="K268" s="4"/>
      <c r="L268" s="4"/>
    </row>
    <row r="269" ht="12.75" customHeight="1">
      <c r="A269" s="4"/>
      <c r="C269" s="4"/>
      <c r="D269" s="4"/>
      <c r="E269" s="4"/>
      <c r="F269" s="4"/>
      <c r="G269" s="4"/>
      <c r="H269" s="4"/>
      <c r="I269" s="4"/>
      <c r="J269" s="4"/>
      <c r="K269" s="4"/>
      <c r="L269" s="4"/>
    </row>
    <row r="270" ht="12.75" customHeight="1">
      <c r="A270" s="4"/>
      <c r="C270" s="4"/>
      <c r="D270" s="4"/>
      <c r="E270" s="4"/>
      <c r="F270" s="4"/>
      <c r="G270" s="4"/>
      <c r="H270" s="4"/>
      <c r="I270" s="4"/>
      <c r="J270" s="4"/>
      <c r="K270" s="4"/>
      <c r="L270" s="4"/>
    </row>
    <row r="271" ht="12.75" customHeight="1">
      <c r="A271" s="4"/>
      <c r="C271" s="4"/>
      <c r="D271" s="4"/>
      <c r="E271" s="4"/>
      <c r="F271" s="4"/>
      <c r="G271" s="4"/>
      <c r="H271" s="4"/>
      <c r="I271" s="4"/>
      <c r="J271" s="4"/>
      <c r="K271" s="4"/>
      <c r="L271" s="4"/>
    </row>
    <row r="272" ht="12.75" customHeight="1">
      <c r="A272" s="4"/>
      <c r="C272" s="4"/>
      <c r="D272" s="4"/>
      <c r="E272" s="4"/>
      <c r="F272" s="4"/>
      <c r="G272" s="4"/>
      <c r="H272" s="4"/>
      <c r="I272" s="4"/>
      <c r="J272" s="4"/>
      <c r="K272" s="4"/>
      <c r="L272" s="4"/>
    </row>
    <row r="273" ht="12.75" customHeight="1">
      <c r="A273" s="4"/>
      <c r="C273" s="4"/>
      <c r="D273" s="4"/>
      <c r="E273" s="4"/>
      <c r="F273" s="4"/>
      <c r="G273" s="4"/>
      <c r="H273" s="4"/>
      <c r="I273" s="4"/>
      <c r="J273" s="4"/>
      <c r="K273" s="4"/>
      <c r="L273" s="4"/>
    </row>
    <row r="274" ht="12.75" customHeight="1">
      <c r="A274" s="4"/>
      <c r="C274" s="4"/>
      <c r="D274" s="4"/>
      <c r="E274" s="4"/>
      <c r="F274" s="4"/>
      <c r="G274" s="4"/>
      <c r="H274" s="4"/>
      <c r="I274" s="4"/>
      <c r="J274" s="4"/>
      <c r="K274" s="4"/>
      <c r="L274" s="4"/>
    </row>
    <row r="275" ht="12.75" customHeight="1">
      <c r="A275" s="4"/>
      <c r="C275" s="4"/>
      <c r="D275" s="4"/>
      <c r="E275" s="4"/>
      <c r="F275" s="4"/>
      <c r="G275" s="4"/>
      <c r="H275" s="4"/>
      <c r="I275" s="4"/>
      <c r="J275" s="4"/>
      <c r="K275" s="4"/>
      <c r="L275" s="4"/>
    </row>
    <row r="276" ht="12.75" customHeight="1">
      <c r="A276" s="4"/>
      <c r="C276" s="4"/>
      <c r="D276" s="4"/>
      <c r="E276" s="4"/>
      <c r="F276" s="4"/>
      <c r="G276" s="4"/>
      <c r="H276" s="4"/>
      <c r="I276" s="4"/>
      <c r="J276" s="4"/>
      <c r="K276" s="4"/>
      <c r="L276" s="4"/>
    </row>
    <row r="277" ht="12.75" customHeight="1">
      <c r="A277" s="4"/>
      <c r="C277" s="4"/>
      <c r="D277" s="4"/>
      <c r="E277" s="4"/>
      <c r="F277" s="4"/>
      <c r="G277" s="4"/>
      <c r="H277" s="4"/>
      <c r="I277" s="4"/>
      <c r="J277" s="4"/>
      <c r="K277" s="4"/>
      <c r="L277" s="4"/>
    </row>
    <row r="278" ht="12.75" customHeight="1">
      <c r="A278" s="4"/>
      <c r="C278" s="4"/>
      <c r="D278" s="4"/>
      <c r="E278" s="4"/>
      <c r="F278" s="4"/>
      <c r="G278" s="4"/>
      <c r="H278" s="4"/>
      <c r="I278" s="4"/>
      <c r="J278" s="4"/>
      <c r="K278" s="4"/>
      <c r="L278" s="4"/>
    </row>
    <row r="279" ht="12.75" customHeight="1">
      <c r="A279" s="4"/>
      <c r="C279" s="4"/>
      <c r="D279" s="4"/>
      <c r="E279" s="4"/>
      <c r="F279" s="4"/>
      <c r="G279" s="4"/>
      <c r="H279" s="4"/>
      <c r="I279" s="4"/>
      <c r="J279" s="4"/>
      <c r="K279" s="4"/>
      <c r="L279" s="4"/>
    </row>
    <row r="280" ht="12.75" customHeight="1">
      <c r="A280" s="4"/>
      <c r="C280" s="4"/>
      <c r="D280" s="4"/>
      <c r="E280" s="4"/>
      <c r="F280" s="4"/>
      <c r="G280" s="4"/>
      <c r="H280" s="4"/>
      <c r="I280" s="4"/>
      <c r="J280" s="4"/>
      <c r="K280" s="4"/>
      <c r="L280" s="4"/>
    </row>
    <row r="281" ht="12.75" customHeight="1">
      <c r="A281" s="4"/>
      <c r="C281" s="4"/>
      <c r="D281" s="4"/>
      <c r="E281" s="4"/>
      <c r="F281" s="4"/>
      <c r="G281" s="4"/>
      <c r="H281" s="4"/>
      <c r="I281" s="4"/>
      <c r="J281" s="4"/>
      <c r="K281" s="4"/>
      <c r="L281" s="4"/>
    </row>
    <row r="282" ht="12.75" customHeight="1">
      <c r="A282" s="4"/>
      <c r="C282" s="4"/>
      <c r="D282" s="4"/>
      <c r="E282" s="4"/>
      <c r="F282" s="4"/>
      <c r="G282" s="4"/>
      <c r="H282" s="4"/>
      <c r="I282" s="4"/>
      <c r="J282" s="4"/>
      <c r="K282" s="4"/>
      <c r="L282" s="4"/>
    </row>
    <row r="283" ht="12.75" customHeight="1">
      <c r="A283" s="4"/>
      <c r="C283" s="4"/>
      <c r="D283" s="4"/>
      <c r="E283" s="4"/>
      <c r="F283" s="4"/>
      <c r="G283" s="4"/>
      <c r="H283" s="4"/>
      <c r="I283" s="4"/>
      <c r="J283" s="4"/>
      <c r="K283" s="4"/>
      <c r="L283" s="4"/>
    </row>
    <row r="284" ht="12.75" customHeight="1">
      <c r="A284" s="4"/>
      <c r="C284" s="4"/>
      <c r="D284" s="4"/>
      <c r="E284" s="4"/>
      <c r="F284" s="4"/>
      <c r="G284" s="4"/>
      <c r="H284" s="4"/>
      <c r="I284" s="4"/>
      <c r="J284" s="4"/>
      <c r="K284" s="4"/>
      <c r="L284" s="4"/>
    </row>
    <row r="285" ht="12.75" customHeight="1">
      <c r="A285" s="4"/>
      <c r="C285" s="4"/>
      <c r="D285" s="4"/>
      <c r="E285" s="4"/>
      <c r="F285" s="4"/>
      <c r="G285" s="4"/>
      <c r="H285" s="4"/>
      <c r="I285" s="4"/>
      <c r="J285" s="4"/>
      <c r="K285" s="4"/>
      <c r="L285" s="4"/>
    </row>
    <row r="286" ht="12.75" customHeight="1">
      <c r="A286" s="4"/>
      <c r="C286" s="4"/>
      <c r="D286" s="4"/>
      <c r="E286" s="4"/>
      <c r="F286" s="4"/>
      <c r="G286" s="4"/>
      <c r="H286" s="4"/>
      <c r="I286" s="4"/>
      <c r="J286" s="4"/>
      <c r="K286" s="4"/>
      <c r="L286" s="4"/>
    </row>
    <row r="287" ht="12.75" customHeight="1">
      <c r="A287" s="4"/>
      <c r="C287" s="4"/>
      <c r="D287" s="4"/>
      <c r="E287" s="4"/>
      <c r="F287" s="4"/>
      <c r="G287" s="4"/>
      <c r="H287" s="4"/>
      <c r="I287" s="4"/>
      <c r="J287" s="4"/>
      <c r="K287" s="4"/>
      <c r="L287" s="4"/>
    </row>
    <row r="288" ht="12.75" customHeight="1">
      <c r="A288" s="4"/>
      <c r="C288" s="4"/>
      <c r="D288" s="4"/>
      <c r="E288" s="4"/>
      <c r="F288" s="4"/>
      <c r="G288" s="4"/>
      <c r="H288" s="4"/>
      <c r="I288" s="4"/>
      <c r="J288" s="4"/>
      <c r="K288" s="4"/>
      <c r="L288" s="4"/>
    </row>
    <row r="289" ht="12.75" customHeight="1">
      <c r="A289" s="4"/>
      <c r="C289" s="4"/>
      <c r="D289" s="4"/>
      <c r="E289" s="4"/>
      <c r="F289" s="4"/>
      <c r="G289" s="4"/>
      <c r="H289" s="4"/>
      <c r="I289" s="4"/>
      <c r="J289" s="4"/>
      <c r="K289" s="4"/>
      <c r="L289" s="4"/>
    </row>
    <row r="290" ht="12.75" customHeight="1">
      <c r="A290" s="4"/>
      <c r="C290" s="4"/>
      <c r="D290" s="4"/>
      <c r="E290" s="4"/>
      <c r="F290" s="4"/>
      <c r="G290" s="4"/>
      <c r="H290" s="4"/>
      <c r="I290" s="4"/>
      <c r="J290" s="4"/>
      <c r="K290" s="4"/>
      <c r="L290" s="4"/>
    </row>
    <row r="291" ht="12.75" customHeight="1">
      <c r="A291" s="4"/>
      <c r="C291" s="4"/>
      <c r="D291" s="4"/>
      <c r="E291" s="4"/>
      <c r="F291" s="4"/>
      <c r="G291" s="4"/>
      <c r="H291" s="4"/>
      <c r="I291" s="4"/>
      <c r="J291" s="4"/>
      <c r="K291" s="4"/>
      <c r="L291" s="4"/>
    </row>
    <row r="292" ht="12.75" customHeight="1">
      <c r="A292" s="4"/>
      <c r="C292" s="4"/>
      <c r="D292" s="4"/>
      <c r="E292" s="4"/>
      <c r="F292" s="4"/>
      <c r="G292" s="4"/>
      <c r="H292" s="4"/>
      <c r="I292" s="4"/>
      <c r="J292" s="4"/>
      <c r="K292" s="9" t="s">
        <v>217</v>
      </c>
      <c r="L292" s="4"/>
    </row>
    <row r="293" ht="12.75" customHeight="1">
      <c r="A293" s="4"/>
      <c r="C293" s="4"/>
      <c r="D293" s="4"/>
      <c r="E293" s="9" t="s">
        <v>218</v>
      </c>
      <c r="F293" s="4"/>
      <c r="G293" s="4"/>
      <c r="H293" s="4"/>
      <c r="I293" s="4"/>
      <c r="J293" s="4"/>
      <c r="K293" s="4"/>
      <c r="L293" s="4"/>
    </row>
    <row r="294" ht="12.75" customHeight="1">
      <c r="A294" s="4"/>
      <c r="C294" s="4"/>
      <c r="D294" s="4"/>
      <c r="E294" s="4"/>
      <c r="F294" s="4"/>
      <c r="G294" s="4"/>
      <c r="H294" s="4"/>
      <c r="I294" s="4"/>
      <c r="J294" s="4"/>
      <c r="K294" s="4"/>
      <c r="L294" s="4"/>
    </row>
    <row r="295" ht="12.75" customHeight="1">
      <c r="A295" s="4"/>
      <c r="C295" s="4"/>
      <c r="D295" s="4"/>
      <c r="E295" s="4"/>
      <c r="F295" s="4"/>
      <c r="G295" s="4"/>
      <c r="H295" s="4"/>
      <c r="I295" s="4"/>
      <c r="J295" s="4"/>
      <c r="K295" s="4"/>
      <c r="L295" s="4"/>
    </row>
    <row r="296" ht="12.75" customHeight="1">
      <c r="A296" s="4"/>
      <c r="C296" s="4"/>
      <c r="D296" s="4"/>
      <c r="E296" s="4"/>
      <c r="F296" s="4"/>
      <c r="G296" s="4"/>
      <c r="H296" s="4"/>
      <c r="I296" s="4"/>
      <c r="J296" s="4"/>
      <c r="K296" s="4"/>
      <c r="L296" s="4"/>
    </row>
    <row r="297" ht="12.75" customHeight="1">
      <c r="A297" s="4"/>
      <c r="C297" s="4"/>
      <c r="D297" s="4"/>
      <c r="E297" s="4"/>
      <c r="F297" s="4"/>
      <c r="G297" s="4"/>
      <c r="H297" s="4"/>
      <c r="I297" s="4"/>
      <c r="J297" s="4"/>
      <c r="K297" s="4"/>
      <c r="L297" s="4"/>
    </row>
    <row r="298" ht="12.75" customHeight="1">
      <c r="A298" s="4"/>
      <c r="C298" s="4"/>
      <c r="D298" s="4"/>
      <c r="E298" s="4"/>
      <c r="F298" s="4"/>
      <c r="G298" s="4"/>
      <c r="H298" s="4"/>
      <c r="I298" s="4"/>
      <c r="J298" s="4"/>
      <c r="K298" s="4"/>
      <c r="L298" s="4"/>
    </row>
    <row r="299" ht="12.75" customHeight="1">
      <c r="A299" s="4"/>
      <c r="C299" s="4"/>
      <c r="D299" s="4"/>
      <c r="E299" s="4"/>
      <c r="F299" s="4"/>
      <c r="G299" s="4"/>
      <c r="H299" s="4"/>
      <c r="I299" s="4"/>
      <c r="J299" s="4"/>
      <c r="K299" s="4"/>
      <c r="L299" s="4"/>
    </row>
    <row r="300" ht="12.75" customHeight="1">
      <c r="A300" s="4"/>
      <c r="C300" s="4"/>
      <c r="D300" s="4"/>
      <c r="E300" s="4"/>
      <c r="F300" s="4"/>
      <c r="G300" s="4"/>
      <c r="H300" s="4"/>
      <c r="I300" s="4"/>
      <c r="J300" s="4"/>
      <c r="K300" s="4"/>
      <c r="L300" s="4"/>
    </row>
    <row r="301" ht="12.75" customHeight="1">
      <c r="A301" s="4"/>
      <c r="C301" s="4"/>
      <c r="D301" s="4"/>
      <c r="E301" s="4"/>
      <c r="F301" s="4"/>
      <c r="G301" s="4"/>
      <c r="H301" s="4"/>
      <c r="I301" s="4"/>
      <c r="J301" s="4"/>
      <c r="K301" s="4"/>
      <c r="L301" s="4"/>
    </row>
    <row r="302" ht="12.75" customHeight="1">
      <c r="A302" s="4"/>
      <c r="C302" s="4"/>
      <c r="D302" s="4"/>
      <c r="E302" s="4"/>
      <c r="F302" s="4"/>
      <c r="G302" s="4"/>
      <c r="H302" s="4"/>
      <c r="I302" s="4"/>
      <c r="J302" s="4"/>
      <c r="K302" s="4"/>
      <c r="L302" s="4"/>
    </row>
    <row r="303" ht="12.75" customHeight="1">
      <c r="A303" s="4"/>
      <c r="C303" s="4"/>
      <c r="D303" s="4"/>
      <c r="E303" s="4"/>
      <c r="F303" s="4"/>
      <c r="G303" s="4"/>
      <c r="H303" s="4"/>
      <c r="I303" s="4"/>
      <c r="J303" s="4"/>
      <c r="K303" s="4"/>
      <c r="L303" s="4"/>
    </row>
    <row r="304" ht="12.75" customHeight="1">
      <c r="A304" s="4"/>
      <c r="C304" s="4"/>
      <c r="D304" s="4"/>
      <c r="E304" s="4"/>
      <c r="F304" s="4"/>
      <c r="G304" s="4"/>
      <c r="H304" s="4"/>
      <c r="I304" s="4"/>
      <c r="J304" s="4"/>
      <c r="K304" s="4"/>
      <c r="L304" s="4"/>
    </row>
    <row r="305" ht="12.75" customHeight="1">
      <c r="A305" s="4"/>
      <c r="C305" s="4"/>
      <c r="D305" s="4"/>
      <c r="E305" s="4"/>
      <c r="F305" s="4"/>
      <c r="G305" s="4"/>
      <c r="H305" s="4"/>
      <c r="I305" s="4"/>
      <c r="J305" s="4"/>
      <c r="K305" s="4"/>
      <c r="L305" s="4"/>
    </row>
    <row r="306" ht="12.75" customHeight="1">
      <c r="A306" s="4"/>
      <c r="C306" s="4"/>
      <c r="D306" s="4"/>
      <c r="E306" s="4"/>
      <c r="F306" s="4"/>
      <c r="G306" s="4"/>
      <c r="H306" s="4"/>
      <c r="I306" s="4"/>
      <c r="J306" s="4"/>
      <c r="K306" s="4"/>
      <c r="L306" s="4"/>
    </row>
    <row r="307" ht="12.75" customHeight="1">
      <c r="A307" s="4"/>
      <c r="C307" s="4"/>
      <c r="D307" s="4"/>
      <c r="E307" s="4"/>
      <c r="F307" s="4"/>
      <c r="G307" s="4"/>
      <c r="H307" s="4"/>
      <c r="I307" s="4"/>
      <c r="J307" s="4"/>
      <c r="K307" s="4"/>
      <c r="L307" s="4"/>
    </row>
    <row r="308" ht="12.75" customHeight="1">
      <c r="A308" s="4"/>
      <c r="C308" s="4"/>
      <c r="D308" s="4"/>
      <c r="E308" s="4"/>
      <c r="F308" s="4"/>
      <c r="G308" s="4"/>
      <c r="H308" s="4"/>
      <c r="I308" s="4"/>
      <c r="J308" s="4"/>
      <c r="K308" s="4"/>
      <c r="L308" s="4"/>
    </row>
    <row r="309" ht="12.75" customHeight="1">
      <c r="A309" s="4"/>
      <c r="C309" s="4"/>
      <c r="D309" s="4"/>
      <c r="E309" s="4"/>
      <c r="F309" s="4"/>
      <c r="G309" s="4"/>
      <c r="H309" s="4"/>
      <c r="I309" s="4"/>
      <c r="J309" s="4"/>
      <c r="K309" s="4"/>
      <c r="L309" s="4"/>
    </row>
    <row r="310" ht="12.75" customHeight="1">
      <c r="A310" s="4"/>
      <c r="C310" s="4"/>
      <c r="D310" s="4"/>
      <c r="E310" s="4"/>
      <c r="F310" s="4"/>
      <c r="G310" s="4"/>
      <c r="H310" s="4"/>
      <c r="I310" s="4"/>
      <c r="J310" s="4"/>
      <c r="K310" s="4"/>
      <c r="L310" s="4"/>
    </row>
    <row r="311" ht="12.75" customHeight="1">
      <c r="A311" s="4"/>
      <c r="C311" s="4"/>
      <c r="D311" s="4"/>
      <c r="E311" s="4"/>
      <c r="F311" s="4"/>
      <c r="G311" s="4"/>
      <c r="H311" s="4"/>
      <c r="I311" s="4"/>
      <c r="J311" s="4"/>
      <c r="K311" s="4"/>
      <c r="L311" s="4"/>
    </row>
    <row r="312" ht="12.75" customHeight="1">
      <c r="A312" s="4"/>
      <c r="C312" s="4"/>
      <c r="D312" s="4"/>
      <c r="E312" s="4"/>
      <c r="F312" s="4"/>
      <c r="G312" s="4"/>
      <c r="H312" s="4"/>
      <c r="I312" s="4"/>
      <c r="J312" s="4"/>
      <c r="K312" s="4"/>
      <c r="L312" s="4"/>
    </row>
    <row r="313" ht="12.75" customHeight="1">
      <c r="A313" s="4"/>
      <c r="C313" s="4"/>
      <c r="D313" s="4"/>
      <c r="E313" s="4"/>
      <c r="F313" s="4"/>
      <c r="G313" s="4"/>
      <c r="H313" s="4"/>
      <c r="I313" s="4"/>
      <c r="J313" s="4"/>
      <c r="K313" s="4"/>
      <c r="L313" s="4"/>
    </row>
    <row r="314" ht="12.75" customHeight="1">
      <c r="A314" s="4"/>
      <c r="C314" s="4"/>
      <c r="D314" s="4"/>
      <c r="E314" s="4"/>
      <c r="F314" s="4"/>
      <c r="G314" s="4"/>
      <c r="H314" s="4"/>
      <c r="I314" s="4"/>
      <c r="J314" s="4"/>
      <c r="K314" s="4"/>
      <c r="L314" s="4"/>
    </row>
    <row r="315" ht="12.75" customHeight="1">
      <c r="A315" s="4"/>
      <c r="C315" s="4"/>
      <c r="D315" s="4"/>
      <c r="E315" s="4"/>
      <c r="F315" s="4"/>
      <c r="G315" s="4"/>
      <c r="H315" s="4"/>
      <c r="I315" s="4"/>
      <c r="J315" s="4"/>
      <c r="K315" s="4"/>
      <c r="L315" s="4"/>
    </row>
    <row r="316" ht="12.75" customHeight="1">
      <c r="A316" s="4"/>
      <c r="C316" s="4"/>
      <c r="D316" s="4"/>
      <c r="E316" s="4"/>
      <c r="F316" s="4"/>
      <c r="G316" s="4"/>
      <c r="H316" s="4"/>
      <c r="I316" s="4"/>
      <c r="J316" s="4"/>
      <c r="K316" s="4"/>
      <c r="L316" s="4"/>
    </row>
    <row r="317" ht="12.75" customHeight="1">
      <c r="A317" s="4"/>
      <c r="C317" s="4"/>
      <c r="D317" s="4"/>
      <c r="E317" s="4"/>
      <c r="F317" s="4"/>
      <c r="G317" s="4"/>
      <c r="H317" s="4"/>
      <c r="I317" s="4"/>
      <c r="J317" s="4"/>
      <c r="K317" s="4"/>
      <c r="L317" s="4"/>
    </row>
    <row r="318" ht="12.75" customHeight="1">
      <c r="A318" s="4"/>
      <c r="C318" s="4"/>
      <c r="D318" s="4"/>
      <c r="E318" s="4"/>
      <c r="F318" s="4"/>
      <c r="G318" s="4"/>
      <c r="H318" s="4"/>
      <c r="I318" s="4"/>
      <c r="J318" s="4"/>
      <c r="K318" s="4"/>
      <c r="L318" s="4"/>
    </row>
    <row r="319" ht="12.75" customHeight="1">
      <c r="A319" s="4"/>
      <c r="C319" s="4"/>
      <c r="D319" s="4"/>
      <c r="E319" s="4"/>
      <c r="F319" s="4"/>
      <c r="G319" s="4"/>
      <c r="H319" s="4"/>
      <c r="I319" s="4"/>
      <c r="J319" s="4"/>
      <c r="K319" s="4"/>
      <c r="L319" s="4"/>
    </row>
    <row r="320" ht="12.75" customHeight="1">
      <c r="A320" s="4"/>
      <c r="C320" s="4"/>
      <c r="D320" s="4"/>
      <c r="E320" s="4"/>
      <c r="F320" s="4"/>
      <c r="G320" s="4"/>
      <c r="H320" s="4"/>
      <c r="I320" s="4"/>
      <c r="J320" s="4"/>
      <c r="K320" s="4"/>
      <c r="L320" s="4"/>
    </row>
    <row r="321" ht="12.75" customHeight="1">
      <c r="A321" s="4"/>
      <c r="C321" s="4"/>
      <c r="D321" s="4"/>
      <c r="E321" s="4"/>
      <c r="F321" s="4"/>
      <c r="G321" s="4"/>
      <c r="H321" s="4"/>
      <c r="I321" s="4"/>
      <c r="J321" s="4"/>
      <c r="K321" s="4"/>
      <c r="L321" s="4"/>
    </row>
    <row r="322" ht="12.75" customHeight="1">
      <c r="A322" s="4"/>
      <c r="C322" s="4"/>
      <c r="D322" s="4"/>
      <c r="E322" s="4"/>
      <c r="F322" s="4"/>
      <c r="G322" s="4"/>
      <c r="H322" s="4"/>
      <c r="I322" s="4"/>
      <c r="J322" s="4"/>
      <c r="K322" s="4"/>
      <c r="L322" s="4"/>
    </row>
    <row r="323" ht="12.75" customHeight="1">
      <c r="A323" s="4"/>
      <c r="C323" s="4"/>
      <c r="D323" s="4"/>
      <c r="E323" s="4"/>
      <c r="F323" s="4"/>
      <c r="G323" s="4"/>
      <c r="H323" s="4"/>
      <c r="I323" s="4"/>
      <c r="J323" s="4"/>
      <c r="K323" s="4"/>
      <c r="L323" s="4"/>
    </row>
    <row r="324" ht="12.75" customHeight="1">
      <c r="A324" s="4"/>
      <c r="C324" s="4"/>
      <c r="D324" s="4"/>
      <c r="E324" s="4"/>
      <c r="F324" s="4"/>
      <c r="G324" s="4"/>
      <c r="H324" s="4"/>
      <c r="I324" s="4"/>
      <c r="J324" s="4"/>
      <c r="K324" s="4"/>
      <c r="L324" s="4"/>
    </row>
    <row r="325" ht="12.75" customHeight="1">
      <c r="A325" s="4"/>
      <c r="C325" s="4"/>
      <c r="D325" s="4"/>
      <c r="E325" s="4"/>
      <c r="F325" s="4"/>
      <c r="G325" s="4"/>
      <c r="H325" s="4"/>
      <c r="I325" s="4"/>
      <c r="J325" s="4"/>
      <c r="K325" s="4"/>
      <c r="L325" s="4"/>
    </row>
    <row r="326" ht="12.75" customHeight="1">
      <c r="A326" s="4"/>
      <c r="C326" s="4"/>
      <c r="D326" s="4"/>
      <c r="E326" s="4"/>
      <c r="F326" s="4"/>
      <c r="G326" s="4"/>
      <c r="H326" s="4"/>
      <c r="I326" s="4"/>
      <c r="J326" s="4"/>
      <c r="K326" s="4"/>
      <c r="L326" s="4"/>
    </row>
    <row r="327" ht="12.75" customHeight="1">
      <c r="A327" s="4"/>
      <c r="C327" s="4"/>
      <c r="D327" s="4"/>
      <c r="E327" s="4"/>
      <c r="F327" s="4"/>
      <c r="G327" s="4"/>
      <c r="H327" s="4"/>
      <c r="I327" s="4"/>
      <c r="J327" s="4"/>
      <c r="K327" s="4"/>
      <c r="L327" s="4"/>
    </row>
    <row r="328" ht="12.75" customHeight="1">
      <c r="A328" s="4"/>
      <c r="C328" s="4"/>
      <c r="D328" s="4"/>
      <c r="E328" s="4"/>
      <c r="F328" s="4"/>
      <c r="G328" s="4"/>
      <c r="H328" s="4"/>
      <c r="I328" s="4"/>
      <c r="J328" s="4"/>
      <c r="K328" s="4"/>
      <c r="L328" s="4"/>
    </row>
    <row r="329" ht="12.75" customHeight="1">
      <c r="A329" s="4"/>
      <c r="C329" s="4"/>
      <c r="D329" s="4"/>
      <c r="E329" s="4"/>
      <c r="F329" s="4"/>
      <c r="G329" s="4"/>
      <c r="H329" s="4"/>
      <c r="I329" s="4"/>
      <c r="J329" s="4"/>
      <c r="K329" s="4"/>
      <c r="L329" s="4"/>
    </row>
    <row r="330" ht="12.75" customHeight="1">
      <c r="A330" s="4"/>
      <c r="C330" s="4"/>
      <c r="D330" s="4"/>
      <c r="E330" s="4"/>
      <c r="F330" s="4"/>
      <c r="G330" s="4"/>
      <c r="H330" s="4"/>
      <c r="I330" s="4"/>
      <c r="J330" s="4"/>
      <c r="K330" s="4"/>
      <c r="L330" s="4"/>
    </row>
    <row r="331" ht="12.75" customHeight="1">
      <c r="A331" s="4"/>
      <c r="C331" s="4"/>
      <c r="D331" s="4"/>
      <c r="E331" s="4"/>
      <c r="F331" s="4"/>
      <c r="G331" s="4"/>
      <c r="H331" s="4"/>
      <c r="I331" s="4"/>
      <c r="J331" s="4"/>
      <c r="K331" s="4"/>
      <c r="L331" s="4"/>
    </row>
    <row r="332" ht="12.75" customHeight="1">
      <c r="A332" s="4"/>
      <c r="C332" s="4"/>
      <c r="D332" s="4"/>
      <c r="E332" s="4"/>
      <c r="F332" s="4"/>
      <c r="G332" s="4"/>
      <c r="H332" s="4"/>
      <c r="I332" s="4"/>
      <c r="J332" s="4"/>
      <c r="K332" s="4"/>
      <c r="L332" s="4"/>
    </row>
    <row r="333" ht="12.75" customHeight="1">
      <c r="A333" s="4"/>
      <c r="C333" s="4"/>
      <c r="D333" s="4"/>
      <c r="E333" s="4"/>
      <c r="F333" s="4"/>
      <c r="G333" s="4"/>
      <c r="H333" s="4"/>
      <c r="I333" s="4"/>
      <c r="J333" s="4"/>
      <c r="K333" s="4"/>
      <c r="L333" s="4"/>
    </row>
    <row r="334" ht="12.75" customHeight="1">
      <c r="A334" s="4"/>
      <c r="C334" s="4"/>
      <c r="D334" s="4"/>
      <c r="E334" s="4"/>
      <c r="F334" s="4"/>
      <c r="G334" s="4"/>
      <c r="H334" s="4"/>
      <c r="I334" s="4"/>
      <c r="J334" s="4"/>
      <c r="K334" s="4"/>
      <c r="L334" s="4"/>
    </row>
    <row r="335" ht="12.75" customHeight="1">
      <c r="A335" s="4"/>
      <c r="C335" s="4"/>
      <c r="D335" s="4"/>
      <c r="E335" s="4"/>
      <c r="F335" s="4"/>
      <c r="G335" s="4"/>
      <c r="H335" s="4"/>
      <c r="I335" s="4"/>
      <c r="J335" s="4"/>
      <c r="K335" s="4"/>
      <c r="L335" s="4"/>
    </row>
    <row r="336" ht="12.75" customHeight="1">
      <c r="A336" s="4"/>
      <c r="C336" s="4"/>
      <c r="D336" s="4"/>
      <c r="E336" s="4"/>
      <c r="F336" s="4"/>
      <c r="G336" s="4"/>
      <c r="H336" s="4"/>
      <c r="I336" s="4"/>
      <c r="J336" s="4"/>
      <c r="K336" s="4"/>
      <c r="L336" s="4"/>
    </row>
    <row r="337" ht="12.75" customHeight="1">
      <c r="A337" s="4"/>
      <c r="C337" s="4"/>
      <c r="D337" s="4"/>
      <c r="E337" s="4"/>
      <c r="F337" s="4"/>
      <c r="G337" s="4"/>
      <c r="H337" s="4"/>
      <c r="I337" s="4"/>
      <c r="J337" s="4"/>
      <c r="K337" s="4"/>
      <c r="L337" s="4"/>
    </row>
    <row r="338" ht="12.75" customHeight="1">
      <c r="A338" s="4"/>
      <c r="C338" s="4"/>
      <c r="D338" s="4"/>
      <c r="E338" s="4"/>
      <c r="F338" s="4"/>
      <c r="G338" s="4"/>
      <c r="H338" s="4"/>
      <c r="I338" s="4"/>
      <c r="J338" s="4"/>
      <c r="K338" s="4"/>
      <c r="L338" s="4"/>
    </row>
    <row r="339" ht="12.75" customHeight="1">
      <c r="A339" s="4"/>
      <c r="C339" s="4"/>
      <c r="D339" s="4"/>
      <c r="E339" s="4"/>
      <c r="F339" s="4"/>
      <c r="G339" s="4"/>
      <c r="H339" s="4"/>
      <c r="I339" s="4"/>
      <c r="J339" s="4"/>
      <c r="K339" s="4"/>
      <c r="L339" s="4"/>
    </row>
    <row r="340" ht="12.75" customHeight="1">
      <c r="A340" s="4"/>
      <c r="C340" s="4"/>
      <c r="D340" s="4"/>
      <c r="E340" s="4"/>
      <c r="F340" s="4"/>
      <c r="G340" s="4"/>
      <c r="H340" s="4"/>
      <c r="I340" s="4"/>
      <c r="J340" s="4"/>
      <c r="K340" s="4"/>
      <c r="L340" s="4"/>
    </row>
    <row r="341" ht="12.75" customHeight="1">
      <c r="A341" s="4"/>
      <c r="C341" s="4"/>
      <c r="D341" s="4"/>
      <c r="E341" s="4"/>
      <c r="F341" s="4"/>
      <c r="G341" s="4"/>
      <c r="H341" s="4"/>
      <c r="I341" s="4"/>
      <c r="J341" s="4"/>
      <c r="K341" s="4"/>
      <c r="L341" s="4"/>
    </row>
    <row r="342" ht="12.75" customHeight="1">
      <c r="A342" s="4"/>
      <c r="C342" s="4"/>
      <c r="D342" s="4"/>
      <c r="E342" s="4"/>
      <c r="F342" s="4"/>
      <c r="G342" s="4"/>
      <c r="H342" s="4"/>
      <c r="I342" s="4"/>
      <c r="J342" s="4"/>
      <c r="K342" s="4"/>
      <c r="L342" s="4"/>
    </row>
    <row r="343" ht="12.75" customHeight="1">
      <c r="A343" s="4"/>
      <c r="C343" s="4"/>
      <c r="D343" s="4"/>
      <c r="E343" s="4"/>
      <c r="F343" s="4"/>
      <c r="G343" s="4"/>
      <c r="H343" s="4"/>
      <c r="I343" s="4"/>
      <c r="J343" s="4"/>
      <c r="K343" s="4"/>
      <c r="L343" s="4"/>
    </row>
    <row r="344" ht="12.75" customHeight="1">
      <c r="A344" s="4"/>
      <c r="C344" s="4"/>
      <c r="D344" s="4"/>
      <c r="E344" s="4"/>
      <c r="F344" s="4"/>
      <c r="G344" s="4"/>
      <c r="H344" s="4"/>
      <c r="I344" s="4"/>
      <c r="J344" s="4"/>
      <c r="K344" s="4"/>
      <c r="L344" s="4"/>
    </row>
    <row r="345" ht="12.75" customHeight="1">
      <c r="A345" s="4"/>
      <c r="C345" s="4"/>
      <c r="D345" s="4"/>
      <c r="E345" s="4"/>
      <c r="F345" s="4"/>
      <c r="G345" s="4"/>
      <c r="H345" s="4"/>
      <c r="I345" s="4"/>
      <c r="J345" s="4"/>
      <c r="K345" s="4"/>
      <c r="L345" s="4"/>
    </row>
    <row r="346" ht="12.75" customHeight="1">
      <c r="A346" s="4"/>
      <c r="C346" s="4"/>
      <c r="D346" s="4"/>
      <c r="E346" s="4"/>
      <c r="F346" s="4"/>
      <c r="G346" s="4"/>
      <c r="H346" s="4"/>
      <c r="I346" s="4"/>
      <c r="J346" s="4"/>
      <c r="K346" s="4"/>
      <c r="L346" s="4"/>
    </row>
    <row r="347" ht="12.75" customHeight="1">
      <c r="A347" s="4"/>
      <c r="C347" s="4"/>
      <c r="D347" s="4"/>
      <c r="E347" s="4"/>
      <c r="F347" s="4"/>
      <c r="G347" s="4"/>
      <c r="H347" s="4"/>
      <c r="I347" s="4"/>
      <c r="J347" s="4"/>
      <c r="K347" s="4"/>
      <c r="L347" s="4"/>
    </row>
    <row r="348" ht="12.75" customHeight="1">
      <c r="A348" s="4"/>
      <c r="C348" s="4"/>
      <c r="D348" s="4"/>
      <c r="E348" s="4"/>
      <c r="F348" s="4"/>
      <c r="G348" s="4"/>
      <c r="H348" s="4"/>
      <c r="I348" s="4"/>
      <c r="J348" s="4"/>
      <c r="K348" s="4"/>
      <c r="L348" s="4"/>
    </row>
    <row r="349" ht="12.75" customHeight="1">
      <c r="A349" s="4"/>
      <c r="C349" s="4"/>
      <c r="D349" s="4"/>
      <c r="E349" s="4"/>
      <c r="F349" s="4"/>
      <c r="G349" s="4"/>
      <c r="H349" s="4"/>
      <c r="I349" s="4"/>
      <c r="J349" s="4"/>
      <c r="K349" s="4"/>
      <c r="L349" s="4"/>
    </row>
    <row r="350" ht="12.75" customHeight="1">
      <c r="A350" s="4"/>
      <c r="C350" s="4"/>
      <c r="D350" s="4"/>
      <c r="E350" s="4"/>
      <c r="F350" s="4"/>
      <c r="G350" s="4"/>
      <c r="H350" s="4"/>
      <c r="I350" s="4"/>
      <c r="J350" s="4"/>
      <c r="K350" s="4"/>
      <c r="L350" s="4"/>
    </row>
    <row r="351" ht="12.75" customHeight="1">
      <c r="A351" s="4"/>
      <c r="C351" s="4"/>
      <c r="D351" s="4"/>
      <c r="E351" s="4"/>
      <c r="F351" s="4"/>
      <c r="G351" s="4"/>
      <c r="H351" s="4"/>
      <c r="I351" s="4"/>
      <c r="J351" s="4"/>
      <c r="K351" s="4"/>
      <c r="L351" s="4"/>
    </row>
    <row r="352" ht="12.75" customHeight="1">
      <c r="A352" s="4"/>
      <c r="C352" s="4"/>
      <c r="D352" s="4"/>
      <c r="E352" s="4"/>
      <c r="F352" s="4"/>
      <c r="G352" s="4"/>
      <c r="H352" s="4"/>
      <c r="I352" s="4"/>
      <c r="J352" s="4"/>
      <c r="K352" s="4"/>
      <c r="L352" s="4"/>
    </row>
    <row r="353" ht="12.75" customHeight="1">
      <c r="A353" s="4"/>
      <c r="C353" s="4"/>
      <c r="D353" s="4"/>
      <c r="E353" s="4"/>
      <c r="F353" s="4"/>
      <c r="G353" s="4"/>
      <c r="H353" s="4"/>
      <c r="I353" s="4"/>
      <c r="J353" s="4"/>
      <c r="K353" s="4"/>
      <c r="L353" s="4"/>
    </row>
    <row r="354" ht="12.75" customHeight="1">
      <c r="A354" s="4"/>
      <c r="C354" s="4"/>
      <c r="D354" s="4"/>
      <c r="E354" s="4"/>
      <c r="F354" s="4"/>
      <c r="G354" s="4"/>
      <c r="H354" s="4"/>
      <c r="I354" s="4"/>
      <c r="J354" s="4"/>
      <c r="K354" s="4"/>
      <c r="L354" s="4"/>
    </row>
    <row r="355" ht="12.75" customHeight="1">
      <c r="A355" s="4"/>
      <c r="C355" s="4"/>
      <c r="D355" s="4"/>
      <c r="E355" s="4"/>
      <c r="F355" s="4"/>
      <c r="G355" s="4"/>
      <c r="H355" s="4"/>
      <c r="I355" s="4"/>
      <c r="J355" s="4"/>
      <c r="K355" s="4"/>
      <c r="L355" s="4"/>
    </row>
    <row r="356" ht="12.75" customHeight="1">
      <c r="A356" s="4"/>
      <c r="C356" s="4"/>
      <c r="D356" s="4"/>
      <c r="E356" s="4"/>
      <c r="F356" s="4"/>
      <c r="G356" s="4"/>
      <c r="H356" s="4"/>
      <c r="I356" s="4"/>
      <c r="J356" s="4"/>
      <c r="K356" s="4"/>
      <c r="L356" s="4"/>
    </row>
    <row r="357" ht="12.75" customHeight="1">
      <c r="A357" s="4"/>
      <c r="C357" s="4"/>
      <c r="D357" s="4"/>
      <c r="E357" s="4"/>
      <c r="F357" s="4"/>
      <c r="G357" s="4"/>
      <c r="H357" s="4"/>
      <c r="I357" s="4"/>
      <c r="J357" s="4"/>
      <c r="K357" s="4"/>
      <c r="L357" s="4"/>
    </row>
    <row r="358" ht="12.75" customHeight="1">
      <c r="A358" s="4"/>
      <c r="C358" s="4"/>
      <c r="D358" s="4"/>
      <c r="E358" s="4"/>
      <c r="F358" s="4"/>
      <c r="G358" s="4"/>
      <c r="H358" s="4"/>
      <c r="I358" s="4"/>
      <c r="J358" s="4"/>
      <c r="K358" s="4"/>
      <c r="L358" s="4"/>
    </row>
    <row r="359" ht="12.75" customHeight="1">
      <c r="A359" s="4"/>
      <c r="C359" s="4"/>
      <c r="D359" s="4"/>
      <c r="E359" s="4"/>
      <c r="F359" s="4"/>
      <c r="G359" s="4"/>
      <c r="H359" s="4"/>
      <c r="I359" s="4"/>
      <c r="J359" s="4"/>
      <c r="K359" s="4"/>
      <c r="L359" s="4"/>
    </row>
    <row r="360" ht="12.75" customHeight="1">
      <c r="A360" s="4"/>
      <c r="C360" s="4"/>
      <c r="D360" s="4"/>
      <c r="E360" s="4"/>
      <c r="F360" s="4"/>
      <c r="G360" s="4"/>
      <c r="H360" s="4"/>
      <c r="I360" s="4"/>
      <c r="J360" s="4"/>
      <c r="K360" s="4"/>
      <c r="L360" s="4"/>
    </row>
    <row r="361" ht="12.75" customHeight="1">
      <c r="A361" s="4"/>
      <c r="C361" s="4"/>
      <c r="D361" s="4"/>
      <c r="E361" s="4"/>
      <c r="F361" s="4"/>
      <c r="G361" s="4"/>
      <c r="H361" s="4"/>
      <c r="I361" s="4"/>
      <c r="J361" s="4"/>
      <c r="K361" s="4"/>
      <c r="L361" s="4"/>
    </row>
    <row r="362" ht="12.75" customHeight="1">
      <c r="A362" s="4"/>
      <c r="C362" s="4"/>
      <c r="D362" s="4"/>
      <c r="E362" s="4"/>
      <c r="F362" s="4"/>
      <c r="G362" s="4"/>
      <c r="H362" s="4"/>
      <c r="I362" s="4"/>
      <c r="J362" s="4"/>
      <c r="K362" s="4"/>
      <c r="L362" s="4"/>
    </row>
    <row r="363" ht="12.75" customHeight="1">
      <c r="A363" s="4"/>
      <c r="C363" s="4"/>
      <c r="D363" s="4"/>
      <c r="E363" s="4"/>
      <c r="F363" s="4"/>
      <c r="G363" s="4"/>
      <c r="H363" s="4"/>
      <c r="I363" s="4"/>
      <c r="J363" s="4"/>
      <c r="K363" s="4"/>
      <c r="L363" s="4"/>
    </row>
    <row r="364" ht="12.75" customHeight="1">
      <c r="A364" s="4"/>
      <c r="C364" s="4"/>
      <c r="D364" s="4"/>
      <c r="E364" s="4"/>
      <c r="F364" s="4"/>
      <c r="G364" s="4"/>
      <c r="H364" s="4"/>
      <c r="I364" s="4"/>
      <c r="J364" s="4"/>
      <c r="K364" s="4"/>
      <c r="L364" s="4"/>
    </row>
    <row r="365" ht="12.75" customHeight="1">
      <c r="A365" s="4"/>
      <c r="C365" s="4"/>
      <c r="D365" s="4"/>
      <c r="E365" s="4"/>
      <c r="F365" s="4"/>
      <c r="G365" s="4"/>
      <c r="H365" s="4"/>
      <c r="I365" s="4"/>
      <c r="J365" s="4"/>
      <c r="K365" s="4"/>
      <c r="L365" s="4"/>
    </row>
    <row r="366" ht="12.75" customHeight="1">
      <c r="A366" s="4"/>
      <c r="C366" s="4"/>
      <c r="D366" s="4"/>
      <c r="E366" s="4"/>
      <c r="F366" s="4"/>
      <c r="G366" s="4"/>
      <c r="H366" s="4"/>
      <c r="I366" s="4"/>
      <c r="J366" s="4"/>
      <c r="K366" s="4"/>
      <c r="L366" s="4"/>
    </row>
    <row r="367" ht="12.75" customHeight="1">
      <c r="A367" s="4"/>
      <c r="C367" s="4"/>
      <c r="D367" s="4"/>
      <c r="E367" s="4"/>
      <c r="F367" s="4"/>
      <c r="G367" s="4"/>
      <c r="H367" s="4"/>
      <c r="I367" s="4"/>
      <c r="J367" s="4"/>
      <c r="K367" s="4"/>
      <c r="L367" s="4"/>
    </row>
    <row r="368" ht="12.75" customHeight="1">
      <c r="A368" s="4"/>
      <c r="C368" s="4"/>
      <c r="D368" s="4"/>
      <c r="E368" s="4"/>
      <c r="F368" s="4"/>
      <c r="G368" s="4"/>
      <c r="H368" s="4"/>
      <c r="I368" s="4"/>
      <c r="J368" s="4"/>
      <c r="K368" s="4"/>
      <c r="L368" s="4"/>
    </row>
    <row r="369" ht="12.75" customHeight="1">
      <c r="C369" s="4"/>
      <c r="D369" s="4"/>
      <c r="E369" s="4"/>
      <c r="F369" s="4"/>
      <c r="G369" s="4"/>
    </row>
    <row r="370" ht="12.75" customHeight="1">
      <c r="C370" s="4"/>
      <c r="D370" s="4"/>
      <c r="E370" s="4"/>
      <c r="F370" s="4"/>
      <c r="G370" s="4"/>
    </row>
    <row r="371" ht="12.75" customHeight="1">
      <c r="C371" s="4"/>
      <c r="D371" s="4"/>
      <c r="E371" s="4"/>
      <c r="F371" s="4"/>
      <c r="G371" s="4"/>
    </row>
    <row r="372" ht="12.75" customHeight="1">
      <c r="C372" s="4"/>
      <c r="D372" s="4"/>
      <c r="E372" s="4"/>
      <c r="F372" s="4"/>
      <c r="G372" s="4"/>
    </row>
    <row r="373" ht="12.75" customHeight="1">
      <c r="C373" s="4"/>
      <c r="D373" s="4"/>
      <c r="E373" s="4"/>
      <c r="F373" s="4"/>
      <c r="G373" s="4"/>
    </row>
    <row r="374" ht="12.75" customHeight="1">
      <c r="C374" s="4"/>
      <c r="D374" s="4"/>
      <c r="E374" s="4"/>
      <c r="F374" s="4"/>
      <c r="G374" s="4"/>
    </row>
    <row r="375" ht="12.75" customHeight="1">
      <c r="C375" s="4"/>
      <c r="D375" s="4"/>
      <c r="E375" s="4"/>
      <c r="F375" s="4"/>
      <c r="G375" s="4"/>
    </row>
    <row r="376" ht="12.75" customHeight="1">
      <c r="C376" s="4"/>
      <c r="D376" s="4"/>
      <c r="E376" s="4"/>
      <c r="F376" s="4"/>
      <c r="G376" s="4"/>
    </row>
    <row r="377" ht="12.75" customHeight="1">
      <c r="C377" s="4"/>
      <c r="D377" s="4"/>
      <c r="E377" s="4"/>
      <c r="F377" s="4"/>
      <c r="G377" s="4"/>
    </row>
    <row r="378" ht="12.75" customHeight="1">
      <c r="C378" s="4"/>
      <c r="D378" s="4"/>
      <c r="E378" s="4"/>
      <c r="F378" s="4"/>
      <c r="G378" s="4"/>
    </row>
    <row r="379" ht="12.75" customHeight="1">
      <c r="C379" s="4"/>
      <c r="D379" s="4"/>
      <c r="E379" s="4"/>
      <c r="F379" s="4"/>
      <c r="G379" s="4"/>
    </row>
    <row r="380" ht="12.75" customHeight="1">
      <c r="C380" s="4"/>
      <c r="D380" s="4"/>
      <c r="E380" s="4"/>
      <c r="F380" s="4"/>
      <c r="G380" s="4"/>
    </row>
    <row r="381" ht="12.75" customHeight="1">
      <c r="C381" s="4"/>
      <c r="D381" s="4"/>
      <c r="E381" s="4"/>
      <c r="F381" s="4"/>
      <c r="G381" s="4"/>
    </row>
    <row r="382" ht="12.75" customHeight="1">
      <c r="C382" s="4"/>
      <c r="D382" s="4"/>
      <c r="E382" s="4"/>
      <c r="F382" s="4"/>
      <c r="G382" s="4"/>
    </row>
    <row r="383" ht="12.75" customHeight="1">
      <c r="C383" s="4"/>
      <c r="D383" s="4"/>
      <c r="E383" s="4"/>
      <c r="F383" s="4"/>
      <c r="G383" s="4"/>
    </row>
    <row r="384" ht="12.75" customHeight="1">
      <c r="C384" s="4"/>
      <c r="D384" s="4"/>
      <c r="E384" s="4"/>
      <c r="F384" s="4"/>
      <c r="G384" s="4"/>
    </row>
    <row r="385" ht="12.75" customHeight="1">
      <c r="C385" s="4"/>
      <c r="D385" s="4"/>
      <c r="E385" s="4"/>
      <c r="F385" s="4"/>
      <c r="G385" s="4"/>
    </row>
    <row r="386" ht="12.75" customHeight="1">
      <c r="C386" s="4"/>
      <c r="D386" s="4"/>
      <c r="E386" s="4"/>
      <c r="F386" s="4"/>
      <c r="G386" s="4"/>
    </row>
    <row r="387" ht="12.75" customHeight="1">
      <c r="C387" s="4"/>
      <c r="D387" s="4"/>
      <c r="E387" s="4"/>
      <c r="F387" s="4"/>
      <c r="G387" s="4"/>
    </row>
    <row r="388" ht="12.75" customHeight="1">
      <c r="C388" s="4"/>
      <c r="D388" s="4"/>
      <c r="E388" s="4"/>
      <c r="F388" s="4"/>
      <c r="G388" s="4"/>
    </row>
    <row r="389" ht="12.75" customHeight="1">
      <c r="C389" s="4"/>
      <c r="D389" s="4"/>
      <c r="E389" s="4"/>
      <c r="F389" s="4"/>
      <c r="G389" s="4"/>
    </row>
    <row r="390" ht="12.75" customHeight="1">
      <c r="C390" s="4"/>
      <c r="D390" s="4"/>
      <c r="E390" s="4"/>
      <c r="F390" s="4"/>
      <c r="G390" s="4"/>
    </row>
    <row r="391" ht="12.75" customHeight="1">
      <c r="C391" s="4"/>
      <c r="D391" s="4"/>
      <c r="E391" s="4"/>
      <c r="F391" s="4"/>
      <c r="G391" s="4"/>
    </row>
    <row r="392" ht="12.75" customHeight="1">
      <c r="C392" s="4"/>
      <c r="D392" s="4"/>
      <c r="E392" s="4"/>
      <c r="F392" s="4"/>
      <c r="G392" s="4"/>
    </row>
    <row r="393" ht="12.75" customHeight="1">
      <c r="C393" s="4"/>
      <c r="D393" s="4"/>
      <c r="E393" s="4"/>
      <c r="F393" s="4"/>
      <c r="G393" s="4"/>
    </row>
    <row r="394" ht="12.75" customHeight="1">
      <c r="C394" s="4"/>
      <c r="D394" s="4"/>
      <c r="E394" s="4"/>
      <c r="F394" s="4"/>
      <c r="G394" s="4"/>
    </row>
    <row r="395" ht="12.75" customHeight="1">
      <c r="C395" s="4"/>
      <c r="D395" s="4"/>
      <c r="E395" s="4"/>
      <c r="F395" s="4"/>
      <c r="G395" s="4"/>
    </row>
    <row r="396" ht="12.75" customHeight="1">
      <c r="C396" s="4"/>
      <c r="D396" s="4"/>
      <c r="E396" s="4"/>
      <c r="F396" s="4"/>
      <c r="G396" s="4"/>
    </row>
    <row r="397" ht="12.75" customHeight="1">
      <c r="C397" s="4"/>
      <c r="D397" s="4"/>
      <c r="E397" s="4"/>
      <c r="F397" s="4"/>
      <c r="G397" s="4"/>
    </row>
    <row r="398" ht="12.75" customHeight="1">
      <c r="C398" s="4"/>
      <c r="D398" s="4"/>
      <c r="E398" s="4"/>
      <c r="F398" s="4"/>
      <c r="G398" s="4"/>
    </row>
    <row r="399" ht="12.75" customHeight="1">
      <c r="C399" s="4"/>
      <c r="D399" s="4"/>
      <c r="E399" s="4"/>
      <c r="F399" s="4"/>
      <c r="G399" s="4"/>
    </row>
    <row r="400" ht="12.75" customHeight="1">
      <c r="C400" s="4"/>
      <c r="D400" s="4"/>
      <c r="E400" s="4"/>
      <c r="F400" s="4"/>
      <c r="G400" s="4"/>
    </row>
    <row r="401" ht="12.75" customHeight="1">
      <c r="C401" s="4"/>
      <c r="D401" s="4"/>
      <c r="E401" s="4"/>
      <c r="F401" s="4"/>
      <c r="G401" s="4"/>
    </row>
    <row r="402" ht="12.75" customHeight="1">
      <c r="C402" s="4"/>
      <c r="D402" s="4"/>
      <c r="E402" s="4"/>
      <c r="F402" s="4"/>
      <c r="G402" s="4"/>
    </row>
    <row r="403" ht="12.75" customHeight="1">
      <c r="C403" s="4"/>
      <c r="D403" s="4"/>
      <c r="E403" s="4"/>
      <c r="F403" s="4"/>
      <c r="G403" s="4"/>
    </row>
    <row r="404" ht="12.75" customHeight="1">
      <c r="C404" s="4"/>
      <c r="D404" s="4"/>
      <c r="E404" s="4"/>
      <c r="F404" s="4"/>
      <c r="G404" s="4"/>
    </row>
    <row r="405" ht="12.75" customHeight="1">
      <c r="C405" s="4"/>
      <c r="D405" s="4"/>
      <c r="E405" s="4"/>
      <c r="F405" s="4"/>
      <c r="G405" s="4"/>
    </row>
    <row r="406" ht="12.75" customHeight="1">
      <c r="C406" s="4"/>
      <c r="D406" s="4"/>
      <c r="E406" s="4"/>
      <c r="F406" s="4"/>
      <c r="G406" s="4"/>
    </row>
    <row r="407" ht="12.75" customHeight="1">
      <c r="C407" s="4"/>
      <c r="D407" s="4"/>
      <c r="E407" s="4"/>
      <c r="F407" s="4"/>
      <c r="G407" s="4"/>
    </row>
    <row r="408" ht="12.75" customHeight="1">
      <c r="C408" s="4"/>
      <c r="D408" s="4"/>
      <c r="E408" s="4"/>
      <c r="F408" s="4"/>
      <c r="G408" s="4"/>
    </row>
    <row r="409" ht="12.75" customHeight="1">
      <c r="C409" s="4"/>
      <c r="D409" s="4"/>
      <c r="E409" s="4"/>
      <c r="F409" s="4"/>
      <c r="G409" s="4"/>
    </row>
    <row r="410" ht="12.75" customHeight="1">
      <c r="C410" s="4"/>
      <c r="D410" s="4"/>
      <c r="E410" s="4"/>
      <c r="F410" s="4"/>
      <c r="G410" s="4"/>
    </row>
    <row r="411" ht="12.75" customHeight="1">
      <c r="C411" s="4"/>
      <c r="D411" s="4"/>
      <c r="E411" s="4"/>
      <c r="F411" s="4"/>
      <c r="G411" s="4"/>
    </row>
    <row r="412" ht="12.75" customHeight="1">
      <c r="C412" s="4"/>
      <c r="D412" s="4"/>
      <c r="E412" s="4"/>
      <c r="F412" s="4"/>
      <c r="G412" s="4"/>
    </row>
    <row r="413" ht="12.75" customHeight="1">
      <c r="C413" s="4"/>
      <c r="D413" s="4"/>
      <c r="E413" s="4"/>
      <c r="F413" s="4"/>
      <c r="G413" s="4"/>
    </row>
    <row r="414" ht="12.75" customHeight="1">
      <c r="C414" s="4"/>
      <c r="D414" s="4"/>
      <c r="E414" s="4"/>
      <c r="F414" s="4"/>
      <c r="G414" s="4"/>
    </row>
    <row r="415" ht="12.75" customHeight="1">
      <c r="C415" s="4"/>
      <c r="D415" s="4"/>
      <c r="E415" s="4"/>
      <c r="F415" s="4"/>
      <c r="G415" s="4"/>
    </row>
    <row r="416" ht="12.75" customHeight="1">
      <c r="C416" s="4"/>
      <c r="D416" s="4"/>
      <c r="E416" s="4"/>
      <c r="F416" s="4"/>
      <c r="G416" s="4"/>
    </row>
    <row r="417" ht="12.75" customHeight="1">
      <c r="C417" s="4"/>
      <c r="D417" s="4"/>
      <c r="E417" s="4"/>
      <c r="F417" s="4"/>
      <c r="G417" s="4"/>
    </row>
    <row r="418" ht="12.75" customHeight="1">
      <c r="C418" s="4"/>
      <c r="D418" s="4"/>
      <c r="E418" s="4"/>
      <c r="F418" s="4"/>
      <c r="G418" s="4"/>
    </row>
    <row r="419" ht="12.75" customHeight="1">
      <c r="C419" s="4"/>
      <c r="D419" s="4"/>
      <c r="E419" s="4"/>
      <c r="F419" s="4"/>
      <c r="G419" s="4"/>
    </row>
    <row r="420" ht="12.75" customHeight="1">
      <c r="C420" s="4"/>
      <c r="D420" s="4"/>
      <c r="E420" s="4"/>
      <c r="F420" s="4"/>
      <c r="G420" s="4"/>
    </row>
    <row r="421" ht="12.75" customHeight="1">
      <c r="C421" s="4"/>
      <c r="D421" s="4"/>
      <c r="E421" s="4"/>
      <c r="F421" s="4"/>
      <c r="G421" s="4"/>
    </row>
    <row r="422" ht="12.75" customHeight="1">
      <c r="C422" s="4"/>
      <c r="D422" s="4"/>
      <c r="E422" s="4"/>
      <c r="F422" s="4"/>
      <c r="G422" s="4"/>
    </row>
    <row r="423" ht="12.75" customHeight="1">
      <c r="C423" s="4"/>
      <c r="D423" s="4"/>
      <c r="E423" s="4"/>
      <c r="F423" s="4"/>
      <c r="G423" s="4"/>
    </row>
    <row r="424" ht="12.75" customHeight="1">
      <c r="C424" s="4"/>
      <c r="D424" s="4"/>
      <c r="E424" s="4"/>
      <c r="F424" s="4"/>
      <c r="G424" s="4"/>
    </row>
    <row r="425" ht="12.75" customHeight="1">
      <c r="C425" s="4"/>
      <c r="D425" s="4"/>
      <c r="E425" s="4"/>
      <c r="F425" s="4"/>
      <c r="G425" s="4"/>
    </row>
    <row r="426" ht="12.75" customHeight="1">
      <c r="C426" s="4"/>
      <c r="D426" s="4"/>
      <c r="E426" s="4"/>
      <c r="F426" s="4"/>
      <c r="G426" s="4"/>
    </row>
    <row r="427" ht="12.75" customHeight="1">
      <c r="C427" s="4"/>
      <c r="D427" s="4"/>
      <c r="E427" s="4"/>
      <c r="F427" s="4"/>
      <c r="G427" s="4"/>
    </row>
    <row r="428" ht="12.75" customHeight="1">
      <c r="C428" s="4"/>
      <c r="D428" s="4"/>
      <c r="E428" s="4"/>
      <c r="F428" s="4"/>
      <c r="G428" s="4"/>
    </row>
    <row r="429" ht="12.75" customHeight="1">
      <c r="C429" s="4"/>
      <c r="D429" s="4"/>
      <c r="E429" s="4"/>
      <c r="F429" s="4"/>
      <c r="G429" s="4"/>
    </row>
    <row r="430" ht="12.75" customHeight="1">
      <c r="C430" s="4"/>
      <c r="D430" s="4"/>
      <c r="E430" s="4"/>
      <c r="F430" s="4"/>
      <c r="G430" s="4"/>
    </row>
    <row r="431" ht="12.75" customHeight="1">
      <c r="C431" s="4"/>
      <c r="D431" s="4"/>
      <c r="E431" s="4"/>
      <c r="F431" s="4"/>
      <c r="G431" s="4"/>
    </row>
    <row r="432" ht="12.75" customHeight="1">
      <c r="C432" s="4"/>
      <c r="D432" s="4"/>
      <c r="E432" s="4"/>
      <c r="F432" s="4"/>
      <c r="G432" s="4"/>
    </row>
    <row r="433" ht="12.75" customHeight="1">
      <c r="C433" s="4"/>
      <c r="D433" s="4"/>
      <c r="E433" s="4"/>
      <c r="F433" s="4"/>
      <c r="G433" s="4"/>
    </row>
    <row r="434" ht="12.75" customHeight="1">
      <c r="C434" s="4"/>
      <c r="D434" s="4"/>
      <c r="E434" s="4"/>
      <c r="F434" s="4"/>
      <c r="G434" s="4"/>
    </row>
    <row r="435" ht="12.75" customHeight="1">
      <c r="C435" s="4"/>
      <c r="D435" s="4"/>
      <c r="E435" s="4"/>
      <c r="F435" s="4"/>
      <c r="G435" s="4"/>
    </row>
    <row r="436" ht="12.75" customHeight="1">
      <c r="C436" s="4"/>
      <c r="D436" s="4"/>
      <c r="E436" s="4"/>
      <c r="F436" s="4"/>
      <c r="G436" s="4"/>
    </row>
    <row r="437" ht="12.75" customHeight="1">
      <c r="C437" s="4"/>
      <c r="D437" s="4"/>
      <c r="E437" s="4"/>
      <c r="F437" s="4"/>
      <c r="G437" s="4"/>
    </row>
    <row r="438" ht="12.75" customHeight="1">
      <c r="C438" s="4"/>
      <c r="D438" s="4"/>
      <c r="E438" s="4"/>
      <c r="F438" s="4"/>
      <c r="G438" s="4"/>
    </row>
    <row r="439" ht="12.75" customHeight="1">
      <c r="C439" s="4"/>
      <c r="D439" s="4"/>
      <c r="E439" s="4"/>
      <c r="F439" s="4"/>
      <c r="G439" s="4"/>
    </row>
    <row r="440" ht="12.75" customHeight="1">
      <c r="C440" s="4"/>
      <c r="D440" s="4"/>
      <c r="E440" s="4"/>
      <c r="F440" s="4"/>
      <c r="G440" s="4"/>
    </row>
    <row r="441" ht="12.75" customHeight="1">
      <c r="C441" s="4"/>
      <c r="D441" s="4"/>
      <c r="E441" s="4"/>
      <c r="F441" s="4"/>
      <c r="G441" s="4"/>
    </row>
    <row r="442" ht="12.75" customHeight="1">
      <c r="C442" s="4"/>
      <c r="D442" s="4"/>
      <c r="E442" s="4"/>
      <c r="F442" s="4"/>
      <c r="G442" s="4"/>
    </row>
    <row r="443" ht="12.75" customHeight="1">
      <c r="C443" s="4"/>
      <c r="D443" s="4"/>
      <c r="E443" s="4"/>
      <c r="F443" s="4"/>
      <c r="G443" s="4"/>
    </row>
    <row r="444" ht="12.75" customHeight="1">
      <c r="C444" s="4"/>
      <c r="D444" s="4"/>
      <c r="E444" s="4"/>
      <c r="F444" s="4"/>
      <c r="G444" s="4"/>
    </row>
    <row r="445" ht="12.75" customHeight="1">
      <c r="C445" s="4"/>
      <c r="D445" s="4"/>
      <c r="E445" s="4"/>
      <c r="F445" s="4"/>
      <c r="G445" s="4"/>
    </row>
    <row r="446" ht="12.75" customHeight="1">
      <c r="C446" s="4"/>
      <c r="D446" s="4"/>
      <c r="E446" s="4"/>
      <c r="F446" s="4"/>
      <c r="G446" s="4"/>
    </row>
    <row r="447" ht="12.75" customHeight="1">
      <c r="C447" s="4"/>
      <c r="D447" s="4"/>
      <c r="E447" s="4"/>
      <c r="F447" s="4"/>
      <c r="G447" s="4"/>
    </row>
    <row r="448" ht="12.75" customHeight="1">
      <c r="C448" s="4"/>
      <c r="D448" s="4"/>
      <c r="E448" s="4"/>
      <c r="F448" s="4"/>
      <c r="G448" s="4"/>
    </row>
    <row r="449" ht="12.75" customHeight="1">
      <c r="C449" s="4"/>
      <c r="D449" s="4"/>
      <c r="E449" s="4"/>
      <c r="F449" s="4"/>
      <c r="G449" s="4"/>
    </row>
    <row r="450" ht="12.75" customHeight="1">
      <c r="C450" s="4"/>
      <c r="D450" s="4"/>
      <c r="E450" s="4"/>
      <c r="F450" s="4"/>
      <c r="G450" s="4"/>
    </row>
    <row r="451" ht="12.75" customHeight="1">
      <c r="C451" s="4"/>
      <c r="D451" s="4"/>
      <c r="E451" s="4"/>
      <c r="F451" s="4"/>
      <c r="G451" s="4"/>
    </row>
    <row r="452" ht="12.75" customHeight="1">
      <c r="C452" s="4"/>
      <c r="D452" s="4"/>
      <c r="E452" s="4"/>
      <c r="F452" s="4"/>
      <c r="G452" s="4"/>
    </row>
    <row r="453" ht="12.75" customHeight="1">
      <c r="C453" s="4"/>
      <c r="D453" s="4"/>
      <c r="E453" s="4"/>
      <c r="F453" s="4"/>
      <c r="G453" s="4"/>
    </row>
    <row r="454" ht="12.75" customHeight="1">
      <c r="C454" s="4"/>
      <c r="D454" s="4"/>
      <c r="E454" s="4"/>
      <c r="F454" s="4"/>
      <c r="G454" s="4"/>
    </row>
    <row r="455" ht="12.75" customHeight="1">
      <c r="C455" s="4"/>
      <c r="D455" s="4"/>
      <c r="E455" s="4"/>
      <c r="F455" s="4"/>
      <c r="G455" s="4"/>
    </row>
    <row r="456" ht="12.75" customHeight="1">
      <c r="C456" s="4"/>
      <c r="D456" s="4"/>
      <c r="E456" s="4"/>
      <c r="F456" s="4"/>
      <c r="G456" s="4"/>
    </row>
    <row r="457" ht="12.75" customHeight="1">
      <c r="C457" s="4"/>
      <c r="D457" s="4"/>
      <c r="E457" s="4"/>
      <c r="F457" s="4"/>
      <c r="G457" s="4"/>
    </row>
    <row r="458" ht="12.75" customHeight="1">
      <c r="C458" s="4"/>
      <c r="D458" s="4"/>
      <c r="E458" s="4"/>
      <c r="F458" s="4"/>
      <c r="G458" s="4"/>
    </row>
    <row r="459" ht="12.75" customHeight="1">
      <c r="C459" s="4"/>
      <c r="D459" s="4"/>
      <c r="E459" s="4"/>
      <c r="F459" s="4"/>
      <c r="G459" s="4"/>
    </row>
    <row r="460" ht="12.75" customHeight="1">
      <c r="C460" s="4"/>
      <c r="D460" s="4"/>
      <c r="E460" s="4"/>
      <c r="F460" s="4"/>
      <c r="G460" s="4"/>
    </row>
    <row r="461" ht="12.75" customHeight="1">
      <c r="C461" s="4"/>
      <c r="D461" s="4"/>
      <c r="E461" s="4"/>
      <c r="F461" s="4"/>
      <c r="G461" s="4"/>
    </row>
    <row r="462" ht="12.75" customHeight="1">
      <c r="C462" s="4"/>
      <c r="D462" s="4"/>
      <c r="E462" s="4"/>
      <c r="F462" s="4"/>
      <c r="G462" s="4"/>
    </row>
    <row r="463" ht="12.75" customHeight="1">
      <c r="C463" s="4"/>
      <c r="D463" s="4"/>
      <c r="E463" s="4"/>
      <c r="F463" s="4"/>
      <c r="G463" s="4"/>
    </row>
    <row r="464" ht="12.75" customHeight="1">
      <c r="C464" s="4"/>
      <c r="D464" s="4"/>
      <c r="E464" s="4"/>
      <c r="F464" s="4"/>
      <c r="G464" s="4"/>
    </row>
    <row r="465" ht="12.75" customHeight="1">
      <c r="C465" s="4"/>
      <c r="D465" s="4"/>
      <c r="E465" s="4"/>
      <c r="F465" s="4"/>
      <c r="G465" s="4"/>
    </row>
    <row r="466" ht="12.75" customHeight="1">
      <c r="C466" s="4"/>
      <c r="D466" s="4"/>
      <c r="E466" s="4"/>
      <c r="F466" s="4"/>
      <c r="G466" s="4"/>
    </row>
    <row r="467" ht="12.75" customHeight="1">
      <c r="C467" s="4"/>
      <c r="D467" s="4"/>
      <c r="E467" s="4"/>
      <c r="F467" s="4"/>
      <c r="G467" s="4"/>
    </row>
    <row r="468" ht="12.75" customHeight="1">
      <c r="C468" s="4"/>
      <c r="D468" s="4"/>
      <c r="E468" s="4"/>
      <c r="F468" s="4"/>
      <c r="G468" s="4"/>
    </row>
    <row r="469" ht="12.75" customHeight="1">
      <c r="C469" s="4"/>
      <c r="D469" s="4"/>
      <c r="E469" s="4"/>
      <c r="F469" s="4"/>
      <c r="G469" s="4"/>
    </row>
    <row r="470" ht="12.75" customHeight="1">
      <c r="C470" s="4"/>
      <c r="D470" s="4"/>
      <c r="E470" s="4"/>
      <c r="F470" s="4"/>
      <c r="G470" s="4"/>
    </row>
    <row r="471" ht="12.75" customHeight="1">
      <c r="C471" s="4"/>
      <c r="D471" s="4"/>
      <c r="E471" s="4"/>
      <c r="F471" s="4"/>
      <c r="G471" s="4"/>
    </row>
    <row r="472" ht="12.75" customHeight="1">
      <c r="C472" s="4"/>
      <c r="D472" s="4"/>
      <c r="E472" s="4"/>
      <c r="F472" s="4"/>
      <c r="G472" s="4"/>
    </row>
    <row r="473" ht="12.75" customHeight="1">
      <c r="C473" s="4"/>
      <c r="D473" s="4"/>
      <c r="E473" s="4"/>
      <c r="F473" s="4"/>
      <c r="G473" s="4"/>
    </row>
    <row r="474" ht="12.75" customHeight="1">
      <c r="C474" s="4"/>
      <c r="D474" s="4"/>
      <c r="E474" s="4"/>
      <c r="F474" s="4"/>
      <c r="G474" s="4"/>
    </row>
    <row r="475" ht="12.75" customHeight="1">
      <c r="C475" s="4"/>
      <c r="D475" s="4"/>
      <c r="E475" s="4"/>
      <c r="F475" s="4"/>
      <c r="G475" s="4"/>
    </row>
    <row r="476" ht="12.75" customHeight="1">
      <c r="C476" s="4"/>
      <c r="D476" s="4"/>
      <c r="E476" s="4"/>
      <c r="F476" s="4"/>
      <c r="G476" s="4"/>
    </row>
    <row r="477" ht="12.75" customHeight="1">
      <c r="C477" s="4"/>
      <c r="D477" s="4"/>
      <c r="E477" s="4"/>
      <c r="F477" s="4"/>
      <c r="G477" s="4"/>
    </row>
    <row r="478" ht="12.75" customHeight="1">
      <c r="C478" s="4"/>
      <c r="D478" s="4"/>
      <c r="E478" s="4"/>
      <c r="F478" s="4"/>
      <c r="G478" s="4"/>
    </row>
    <row r="479" ht="12.75" customHeight="1">
      <c r="C479" s="4"/>
      <c r="D479" s="4"/>
      <c r="E479" s="4"/>
      <c r="F479" s="4"/>
      <c r="G479" s="4"/>
    </row>
    <row r="480" ht="12.75" customHeight="1">
      <c r="C480" s="4"/>
      <c r="D480" s="4"/>
      <c r="E480" s="4"/>
      <c r="F480" s="4"/>
      <c r="G480" s="4"/>
    </row>
    <row r="481" ht="12.75" customHeight="1">
      <c r="C481" s="4"/>
      <c r="D481" s="4"/>
      <c r="E481" s="4"/>
      <c r="F481" s="4"/>
      <c r="G481" s="4"/>
    </row>
    <row r="482" ht="12.75" customHeight="1">
      <c r="C482" s="4"/>
      <c r="D482" s="4"/>
      <c r="E482" s="4"/>
      <c r="F482" s="4"/>
      <c r="G482" s="4"/>
    </row>
    <row r="483" ht="12.75" customHeight="1">
      <c r="C483" s="4"/>
      <c r="D483" s="4"/>
      <c r="E483" s="4"/>
      <c r="F483" s="4"/>
      <c r="G483" s="4"/>
    </row>
    <row r="484" ht="12.75" customHeight="1">
      <c r="C484" s="4"/>
      <c r="D484" s="4"/>
      <c r="E484" s="4"/>
      <c r="F484" s="4"/>
      <c r="G484" s="4"/>
    </row>
    <row r="485" ht="12.75" customHeight="1">
      <c r="C485" s="4"/>
      <c r="D485" s="4"/>
      <c r="E485" s="4"/>
      <c r="F485" s="4"/>
      <c r="G485" s="4"/>
    </row>
    <row r="486" ht="12.75" customHeight="1">
      <c r="C486" s="4"/>
      <c r="D486" s="4"/>
      <c r="E486" s="4"/>
      <c r="F486" s="4"/>
      <c r="G486" s="4"/>
    </row>
    <row r="487" ht="12.75" customHeight="1">
      <c r="C487" s="4"/>
      <c r="D487" s="4"/>
      <c r="E487" s="4"/>
      <c r="F487" s="4"/>
      <c r="G487" s="4"/>
    </row>
    <row r="488" ht="12.75" customHeight="1">
      <c r="C488" s="4"/>
      <c r="D488" s="4"/>
      <c r="E488" s="4"/>
      <c r="F488" s="4"/>
      <c r="G488" s="4"/>
    </row>
    <row r="489" ht="12.75" customHeight="1">
      <c r="C489" s="4"/>
      <c r="D489" s="4"/>
      <c r="E489" s="4"/>
      <c r="F489" s="4"/>
      <c r="G489" s="4"/>
    </row>
    <row r="490" ht="12.75" customHeight="1">
      <c r="C490" s="4"/>
      <c r="D490" s="4"/>
      <c r="E490" s="4"/>
      <c r="F490" s="4"/>
      <c r="G490" s="4"/>
    </row>
    <row r="491" ht="12.75" customHeight="1">
      <c r="C491" s="4"/>
      <c r="D491" s="4"/>
      <c r="E491" s="4"/>
      <c r="F491" s="4"/>
      <c r="G491" s="4"/>
    </row>
    <row r="492" ht="12.75" customHeight="1">
      <c r="C492" s="4"/>
      <c r="D492" s="4"/>
      <c r="E492" s="4"/>
      <c r="F492" s="4"/>
      <c r="G492" s="4"/>
    </row>
    <row r="493" ht="12.75" customHeight="1">
      <c r="C493" s="4"/>
      <c r="D493" s="4"/>
      <c r="E493" s="4"/>
      <c r="F493" s="4"/>
      <c r="G493" s="4"/>
    </row>
    <row r="494" ht="12.75" customHeight="1">
      <c r="C494" s="4"/>
      <c r="D494" s="4"/>
      <c r="E494" s="4"/>
      <c r="F494" s="4"/>
      <c r="G494" s="4"/>
    </row>
    <row r="495" ht="12.75" customHeight="1">
      <c r="C495" s="4"/>
      <c r="D495" s="4"/>
      <c r="E495" s="4"/>
      <c r="F495" s="4"/>
      <c r="G495" s="4"/>
    </row>
    <row r="496" ht="12.75" customHeight="1">
      <c r="C496" s="4"/>
      <c r="D496" s="4"/>
      <c r="E496" s="4"/>
      <c r="F496" s="4"/>
      <c r="G496" s="4"/>
    </row>
    <row r="497" ht="12.75" customHeight="1">
      <c r="C497" s="4"/>
      <c r="D497" s="4"/>
      <c r="E497" s="4"/>
      <c r="F497" s="4"/>
      <c r="G497" s="4"/>
    </row>
    <row r="498" ht="12.75" customHeight="1">
      <c r="C498" s="4"/>
      <c r="D498" s="4"/>
      <c r="E498" s="4"/>
      <c r="F498" s="4"/>
      <c r="G498" s="4"/>
    </row>
    <row r="499" ht="12.75" customHeight="1">
      <c r="C499" s="4"/>
      <c r="D499" s="4"/>
      <c r="E499" s="4"/>
      <c r="F499" s="4"/>
      <c r="G499" s="4"/>
    </row>
    <row r="500" ht="12.75" customHeight="1">
      <c r="C500" s="4"/>
      <c r="D500" s="4"/>
      <c r="E500" s="4"/>
      <c r="F500" s="4"/>
      <c r="G500" s="4"/>
    </row>
    <row r="501" ht="12.75" customHeight="1">
      <c r="C501" s="4"/>
      <c r="D501" s="4"/>
      <c r="E501" s="4"/>
      <c r="F501" s="4"/>
      <c r="G501" s="4"/>
    </row>
    <row r="502" ht="12.75" customHeight="1">
      <c r="C502" s="4"/>
      <c r="D502" s="4"/>
      <c r="E502" s="4"/>
      <c r="F502" s="4"/>
      <c r="G502" s="4"/>
    </row>
    <row r="503" ht="12.75" customHeight="1">
      <c r="C503" s="4"/>
      <c r="D503" s="4"/>
      <c r="E503" s="4"/>
      <c r="F503" s="4"/>
      <c r="G503" s="4"/>
    </row>
    <row r="504" ht="12.75" customHeight="1">
      <c r="C504" s="4"/>
      <c r="D504" s="4"/>
      <c r="E504" s="4"/>
      <c r="F504" s="4"/>
      <c r="G504" s="4"/>
    </row>
    <row r="505" ht="12.75" customHeight="1">
      <c r="C505" s="4"/>
      <c r="D505" s="4"/>
      <c r="E505" s="4"/>
      <c r="F505" s="4"/>
      <c r="G505" s="4"/>
    </row>
    <row r="506" ht="12.75" customHeight="1">
      <c r="C506" s="4"/>
      <c r="D506" s="4"/>
      <c r="E506" s="4"/>
      <c r="F506" s="4"/>
      <c r="G506" s="4"/>
    </row>
    <row r="507" ht="12.75" customHeight="1">
      <c r="C507" s="4"/>
      <c r="D507" s="4"/>
      <c r="E507" s="4"/>
      <c r="F507" s="4"/>
      <c r="G507" s="4"/>
    </row>
    <row r="508" ht="12.75" customHeight="1">
      <c r="C508" s="4"/>
      <c r="D508" s="4"/>
      <c r="E508" s="4"/>
      <c r="F508" s="4"/>
      <c r="G508" s="4"/>
    </row>
    <row r="509" ht="12.75" customHeight="1">
      <c r="C509" s="4"/>
      <c r="D509" s="4"/>
      <c r="E509" s="4"/>
      <c r="F509" s="4"/>
      <c r="G509" s="4"/>
    </row>
    <row r="510" ht="12.75" customHeight="1">
      <c r="C510" s="4"/>
      <c r="D510" s="4"/>
      <c r="E510" s="4"/>
      <c r="F510" s="4"/>
      <c r="G510" s="4"/>
    </row>
    <row r="511" ht="12.75" customHeight="1">
      <c r="C511" s="4"/>
      <c r="D511" s="4"/>
      <c r="E511" s="4"/>
      <c r="F511" s="4"/>
      <c r="G511" s="4"/>
    </row>
    <row r="512" ht="12.75" customHeight="1">
      <c r="C512" s="4"/>
      <c r="D512" s="4"/>
      <c r="E512" s="4"/>
      <c r="F512" s="4"/>
      <c r="G512" s="4"/>
    </row>
    <row r="513" ht="12.75" customHeight="1">
      <c r="C513" s="4"/>
      <c r="D513" s="4"/>
      <c r="E513" s="4"/>
      <c r="F513" s="4"/>
      <c r="G513" s="4"/>
    </row>
    <row r="514" ht="12.75" customHeight="1">
      <c r="C514" s="4"/>
      <c r="D514" s="4"/>
      <c r="E514" s="4"/>
      <c r="F514" s="4"/>
      <c r="G514" s="4"/>
    </row>
    <row r="515" ht="12.75" customHeight="1">
      <c r="C515" s="4"/>
      <c r="D515" s="4"/>
      <c r="E515" s="4"/>
      <c r="F515" s="4"/>
      <c r="G515" s="4"/>
    </row>
    <row r="516" ht="12.75" customHeight="1">
      <c r="C516" s="4"/>
      <c r="D516" s="4"/>
      <c r="E516" s="4"/>
      <c r="F516" s="4"/>
      <c r="G516" s="4"/>
    </row>
    <row r="517" ht="12.75" customHeight="1">
      <c r="C517" s="4"/>
      <c r="D517" s="4"/>
      <c r="E517" s="4"/>
      <c r="F517" s="4"/>
      <c r="G517" s="4"/>
    </row>
    <row r="518" ht="12.75" customHeight="1">
      <c r="C518" s="4"/>
      <c r="D518" s="4"/>
      <c r="E518" s="4"/>
      <c r="F518" s="4"/>
      <c r="G518" s="4"/>
    </row>
    <row r="519" ht="12.75" customHeight="1">
      <c r="C519" s="4"/>
      <c r="D519" s="4"/>
      <c r="E519" s="4"/>
      <c r="F519" s="4"/>
      <c r="G519" s="4"/>
    </row>
    <row r="520" ht="12.75" customHeight="1">
      <c r="C520" s="4"/>
      <c r="D520" s="4"/>
      <c r="E520" s="4"/>
      <c r="F520" s="4"/>
      <c r="G520" s="4"/>
    </row>
    <row r="521" ht="12.75" customHeight="1">
      <c r="C521" s="4"/>
      <c r="D521" s="4"/>
      <c r="E521" s="4"/>
      <c r="F521" s="4"/>
      <c r="G521" s="4"/>
    </row>
    <row r="522" ht="12.75" customHeight="1">
      <c r="C522" s="4"/>
      <c r="D522" s="4"/>
      <c r="E522" s="4"/>
      <c r="F522" s="4"/>
      <c r="G522" s="4"/>
    </row>
    <row r="523" ht="12.75" customHeight="1">
      <c r="C523" s="4"/>
      <c r="D523" s="4"/>
      <c r="E523" s="4"/>
      <c r="F523" s="4"/>
      <c r="G523" s="4"/>
    </row>
    <row r="524" ht="12.75" customHeight="1">
      <c r="C524" s="4"/>
      <c r="D524" s="4"/>
      <c r="E524" s="4"/>
      <c r="F524" s="4"/>
      <c r="G524" s="4"/>
    </row>
    <row r="525" ht="12.75" customHeight="1">
      <c r="C525" s="4"/>
      <c r="D525" s="4"/>
      <c r="E525" s="4"/>
      <c r="F525" s="4"/>
      <c r="G525" s="4"/>
    </row>
    <row r="526" ht="12.75" customHeight="1">
      <c r="C526" s="4"/>
      <c r="D526" s="4"/>
      <c r="E526" s="4"/>
      <c r="F526" s="4"/>
      <c r="G526" s="4"/>
    </row>
    <row r="527" ht="12.75" customHeight="1">
      <c r="C527" s="4"/>
      <c r="D527" s="4"/>
      <c r="E527" s="4"/>
      <c r="F527" s="4"/>
      <c r="G527" s="4"/>
    </row>
    <row r="528" ht="12.75" customHeight="1">
      <c r="C528" s="4"/>
      <c r="D528" s="4"/>
      <c r="E528" s="4"/>
      <c r="F528" s="4"/>
      <c r="G528" s="4"/>
    </row>
    <row r="529" ht="12.75" customHeight="1">
      <c r="C529" s="4"/>
      <c r="D529" s="4"/>
      <c r="E529" s="4"/>
      <c r="F529" s="4"/>
      <c r="G529" s="4"/>
    </row>
    <row r="530" ht="12.75" customHeight="1">
      <c r="C530" s="4"/>
      <c r="D530" s="4"/>
      <c r="E530" s="4"/>
      <c r="F530" s="4"/>
      <c r="G530" s="4"/>
    </row>
    <row r="531" ht="12.75" customHeight="1">
      <c r="C531" s="4"/>
      <c r="D531" s="4"/>
      <c r="E531" s="4"/>
      <c r="F531" s="4"/>
      <c r="G531" s="4"/>
    </row>
    <row r="532" ht="12.75" customHeight="1">
      <c r="C532" s="4"/>
      <c r="D532" s="4"/>
      <c r="E532" s="4"/>
      <c r="F532" s="4"/>
      <c r="G532" s="4"/>
    </row>
    <row r="533" ht="12.75" customHeight="1">
      <c r="C533" s="4"/>
      <c r="D533" s="4"/>
      <c r="E533" s="4"/>
      <c r="F533" s="4"/>
      <c r="G533" s="4"/>
    </row>
    <row r="534" ht="12.75" customHeight="1">
      <c r="C534" s="4"/>
      <c r="D534" s="4"/>
      <c r="E534" s="4"/>
      <c r="F534" s="4"/>
      <c r="G534" s="4"/>
    </row>
    <row r="535" ht="12.75" customHeight="1">
      <c r="C535" s="4"/>
      <c r="D535" s="4"/>
      <c r="E535" s="4"/>
      <c r="F535" s="4"/>
      <c r="G535" s="4"/>
    </row>
    <row r="536" ht="12.75" customHeight="1">
      <c r="C536" s="4"/>
      <c r="D536" s="4"/>
      <c r="E536" s="4"/>
      <c r="F536" s="4"/>
      <c r="G536" s="4"/>
    </row>
    <row r="537" ht="12.75" customHeight="1">
      <c r="C537" s="4"/>
      <c r="D537" s="4"/>
      <c r="E537" s="4"/>
      <c r="F537" s="4"/>
      <c r="G537" s="4"/>
    </row>
    <row r="538" ht="12.75" customHeight="1">
      <c r="C538" s="4"/>
      <c r="D538" s="4"/>
      <c r="E538" s="4"/>
      <c r="F538" s="4"/>
      <c r="G538" s="4"/>
    </row>
    <row r="539" ht="12.75" customHeight="1">
      <c r="C539" s="4"/>
      <c r="D539" s="4"/>
      <c r="E539" s="4"/>
      <c r="F539" s="4"/>
      <c r="G539" s="4"/>
    </row>
    <row r="540" ht="12.75" customHeight="1">
      <c r="C540" s="4"/>
      <c r="D540" s="4"/>
      <c r="E540" s="4"/>
      <c r="F540" s="4"/>
      <c r="G540" s="4"/>
    </row>
    <row r="541" ht="12.75" customHeight="1">
      <c r="C541" s="4"/>
      <c r="D541" s="4"/>
      <c r="E541" s="4"/>
      <c r="F541" s="4"/>
      <c r="G541" s="4"/>
    </row>
    <row r="542" ht="12.75" customHeight="1">
      <c r="C542" s="4"/>
      <c r="D542" s="4"/>
      <c r="E542" s="4"/>
      <c r="F542" s="4"/>
      <c r="G542" s="4"/>
    </row>
    <row r="543" ht="12.75" customHeight="1">
      <c r="C543" s="4"/>
      <c r="D543" s="4"/>
      <c r="E543" s="4"/>
      <c r="F543" s="4"/>
      <c r="G543" s="4"/>
    </row>
    <row r="544" ht="12.75" customHeight="1">
      <c r="C544" s="4"/>
      <c r="D544" s="4"/>
      <c r="E544" s="4"/>
      <c r="F544" s="4"/>
      <c r="G544" s="4"/>
    </row>
    <row r="545" ht="12.75" customHeight="1">
      <c r="C545" s="4"/>
      <c r="D545" s="4"/>
      <c r="E545" s="4"/>
      <c r="F545" s="4"/>
      <c r="G545" s="4"/>
    </row>
    <row r="546" ht="12.75" customHeight="1">
      <c r="C546" s="4"/>
      <c r="D546" s="4"/>
      <c r="E546" s="4"/>
      <c r="F546" s="4"/>
      <c r="G546" s="4"/>
    </row>
    <row r="547" ht="12.75" customHeight="1">
      <c r="C547" s="4"/>
      <c r="D547" s="4"/>
      <c r="E547" s="4"/>
      <c r="F547" s="4"/>
      <c r="G547" s="4"/>
    </row>
    <row r="548" ht="12.75" customHeight="1">
      <c r="C548" s="4"/>
      <c r="D548" s="4"/>
      <c r="E548" s="4"/>
      <c r="F548" s="4"/>
      <c r="G548" s="4"/>
    </row>
    <row r="549" ht="12.75" customHeight="1">
      <c r="C549" s="4"/>
      <c r="D549" s="4"/>
      <c r="E549" s="4"/>
      <c r="F549" s="4"/>
      <c r="G549" s="4"/>
    </row>
    <row r="550" ht="12.75" customHeight="1">
      <c r="C550" s="4"/>
      <c r="D550" s="4"/>
      <c r="E550" s="4"/>
      <c r="F550" s="4"/>
      <c r="G550" s="4"/>
    </row>
    <row r="551" ht="12.75" customHeight="1">
      <c r="C551" s="4"/>
      <c r="D551" s="4"/>
      <c r="E551" s="4"/>
      <c r="F551" s="4"/>
      <c r="G551" s="4"/>
    </row>
    <row r="552" ht="12.75" customHeight="1">
      <c r="C552" s="4"/>
      <c r="D552" s="4"/>
      <c r="E552" s="4"/>
      <c r="F552" s="4"/>
      <c r="G552" s="4"/>
    </row>
    <row r="553" ht="12.75" customHeight="1">
      <c r="C553" s="4"/>
      <c r="D553" s="4"/>
      <c r="E553" s="4"/>
      <c r="F553" s="4"/>
      <c r="G553" s="4"/>
    </row>
    <row r="554" ht="12.75" customHeight="1">
      <c r="C554" s="4"/>
      <c r="D554" s="4"/>
      <c r="E554" s="4"/>
      <c r="F554" s="4"/>
      <c r="G554" s="4"/>
    </row>
    <row r="555" ht="12.75" customHeight="1">
      <c r="C555" s="4"/>
      <c r="D555" s="4"/>
      <c r="E555" s="4"/>
      <c r="F555" s="4"/>
      <c r="G555" s="4"/>
    </row>
    <row r="556" ht="12.75" customHeight="1">
      <c r="C556" s="4"/>
      <c r="D556" s="4"/>
      <c r="E556" s="4"/>
      <c r="F556" s="4"/>
      <c r="G556" s="4"/>
    </row>
    <row r="557" ht="12.75" customHeight="1">
      <c r="C557" s="4"/>
      <c r="D557" s="4"/>
      <c r="E557" s="4"/>
      <c r="F557" s="4"/>
      <c r="G557" s="4"/>
    </row>
    <row r="558" ht="12.75" customHeight="1">
      <c r="C558" s="4"/>
      <c r="D558" s="4"/>
      <c r="E558" s="4"/>
      <c r="F558" s="4"/>
      <c r="G558" s="4"/>
    </row>
    <row r="559" ht="12.75" customHeight="1">
      <c r="C559" s="4"/>
      <c r="D559" s="4"/>
      <c r="E559" s="4"/>
      <c r="F559" s="4"/>
      <c r="G559" s="4"/>
    </row>
    <row r="560" ht="12.75" customHeight="1">
      <c r="C560" s="4"/>
      <c r="D560" s="4"/>
      <c r="E560" s="4"/>
      <c r="F560" s="4"/>
      <c r="G560" s="4"/>
    </row>
    <row r="561" ht="12.75" customHeight="1">
      <c r="C561" s="4"/>
      <c r="D561" s="4"/>
      <c r="E561" s="4"/>
      <c r="F561" s="4"/>
      <c r="G561" s="4"/>
    </row>
    <row r="562" ht="12.75" customHeight="1">
      <c r="C562" s="4"/>
      <c r="D562" s="4"/>
      <c r="E562" s="4"/>
      <c r="F562" s="4"/>
      <c r="G562" s="4"/>
    </row>
    <row r="563" ht="12.75" customHeight="1">
      <c r="C563" s="4"/>
      <c r="D563" s="4"/>
      <c r="E563" s="4"/>
      <c r="F563" s="4"/>
      <c r="G563" s="4"/>
    </row>
    <row r="564" ht="12.75" customHeight="1">
      <c r="C564" s="4"/>
      <c r="D564" s="4"/>
      <c r="E564" s="4"/>
      <c r="F564" s="4"/>
      <c r="G564" s="4"/>
    </row>
    <row r="565" ht="12.75" customHeight="1">
      <c r="C565" s="4"/>
      <c r="D565" s="4"/>
      <c r="E565" s="4"/>
      <c r="F565" s="4"/>
      <c r="G565" s="4"/>
    </row>
    <row r="566" ht="12.75" customHeight="1">
      <c r="C566" s="4"/>
      <c r="D566" s="4"/>
      <c r="E566" s="4"/>
      <c r="F566" s="4"/>
      <c r="G566" s="4"/>
    </row>
    <row r="567" ht="12.75" customHeight="1">
      <c r="C567" s="4"/>
      <c r="D567" s="4"/>
      <c r="E567" s="4"/>
      <c r="F567" s="4"/>
      <c r="G567" s="4"/>
    </row>
    <row r="568" ht="12.75" customHeight="1">
      <c r="C568" s="4"/>
      <c r="D568" s="4"/>
      <c r="E568" s="4"/>
      <c r="F568" s="4"/>
      <c r="G568" s="4"/>
    </row>
    <row r="569" ht="12.75" customHeight="1">
      <c r="C569" s="4"/>
      <c r="D569" s="4"/>
      <c r="E569" s="4"/>
      <c r="F569" s="4"/>
      <c r="G569" s="4"/>
    </row>
    <row r="570" ht="12.75" customHeight="1">
      <c r="C570" s="4"/>
      <c r="D570" s="4"/>
      <c r="E570" s="4"/>
      <c r="F570" s="4"/>
      <c r="G570" s="4"/>
    </row>
    <row r="571" ht="12.75" customHeight="1">
      <c r="C571" s="4"/>
      <c r="D571" s="4"/>
      <c r="E571" s="4"/>
      <c r="F571" s="4"/>
      <c r="G571" s="4"/>
    </row>
    <row r="572" ht="12.75" customHeight="1">
      <c r="C572" s="4"/>
      <c r="D572" s="4"/>
      <c r="E572" s="4"/>
      <c r="F572" s="4"/>
      <c r="G572" s="4"/>
    </row>
    <row r="573" ht="12.75" customHeight="1">
      <c r="C573" s="4"/>
      <c r="D573" s="4"/>
      <c r="E573" s="4"/>
      <c r="F573" s="4"/>
      <c r="G573" s="4"/>
    </row>
    <row r="574" ht="12.75" customHeight="1">
      <c r="C574" s="4"/>
      <c r="D574" s="4"/>
      <c r="E574" s="4"/>
      <c r="F574" s="4"/>
      <c r="G574" s="4"/>
    </row>
    <row r="575" ht="12.75" customHeight="1">
      <c r="C575" s="4"/>
      <c r="D575" s="4"/>
      <c r="E575" s="4"/>
      <c r="F575" s="4"/>
      <c r="G575" s="4"/>
    </row>
    <row r="576" ht="12.75" customHeight="1">
      <c r="C576" s="4"/>
      <c r="D576" s="4"/>
      <c r="E576" s="4"/>
      <c r="F576" s="4"/>
      <c r="G576" s="4"/>
    </row>
    <row r="577" ht="12.75" customHeight="1">
      <c r="C577" s="4"/>
      <c r="D577" s="4"/>
      <c r="E577" s="4"/>
      <c r="F577" s="4"/>
      <c r="G577" s="4"/>
    </row>
    <row r="578" ht="12.75" customHeight="1">
      <c r="C578" s="4"/>
      <c r="D578" s="4"/>
      <c r="E578" s="4"/>
      <c r="F578" s="4"/>
      <c r="G578" s="4"/>
    </row>
    <row r="579" ht="12.75" customHeight="1">
      <c r="C579" s="4"/>
      <c r="D579" s="4"/>
      <c r="E579" s="4"/>
      <c r="F579" s="4"/>
      <c r="G579" s="4"/>
    </row>
    <row r="580" ht="12.75" customHeight="1">
      <c r="C580" s="4"/>
      <c r="D580" s="4"/>
      <c r="E580" s="4"/>
      <c r="F580" s="4"/>
      <c r="G580" s="4"/>
    </row>
    <row r="581" ht="12.75" customHeight="1">
      <c r="C581" s="4"/>
      <c r="D581" s="4"/>
      <c r="E581" s="4"/>
      <c r="F581" s="4"/>
      <c r="G581" s="4"/>
    </row>
    <row r="582" ht="12.75" customHeight="1">
      <c r="C582" s="4"/>
      <c r="D582" s="4"/>
      <c r="E582" s="4"/>
      <c r="F582" s="4"/>
      <c r="G582" s="4"/>
    </row>
    <row r="583" ht="12.75" customHeight="1">
      <c r="C583" s="4"/>
      <c r="D583" s="4"/>
      <c r="E583" s="4"/>
      <c r="F583" s="4"/>
      <c r="G583" s="4"/>
    </row>
    <row r="584" ht="12.75" customHeight="1">
      <c r="C584" s="4"/>
      <c r="D584" s="4"/>
      <c r="E584" s="4"/>
      <c r="F584" s="4"/>
      <c r="G584" s="4"/>
    </row>
    <row r="585" ht="12.75" customHeight="1">
      <c r="C585" s="4"/>
      <c r="D585" s="4"/>
      <c r="E585" s="4"/>
      <c r="F585" s="4"/>
      <c r="G585" s="4"/>
    </row>
    <row r="586" ht="12.75" customHeight="1">
      <c r="C586" s="4"/>
      <c r="D586" s="4"/>
      <c r="E586" s="4"/>
      <c r="F586" s="4"/>
      <c r="G586" s="4"/>
    </row>
    <row r="587" ht="12.75" customHeight="1">
      <c r="C587" s="4"/>
      <c r="D587" s="4"/>
      <c r="E587" s="4"/>
      <c r="F587" s="4"/>
      <c r="G587" s="4"/>
    </row>
    <row r="588" ht="12.75" customHeight="1">
      <c r="C588" s="4"/>
      <c r="D588" s="4"/>
      <c r="E588" s="4"/>
      <c r="F588" s="4"/>
      <c r="G588" s="4"/>
    </row>
    <row r="589" ht="12.75" customHeight="1">
      <c r="C589" s="4"/>
      <c r="D589" s="4"/>
      <c r="E589" s="4"/>
      <c r="F589" s="4"/>
      <c r="G589" s="4"/>
    </row>
    <row r="590" ht="12.75" customHeight="1">
      <c r="C590" s="4"/>
      <c r="D590" s="4"/>
      <c r="E590" s="4"/>
      <c r="F590" s="4"/>
      <c r="G590" s="4"/>
    </row>
    <row r="591" ht="12.75" customHeight="1">
      <c r="C591" s="4"/>
      <c r="D591" s="4"/>
      <c r="E591" s="4"/>
      <c r="F591" s="4"/>
      <c r="G591" s="4"/>
    </row>
    <row r="592" ht="12.75" customHeight="1">
      <c r="C592" s="4"/>
      <c r="D592" s="4"/>
      <c r="E592" s="4"/>
      <c r="F592" s="4"/>
      <c r="G592" s="4"/>
    </row>
    <row r="593" ht="12.75" customHeight="1">
      <c r="C593" s="4"/>
      <c r="D593" s="4"/>
      <c r="E593" s="4"/>
      <c r="F593" s="4"/>
      <c r="G593" s="4"/>
    </row>
    <row r="594" ht="12.75" customHeight="1">
      <c r="C594" s="4"/>
      <c r="D594" s="4"/>
      <c r="E594" s="4"/>
      <c r="F594" s="4"/>
      <c r="G594" s="4"/>
    </row>
    <row r="595" ht="12.75" customHeight="1">
      <c r="C595" s="4"/>
      <c r="D595" s="4"/>
      <c r="E595" s="4"/>
      <c r="F595" s="4"/>
      <c r="G595" s="4"/>
    </row>
    <row r="596" ht="12.75" customHeight="1">
      <c r="C596" s="4"/>
      <c r="D596" s="4"/>
      <c r="E596" s="4"/>
      <c r="F596" s="4"/>
      <c r="G596" s="4"/>
    </row>
    <row r="597" ht="12.75" customHeight="1">
      <c r="C597" s="4"/>
      <c r="D597" s="4"/>
      <c r="E597" s="4"/>
      <c r="F597" s="4"/>
      <c r="G597" s="4"/>
    </row>
    <row r="598" ht="12.75" customHeight="1">
      <c r="C598" s="4"/>
      <c r="D598" s="4"/>
      <c r="E598" s="4"/>
      <c r="F598" s="4"/>
      <c r="G598" s="4"/>
    </row>
    <row r="599" ht="12.75" customHeight="1">
      <c r="C599" s="4"/>
      <c r="D599" s="4"/>
      <c r="E599" s="4"/>
      <c r="F599" s="4"/>
      <c r="G599" s="4"/>
    </row>
    <row r="600" ht="12.75" customHeight="1">
      <c r="C600" s="4"/>
      <c r="D600" s="4"/>
      <c r="E600" s="4"/>
      <c r="F600" s="4"/>
      <c r="G600" s="4"/>
    </row>
    <row r="601" ht="12.75" customHeight="1">
      <c r="C601" s="4"/>
      <c r="D601" s="4"/>
      <c r="E601" s="4"/>
      <c r="F601" s="4"/>
      <c r="G601" s="4"/>
    </row>
    <row r="602" ht="12.75" customHeight="1">
      <c r="C602" s="4"/>
      <c r="D602" s="4"/>
      <c r="E602" s="4"/>
      <c r="F602" s="4"/>
      <c r="G602" s="4"/>
    </row>
    <row r="603" ht="12.75" customHeight="1">
      <c r="C603" s="4"/>
      <c r="D603" s="4"/>
      <c r="E603" s="4"/>
      <c r="F603" s="4"/>
      <c r="G603" s="4"/>
    </row>
    <row r="604" ht="12.75" customHeight="1">
      <c r="C604" s="4"/>
      <c r="D604" s="4"/>
      <c r="E604" s="4"/>
      <c r="F604" s="4"/>
      <c r="G604" s="4"/>
    </row>
    <row r="605" ht="12.75" customHeight="1">
      <c r="C605" s="4"/>
      <c r="D605" s="4"/>
      <c r="E605" s="4"/>
      <c r="F605" s="4"/>
      <c r="G605" s="4"/>
    </row>
    <row r="606" ht="12.75" customHeight="1">
      <c r="C606" s="4"/>
      <c r="D606" s="4"/>
      <c r="E606" s="4"/>
      <c r="F606" s="4"/>
      <c r="G606" s="4"/>
    </row>
    <row r="607" ht="12.75" customHeight="1">
      <c r="C607" s="4"/>
      <c r="D607" s="4"/>
      <c r="E607" s="4"/>
      <c r="F607" s="4"/>
      <c r="G607" s="4"/>
    </row>
    <row r="608" ht="12.75" customHeight="1">
      <c r="C608" s="4"/>
      <c r="D608" s="4"/>
      <c r="E608" s="4"/>
      <c r="F608" s="4"/>
      <c r="G608" s="4"/>
    </row>
    <row r="609" ht="12.75" customHeight="1">
      <c r="C609" s="4"/>
      <c r="D609" s="4"/>
      <c r="E609" s="4"/>
      <c r="F609" s="4"/>
      <c r="G609" s="4"/>
    </row>
    <row r="610" ht="12.75" customHeight="1">
      <c r="C610" s="4"/>
      <c r="D610" s="4"/>
      <c r="E610" s="4"/>
      <c r="F610" s="4"/>
      <c r="G610" s="4"/>
    </row>
    <row r="611" ht="12.75" customHeight="1">
      <c r="C611" s="4"/>
      <c r="D611" s="4"/>
      <c r="E611" s="4"/>
      <c r="F611" s="4"/>
      <c r="G611" s="4"/>
    </row>
    <row r="612" ht="12.75" customHeight="1">
      <c r="C612" s="4"/>
      <c r="D612" s="4"/>
      <c r="E612" s="4"/>
      <c r="F612" s="4"/>
      <c r="G612" s="4"/>
    </row>
    <row r="613" ht="12.75" customHeight="1">
      <c r="C613" s="4"/>
      <c r="D613" s="4"/>
      <c r="E613" s="4"/>
      <c r="F613" s="4"/>
      <c r="G613" s="4"/>
    </row>
    <row r="614" ht="12.75" customHeight="1">
      <c r="C614" s="4"/>
      <c r="D614" s="4"/>
      <c r="E614" s="4"/>
      <c r="F614" s="4"/>
      <c r="G614" s="4"/>
    </row>
    <row r="615" ht="12.75" customHeight="1">
      <c r="C615" s="4"/>
      <c r="D615" s="4"/>
      <c r="E615" s="4"/>
      <c r="F615" s="4"/>
      <c r="G615" s="4"/>
    </row>
    <row r="616" ht="12.75" customHeight="1">
      <c r="C616" s="4"/>
      <c r="D616" s="4"/>
      <c r="E616" s="4"/>
      <c r="F616" s="4"/>
      <c r="G616" s="4"/>
    </row>
    <row r="617" ht="12.75" customHeight="1">
      <c r="C617" s="4"/>
      <c r="D617" s="4"/>
      <c r="E617" s="4"/>
      <c r="F617" s="4"/>
      <c r="G617" s="4"/>
    </row>
    <row r="618" ht="12.75" customHeight="1">
      <c r="C618" s="4"/>
      <c r="D618" s="4"/>
      <c r="E618" s="4"/>
      <c r="F618" s="4"/>
      <c r="G618" s="4"/>
    </row>
    <row r="619" ht="12.75" customHeight="1">
      <c r="C619" s="4"/>
      <c r="D619" s="4"/>
      <c r="E619" s="4"/>
      <c r="F619" s="4"/>
      <c r="G619" s="4"/>
    </row>
    <row r="620" ht="12.75" customHeight="1">
      <c r="C620" s="4"/>
      <c r="D620" s="4"/>
      <c r="E620" s="4"/>
      <c r="F620" s="4"/>
      <c r="G620" s="4"/>
    </row>
    <row r="621" ht="12.75" customHeight="1">
      <c r="C621" s="4"/>
      <c r="D621" s="4"/>
      <c r="E621" s="4"/>
      <c r="F621" s="4"/>
      <c r="G621" s="4"/>
    </row>
    <row r="622" ht="12.75" customHeight="1">
      <c r="C622" s="4"/>
      <c r="D622" s="4"/>
      <c r="E622" s="4"/>
      <c r="F622" s="4"/>
      <c r="G622" s="4"/>
    </row>
    <row r="623" ht="12.75" customHeight="1">
      <c r="C623" s="4"/>
      <c r="D623" s="4"/>
      <c r="E623" s="4"/>
      <c r="F623" s="4"/>
      <c r="G623" s="4"/>
    </row>
    <row r="624" ht="12.75" customHeight="1">
      <c r="C624" s="4"/>
      <c r="D624" s="4"/>
      <c r="E624" s="4"/>
      <c r="F624" s="4"/>
      <c r="G624" s="4"/>
    </row>
    <row r="625" ht="12.75" customHeight="1">
      <c r="C625" s="4"/>
      <c r="D625" s="4"/>
      <c r="E625" s="4"/>
      <c r="F625" s="4"/>
      <c r="G625" s="4"/>
    </row>
    <row r="626" ht="12.75" customHeight="1">
      <c r="C626" s="4"/>
      <c r="D626" s="4"/>
      <c r="E626" s="4"/>
      <c r="F626" s="4"/>
      <c r="G626" s="4"/>
    </row>
    <row r="627" ht="12.75" customHeight="1">
      <c r="C627" s="4"/>
      <c r="D627" s="4"/>
      <c r="E627" s="4"/>
      <c r="F627" s="4"/>
      <c r="G627" s="4"/>
    </row>
    <row r="628" ht="12.75" customHeight="1">
      <c r="C628" s="4"/>
      <c r="D628" s="4"/>
      <c r="E628" s="4"/>
      <c r="F628" s="4"/>
      <c r="G628" s="4"/>
    </row>
    <row r="629" ht="12.75" customHeight="1">
      <c r="C629" s="4"/>
      <c r="D629" s="4"/>
      <c r="E629" s="4"/>
      <c r="F629" s="4"/>
      <c r="G629" s="4"/>
    </row>
    <row r="630" ht="12.75" customHeight="1">
      <c r="C630" s="4"/>
      <c r="D630" s="4"/>
      <c r="E630" s="4"/>
      <c r="F630" s="4"/>
      <c r="G630" s="4"/>
    </row>
    <row r="631" ht="12.75" customHeight="1">
      <c r="C631" s="4"/>
      <c r="D631" s="4"/>
      <c r="E631" s="4"/>
      <c r="F631" s="4"/>
      <c r="G631" s="4"/>
    </row>
    <row r="632" ht="12.75" customHeight="1">
      <c r="C632" s="4"/>
      <c r="D632" s="4"/>
      <c r="E632" s="4"/>
      <c r="F632" s="4"/>
      <c r="G632" s="4"/>
    </row>
    <row r="633" ht="12.75" customHeight="1">
      <c r="C633" s="4"/>
      <c r="D633" s="4"/>
      <c r="E633" s="4"/>
      <c r="F633" s="4"/>
      <c r="G633" s="4"/>
    </row>
    <row r="634" ht="12.75" customHeight="1">
      <c r="C634" s="4"/>
      <c r="D634" s="4"/>
      <c r="E634" s="4"/>
      <c r="F634" s="4"/>
      <c r="G634" s="4"/>
    </row>
    <row r="635" ht="12.75" customHeight="1">
      <c r="C635" s="4"/>
      <c r="D635" s="4"/>
      <c r="E635" s="4"/>
      <c r="F635" s="4"/>
      <c r="G635" s="4"/>
    </row>
    <row r="636" ht="12.75" customHeight="1">
      <c r="C636" s="4"/>
      <c r="D636" s="4"/>
      <c r="E636" s="4"/>
      <c r="F636" s="4"/>
      <c r="G636" s="4"/>
    </row>
    <row r="637" ht="12.75" customHeight="1">
      <c r="C637" s="4"/>
      <c r="D637" s="4"/>
      <c r="E637" s="4"/>
      <c r="F637" s="4"/>
      <c r="G637" s="4"/>
    </row>
    <row r="638" ht="12.75" customHeight="1">
      <c r="C638" s="4"/>
      <c r="D638" s="4"/>
      <c r="E638" s="4"/>
      <c r="F638" s="4"/>
      <c r="G638" s="4"/>
    </row>
    <row r="639" ht="12.75" customHeight="1">
      <c r="C639" s="4"/>
      <c r="D639" s="4"/>
      <c r="E639" s="4"/>
      <c r="F639" s="4"/>
      <c r="G639" s="4"/>
    </row>
    <row r="640" ht="12.75" customHeight="1">
      <c r="C640" s="4"/>
      <c r="D640" s="4"/>
      <c r="E640" s="4"/>
      <c r="F640" s="4"/>
      <c r="G640" s="4"/>
    </row>
    <row r="641" ht="12.75" customHeight="1">
      <c r="C641" s="4"/>
      <c r="D641" s="4"/>
      <c r="E641" s="4"/>
      <c r="F641" s="4"/>
      <c r="G641" s="4"/>
    </row>
    <row r="642" ht="12.75" customHeight="1">
      <c r="C642" s="4"/>
      <c r="D642" s="4"/>
      <c r="E642" s="4"/>
      <c r="F642" s="4"/>
      <c r="G642" s="4"/>
    </row>
    <row r="643" ht="12.75" customHeight="1">
      <c r="C643" s="4"/>
      <c r="D643" s="4"/>
      <c r="E643" s="4"/>
      <c r="F643" s="4"/>
      <c r="G643" s="4"/>
    </row>
    <row r="644" ht="12.75" customHeight="1">
      <c r="C644" s="4"/>
      <c r="D644" s="4"/>
      <c r="E644" s="4"/>
      <c r="F644" s="4"/>
      <c r="G644" s="4"/>
    </row>
    <row r="645" ht="12.75" customHeight="1">
      <c r="C645" s="4"/>
      <c r="D645" s="4"/>
      <c r="E645" s="4"/>
      <c r="F645" s="4"/>
      <c r="G645" s="4"/>
    </row>
    <row r="646" ht="12.75" customHeight="1">
      <c r="C646" s="4"/>
      <c r="D646" s="4"/>
      <c r="E646" s="4"/>
      <c r="F646" s="4"/>
      <c r="G646" s="4"/>
    </row>
    <row r="647" ht="12.75" customHeight="1">
      <c r="C647" s="4"/>
      <c r="D647" s="4"/>
      <c r="E647" s="4"/>
      <c r="F647" s="4"/>
      <c r="G647" s="4"/>
    </row>
    <row r="648" ht="12.75" customHeight="1">
      <c r="C648" s="4"/>
      <c r="D648" s="4"/>
      <c r="E648" s="4"/>
      <c r="F648" s="4"/>
      <c r="G648" s="4"/>
    </row>
    <row r="649" ht="12.75" customHeight="1">
      <c r="C649" s="4"/>
      <c r="D649" s="4"/>
      <c r="E649" s="4"/>
      <c r="F649" s="4"/>
      <c r="G649" s="4"/>
    </row>
    <row r="650" ht="12.75" customHeight="1">
      <c r="C650" s="4"/>
      <c r="D650" s="4"/>
      <c r="E650" s="4"/>
      <c r="F650" s="4"/>
      <c r="G650" s="4"/>
    </row>
    <row r="651" ht="12.75" customHeight="1">
      <c r="C651" s="4"/>
      <c r="D651" s="4"/>
      <c r="E651" s="4"/>
      <c r="F651" s="4"/>
      <c r="G651" s="4"/>
    </row>
    <row r="652" ht="12.75" customHeight="1">
      <c r="C652" s="4"/>
      <c r="D652" s="4"/>
      <c r="E652" s="4"/>
      <c r="F652" s="4"/>
      <c r="G652" s="4"/>
    </row>
    <row r="653" ht="12.75" customHeight="1">
      <c r="C653" s="4"/>
      <c r="D653" s="4"/>
      <c r="E653" s="4"/>
      <c r="F653" s="4"/>
      <c r="G653" s="4"/>
    </row>
    <row r="654" ht="12.75" customHeight="1">
      <c r="C654" s="4"/>
      <c r="D654" s="4"/>
      <c r="E654" s="4"/>
      <c r="F654" s="4"/>
      <c r="G654" s="4"/>
    </row>
    <row r="655" ht="12.75" customHeight="1">
      <c r="C655" s="4"/>
      <c r="D655" s="4"/>
      <c r="E655" s="4"/>
      <c r="F655" s="4"/>
      <c r="G655" s="4"/>
    </row>
    <row r="656" ht="12.75" customHeight="1">
      <c r="C656" s="4"/>
      <c r="D656" s="4"/>
      <c r="E656" s="4"/>
      <c r="F656" s="4"/>
      <c r="G656" s="4"/>
    </row>
    <row r="657" ht="12.75" customHeight="1">
      <c r="C657" s="4"/>
      <c r="D657" s="4"/>
      <c r="E657" s="4"/>
      <c r="F657" s="4"/>
      <c r="G657" s="4"/>
    </row>
    <row r="658" ht="12.75" customHeight="1">
      <c r="C658" s="4"/>
      <c r="D658" s="4"/>
      <c r="E658" s="4"/>
      <c r="F658" s="4"/>
      <c r="G658" s="4"/>
    </row>
    <row r="659" ht="12.75" customHeight="1">
      <c r="C659" s="4"/>
      <c r="D659" s="4"/>
      <c r="E659" s="4"/>
      <c r="F659" s="4"/>
      <c r="G659" s="4"/>
    </row>
    <row r="660" ht="12.75" customHeight="1">
      <c r="C660" s="4"/>
      <c r="D660" s="4"/>
      <c r="E660" s="4"/>
      <c r="F660" s="4"/>
      <c r="G660" s="4"/>
    </row>
    <row r="661" ht="12.75" customHeight="1">
      <c r="C661" s="4"/>
      <c r="D661" s="4"/>
      <c r="E661" s="4"/>
      <c r="F661" s="4"/>
      <c r="G661" s="4"/>
    </row>
    <row r="662" ht="12.75" customHeight="1">
      <c r="C662" s="4"/>
      <c r="D662" s="4"/>
      <c r="E662" s="4"/>
      <c r="F662" s="4"/>
      <c r="G662" s="4"/>
    </row>
    <row r="663" ht="12.75" customHeight="1">
      <c r="C663" s="4"/>
      <c r="D663" s="4"/>
      <c r="E663" s="4"/>
      <c r="F663" s="4"/>
      <c r="G663" s="4"/>
    </row>
    <row r="664" ht="12.75" customHeight="1">
      <c r="C664" s="4"/>
      <c r="D664" s="4"/>
      <c r="E664" s="4"/>
      <c r="F664" s="4"/>
      <c r="G664" s="4"/>
    </row>
    <row r="665" ht="12.75" customHeight="1">
      <c r="C665" s="4"/>
      <c r="D665" s="4"/>
      <c r="E665" s="4"/>
      <c r="F665" s="4"/>
      <c r="G665" s="4"/>
    </row>
    <row r="666" ht="12.75" customHeight="1">
      <c r="C666" s="4"/>
      <c r="D666" s="4"/>
      <c r="E666" s="4"/>
      <c r="F666" s="4"/>
      <c r="G666" s="4"/>
    </row>
    <row r="667" ht="12.75" customHeight="1">
      <c r="C667" s="4"/>
      <c r="D667" s="4"/>
      <c r="E667" s="4"/>
      <c r="F667" s="4"/>
      <c r="G667" s="4"/>
    </row>
    <row r="668" ht="12.75" customHeight="1">
      <c r="C668" s="4"/>
      <c r="D668" s="4"/>
      <c r="E668" s="4"/>
      <c r="F668" s="4"/>
      <c r="G668" s="4"/>
    </row>
    <row r="669" ht="12.75" customHeight="1">
      <c r="C669" s="4"/>
      <c r="D669" s="4"/>
      <c r="E669" s="4"/>
      <c r="F669" s="4"/>
      <c r="G669" s="4"/>
    </row>
    <row r="670" ht="12.75" customHeight="1">
      <c r="C670" s="4"/>
      <c r="D670" s="4"/>
      <c r="E670" s="4"/>
      <c r="F670" s="4"/>
      <c r="G670" s="4"/>
    </row>
    <row r="671" ht="12.75" customHeight="1">
      <c r="C671" s="4"/>
      <c r="D671" s="4"/>
      <c r="E671" s="4"/>
      <c r="F671" s="4"/>
      <c r="G671" s="4"/>
    </row>
    <row r="672" ht="12.75" customHeight="1">
      <c r="C672" s="4"/>
      <c r="D672" s="4"/>
      <c r="E672" s="4"/>
      <c r="F672" s="4"/>
      <c r="G672" s="4"/>
    </row>
    <row r="673" ht="12.75" customHeight="1">
      <c r="C673" s="4"/>
      <c r="D673" s="4"/>
      <c r="E673" s="4"/>
      <c r="F673" s="4"/>
      <c r="G673" s="4"/>
    </row>
    <row r="674" ht="12.75" customHeight="1">
      <c r="C674" s="4"/>
      <c r="D674" s="4"/>
      <c r="E674" s="4"/>
      <c r="F674" s="4"/>
      <c r="G674" s="4"/>
    </row>
    <row r="675" ht="12.75" customHeight="1">
      <c r="C675" s="4"/>
      <c r="D675" s="4"/>
      <c r="E675" s="4"/>
      <c r="F675" s="4"/>
      <c r="G675" s="4"/>
    </row>
    <row r="676" ht="12.75" customHeight="1">
      <c r="C676" s="4"/>
      <c r="D676" s="4"/>
      <c r="E676" s="4"/>
      <c r="F676" s="4"/>
      <c r="G676" s="4"/>
    </row>
    <row r="677" ht="12.75" customHeight="1">
      <c r="C677" s="4"/>
      <c r="D677" s="4"/>
      <c r="E677" s="4"/>
      <c r="F677" s="4"/>
      <c r="G677" s="4"/>
    </row>
    <row r="678" ht="12.75" customHeight="1">
      <c r="C678" s="4"/>
      <c r="D678" s="4"/>
      <c r="E678" s="4"/>
      <c r="F678" s="4"/>
      <c r="G678" s="4"/>
    </row>
    <row r="679" ht="12.75" customHeight="1">
      <c r="C679" s="4"/>
      <c r="D679" s="4"/>
      <c r="E679" s="4"/>
      <c r="F679" s="4"/>
      <c r="G679" s="4"/>
    </row>
    <row r="680" ht="12.75" customHeight="1">
      <c r="C680" s="4"/>
      <c r="D680" s="4"/>
      <c r="E680" s="4"/>
      <c r="F680" s="4"/>
      <c r="G680" s="4"/>
    </row>
    <row r="681" ht="12.75" customHeight="1">
      <c r="C681" s="4"/>
      <c r="D681" s="4"/>
      <c r="E681" s="4"/>
      <c r="F681" s="4"/>
      <c r="G681" s="4"/>
    </row>
    <row r="682" ht="12.75" customHeight="1">
      <c r="C682" s="4"/>
      <c r="D682" s="4"/>
      <c r="E682" s="4"/>
      <c r="F682" s="4"/>
      <c r="G682" s="4"/>
    </row>
    <row r="683" ht="12.75" customHeight="1">
      <c r="C683" s="4"/>
      <c r="D683" s="4"/>
      <c r="E683" s="4"/>
      <c r="F683" s="4"/>
      <c r="G683" s="4"/>
    </row>
    <row r="684" ht="12.75" customHeight="1">
      <c r="C684" s="4"/>
      <c r="D684" s="4"/>
      <c r="E684" s="4"/>
      <c r="F684" s="4"/>
      <c r="G684" s="4"/>
    </row>
    <row r="685" ht="12.75" customHeight="1">
      <c r="C685" s="4"/>
      <c r="D685" s="4"/>
      <c r="E685" s="4"/>
      <c r="F685" s="4"/>
      <c r="G685" s="4"/>
    </row>
    <row r="686" ht="12.75" customHeight="1">
      <c r="C686" s="4"/>
      <c r="D686" s="4"/>
      <c r="E686" s="4"/>
      <c r="F686" s="4"/>
      <c r="G686" s="4"/>
    </row>
    <row r="687" ht="12.75" customHeight="1">
      <c r="C687" s="4"/>
      <c r="D687" s="4"/>
      <c r="E687" s="4"/>
      <c r="F687" s="4"/>
      <c r="G687" s="4"/>
    </row>
    <row r="688" ht="12.75" customHeight="1">
      <c r="C688" s="4"/>
      <c r="D688" s="4"/>
      <c r="E688" s="4"/>
      <c r="F688" s="4"/>
      <c r="G688" s="4"/>
    </row>
    <row r="689" ht="12.75" customHeight="1">
      <c r="C689" s="4"/>
      <c r="D689" s="4"/>
      <c r="E689" s="4"/>
      <c r="F689" s="4"/>
      <c r="G689" s="4"/>
    </row>
    <row r="690" ht="12.75" customHeight="1">
      <c r="C690" s="4"/>
      <c r="D690" s="4"/>
      <c r="E690" s="4"/>
      <c r="F690" s="4"/>
      <c r="G690" s="4"/>
    </row>
    <row r="691" ht="12.75" customHeight="1">
      <c r="C691" s="4"/>
      <c r="D691" s="4"/>
      <c r="E691" s="4"/>
      <c r="F691" s="4"/>
      <c r="G691" s="4"/>
    </row>
    <row r="692" ht="12.75" customHeight="1">
      <c r="C692" s="4"/>
      <c r="D692" s="4"/>
      <c r="E692" s="4"/>
      <c r="F692" s="4"/>
      <c r="G692" s="4"/>
    </row>
    <row r="693" ht="12.75" customHeight="1">
      <c r="C693" s="4"/>
      <c r="D693" s="4"/>
      <c r="E693" s="4"/>
      <c r="F693" s="4"/>
      <c r="G693" s="4"/>
    </row>
    <row r="694" ht="12.75" customHeight="1">
      <c r="C694" s="4"/>
      <c r="D694" s="4"/>
      <c r="E694" s="4"/>
      <c r="F694" s="4"/>
      <c r="G694" s="4"/>
    </row>
    <row r="695" ht="12.75" customHeight="1">
      <c r="C695" s="4"/>
      <c r="D695" s="4"/>
      <c r="E695" s="4"/>
      <c r="F695" s="4"/>
      <c r="G695" s="4"/>
    </row>
    <row r="696" ht="12.75" customHeight="1">
      <c r="C696" s="4"/>
      <c r="D696" s="4"/>
      <c r="E696" s="4"/>
      <c r="F696" s="4"/>
      <c r="G696" s="4"/>
    </row>
    <row r="697" ht="12.75" customHeight="1">
      <c r="C697" s="4"/>
      <c r="D697" s="4"/>
      <c r="E697" s="4"/>
      <c r="F697" s="4"/>
      <c r="G697" s="4"/>
    </row>
    <row r="698" ht="12.75" customHeight="1">
      <c r="C698" s="4"/>
      <c r="D698" s="4"/>
      <c r="E698" s="4"/>
      <c r="F698" s="4"/>
      <c r="G698" s="4"/>
    </row>
    <row r="699" ht="12.75" customHeight="1">
      <c r="C699" s="4"/>
      <c r="D699" s="4"/>
      <c r="E699" s="4"/>
      <c r="F699" s="4"/>
      <c r="G699" s="4"/>
    </row>
    <row r="700" ht="12.75" customHeight="1">
      <c r="C700" s="4"/>
      <c r="D700" s="4"/>
      <c r="E700" s="4"/>
      <c r="F700" s="4"/>
      <c r="G700" s="4"/>
    </row>
    <row r="701" ht="12.75" customHeight="1">
      <c r="C701" s="4"/>
      <c r="D701" s="4"/>
      <c r="E701" s="4"/>
      <c r="F701" s="4"/>
      <c r="G701" s="4"/>
    </row>
    <row r="702" ht="12.75" customHeight="1">
      <c r="C702" s="4"/>
      <c r="D702" s="4"/>
      <c r="E702" s="4"/>
      <c r="F702" s="4"/>
      <c r="G702" s="4"/>
    </row>
    <row r="703" ht="12.75" customHeight="1">
      <c r="C703" s="4"/>
      <c r="D703" s="4"/>
      <c r="E703" s="4"/>
      <c r="F703" s="4"/>
      <c r="G703" s="4"/>
    </row>
    <row r="704" ht="12.75" customHeight="1">
      <c r="C704" s="4"/>
      <c r="D704" s="4"/>
      <c r="E704" s="4"/>
      <c r="F704" s="4"/>
      <c r="G704" s="4"/>
    </row>
    <row r="705" ht="12.75" customHeight="1">
      <c r="C705" s="4"/>
      <c r="D705" s="4"/>
      <c r="E705" s="4"/>
      <c r="F705" s="4"/>
      <c r="G705" s="4"/>
    </row>
    <row r="706" ht="12.75" customHeight="1">
      <c r="C706" s="4"/>
      <c r="D706" s="4"/>
      <c r="E706" s="4"/>
      <c r="F706" s="4"/>
      <c r="G706" s="4"/>
    </row>
    <row r="707" ht="12.75" customHeight="1">
      <c r="C707" s="4"/>
      <c r="D707" s="4"/>
      <c r="E707" s="4"/>
      <c r="F707" s="4"/>
      <c r="G707" s="4"/>
    </row>
    <row r="708" ht="12.75" customHeight="1">
      <c r="C708" s="4"/>
      <c r="D708" s="4"/>
      <c r="E708" s="4"/>
      <c r="F708" s="4"/>
      <c r="G708" s="4"/>
    </row>
    <row r="709" ht="12.75" customHeight="1">
      <c r="C709" s="4"/>
      <c r="D709" s="4"/>
      <c r="E709" s="4"/>
      <c r="F709" s="4"/>
      <c r="G709" s="4"/>
    </row>
    <row r="710" ht="12.75" customHeight="1">
      <c r="C710" s="4"/>
      <c r="D710" s="4"/>
      <c r="E710" s="4"/>
      <c r="F710" s="4"/>
      <c r="G710" s="4"/>
    </row>
    <row r="711" ht="12.75" customHeight="1">
      <c r="C711" s="4"/>
      <c r="D711" s="4"/>
      <c r="E711" s="4"/>
      <c r="F711" s="4"/>
      <c r="G711" s="4"/>
    </row>
    <row r="712" ht="12.75" customHeight="1">
      <c r="C712" s="4"/>
      <c r="D712" s="4"/>
      <c r="E712" s="4"/>
      <c r="F712" s="4"/>
      <c r="G712" s="4"/>
    </row>
    <row r="713" ht="12.75" customHeight="1">
      <c r="C713" s="4"/>
      <c r="D713" s="4"/>
      <c r="E713" s="4"/>
      <c r="F713" s="4"/>
      <c r="G713" s="4"/>
    </row>
    <row r="714" ht="12.75" customHeight="1">
      <c r="C714" s="4"/>
      <c r="D714" s="4"/>
      <c r="E714" s="4"/>
      <c r="F714" s="4"/>
      <c r="G714" s="4"/>
    </row>
    <row r="715" ht="12.75" customHeight="1">
      <c r="C715" s="4"/>
      <c r="D715" s="4"/>
      <c r="E715" s="4"/>
      <c r="F715" s="4"/>
      <c r="G715" s="4"/>
    </row>
    <row r="716" ht="12.75" customHeight="1">
      <c r="C716" s="4"/>
      <c r="D716" s="4"/>
      <c r="E716" s="4"/>
      <c r="F716" s="4"/>
      <c r="G716" s="4"/>
    </row>
    <row r="717" ht="12.75" customHeight="1">
      <c r="C717" s="4"/>
      <c r="D717" s="4"/>
      <c r="E717" s="4"/>
      <c r="F717" s="4"/>
      <c r="G717" s="4"/>
    </row>
    <row r="718" ht="12.75" customHeight="1">
      <c r="C718" s="4"/>
      <c r="D718" s="4"/>
      <c r="E718" s="4"/>
      <c r="F718" s="4"/>
      <c r="G718" s="4"/>
    </row>
    <row r="719" ht="12.75" customHeight="1">
      <c r="C719" s="4"/>
      <c r="D719" s="4"/>
      <c r="E719" s="4"/>
      <c r="F719" s="4"/>
      <c r="G719" s="4"/>
    </row>
    <row r="720" ht="12.75" customHeight="1">
      <c r="C720" s="4"/>
      <c r="D720" s="4"/>
      <c r="E720" s="4"/>
      <c r="F720" s="4"/>
      <c r="G720" s="4"/>
    </row>
    <row r="721" ht="12.75" customHeight="1">
      <c r="C721" s="4"/>
      <c r="D721" s="4"/>
      <c r="E721" s="4"/>
      <c r="F721" s="4"/>
      <c r="G721" s="4"/>
    </row>
    <row r="722" ht="12.75" customHeight="1">
      <c r="C722" s="4"/>
      <c r="D722" s="4"/>
      <c r="E722" s="4"/>
      <c r="F722" s="4"/>
      <c r="G722" s="4"/>
    </row>
    <row r="723" ht="12.75" customHeight="1">
      <c r="C723" s="4"/>
      <c r="D723" s="4"/>
      <c r="E723" s="4"/>
      <c r="F723" s="4"/>
      <c r="G723" s="4"/>
    </row>
    <row r="724" ht="12.75" customHeight="1">
      <c r="C724" s="4"/>
      <c r="D724" s="4"/>
      <c r="E724" s="4"/>
      <c r="F724" s="4"/>
      <c r="G724" s="4"/>
    </row>
    <row r="725" ht="12.75" customHeight="1">
      <c r="C725" s="4"/>
      <c r="D725" s="4"/>
      <c r="E725" s="4"/>
      <c r="F725" s="4"/>
      <c r="G725" s="4"/>
    </row>
    <row r="726" ht="12.75" customHeight="1">
      <c r="C726" s="4"/>
      <c r="D726" s="4"/>
      <c r="E726" s="4"/>
      <c r="F726" s="4"/>
      <c r="G726" s="4"/>
    </row>
    <row r="727" ht="12.75" customHeight="1">
      <c r="C727" s="4"/>
      <c r="D727" s="4"/>
      <c r="E727" s="4"/>
      <c r="F727" s="4"/>
      <c r="G727" s="4"/>
    </row>
    <row r="728" ht="12.75" customHeight="1">
      <c r="C728" s="4"/>
      <c r="D728" s="4"/>
      <c r="E728" s="4"/>
      <c r="F728" s="4"/>
      <c r="G728" s="4"/>
    </row>
    <row r="729" ht="12.75" customHeight="1">
      <c r="C729" s="4"/>
      <c r="D729" s="4"/>
      <c r="E729" s="4"/>
      <c r="F729" s="4"/>
      <c r="G729" s="4"/>
    </row>
    <row r="730" ht="12.75" customHeight="1">
      <c r="C730" s="4"/>
      <c r="D730" s="4"/>
      <c r="E730" s="4"/>
      <c r="F730" s="4"/>
      <c r="G730" s="4"/>
    </row>
    <row r="731" ht="12.75" customHeight="1">
      <c r="C731" s="4"/>
      <c r="D731" s="4"/>
      <c r="E731" s="4"/>
      <c r="F731" s="4"/>
      <c r="G731" s="4"/>
    </row>
    <row r="732" ht="12.75" customHeight="1">
      <c r="C732" s="4"/>
      <c r="D732" s="4"/>
      <c r="E732" s="4"/>
      <c r="F732" s="4"/>
      <c r="G732" s="4"/>
    </row>
    <row r="733" ht="12.75" customHeight="1">
      <c r="C733" s="4"/>
      <c r="D733" s="4"/>
      <c r="E733" s="4"/>
      <c r="F733" s="4"/>
      <c r="G733" s="4"/>
    </row>
    <row r="734" ht="12.75" customHeight="1">
      <c r="C734" s="4"/>
      <c r="D734" s="4"/>
      <c r="E734" s="4"/>
      <c r="F734" s="4"/>
      <c r="G734" s="4"/>
    </row>
    <row r="735" ht="12.75" customHeight="1">
      <c r="C735" s="4"/>
      <c r="D735" s="4"/>
      <c r="E735" s="4"/>
      <c r="F735" s="4"/>
      <c r="G735" s="4"/>
    </row>
    <row r="736" ht="12.75" customHeight="1">
      <c r="C736" s="4"/>
      <c r="D736" s="4"/>
      <c r="E736" s="4"/>
      <c r="F736" s="4"/>
      <c r="G736" s="4"/>
    </row>
    <row r="737" ht="12.75" customHeight="1">
      <c r="C737" s="4"/>
      <c r="D737" s="4"/>
      <c r="E737" s="4"/>
      <c r="F737" s="4"/>
      <c r="G737" s="4"/>
    </row>
    <row r="738" ht="12.75" customHeight="1">
      <c r="C738" s="4"/>
      <c r="D738" s="4"/>
      <c r="E738" s="4"/>
      <c r="F738" s="4"/>
      <c r="G738" s="4"/>
    </row>
    <row r="739" ht="12.75" customHeight="1">
      <c r="C739" s="4"/>
      <c r="D739" s="4"/>
      <c r="E739" s="4"/>
      <c r="F739" s="4"/>
      <c r="G739" s="4"/>
    </row>
    <row r="740" ht="12.75" customHeight="1">
      <c r="C740" s="4"/>
      <c r="D740" s="4"/>
      <c r="E740" s="4"/>
      <c r="F740" s="4"/>
      <c r="G740" s="4"/>
    </row>
    <row r="741" ht="12.75" customHeight="1">
      <c r="C741" s="4"/>
      <c r="D741" s="4"/>
      <c r="E741" s="4"/>
      <c r="F741" s="4"/>
      <c r="G741" s="4"/>
    </row>
    <row r="742" ht="12.75" customHeight="1">
      <c r="C742" s="4"/>
      <c r="D742" s="4"/>
      <c r="E742" s="4"/>
      <c r="F742" s="4"/>
      <c r="G742" s="4"/>
    </row>
    <row r="743" ht="12.75" customHeight="1">
      <c r="C743" s="4"/>
      <c r="D743" s="4"/>
      <c r="E743" s="4"/>
      <c r="F743" s="4"/>
      <c r="G743" s="4"/>
    </row>
    <row r="744" ht="12.75" customHeight="1">
      <c r="C744" s="4"/>
      <c r="D744" s="4"/>
      <c r="E744" s="4"/>
      <c r="F744" s="4"/>
      <c r="G744" s="4"/>
    </row>
    <row r="745" ht="12.75" customHeight="1">
      <c r="C745" s="4"/>
      <c r="D745" s="4"/>
      <c r="E745" s="4"/>
      <c r="F745" s="4"/>
      <c r="G745" s="4"/>
    </row>
    <row r="746" ht="12.75" customHeight="1">
      <c r="C746" s="4"/>
      <c r="D746" s="4"/>
      <c r="E746" s="4"/>
      <c r="F746" s="4"/>
      <c r="G746" s="4"/>
    </row>
    <row r="747" ht="12.75" customHeight="1">
      <c r="C747" s="4"/>
      <c r="D747" s="4"/>
      <c r="E747" s="4"/>
      <c r="F747" s="4"/>
      <c r="G747" s="4"/>
    </row>
    <row r="748" ht="12.75" customHeight="1">
      <c r="C748" s="4"/>
      <c r="D748" s="4"/>
      <c r="E748" s="4"/>
      <c r="F748" s="4"/>
      <c r="G748" s="4"/>
    </row>
    <row r="749" ht="12.75" customHeight="1">
      <c r="C749" s="4"/>
      <c r="D749" s="4"/>
      <c r="E749" s="4"/>
      <c r="F749" s="4"/>
      <c r="G749" s="4"/>
    </row>
    <row r="750" ht="12.75" customHeight="1">
      <c r="C750" s="4"/>
      <c r="D750" s="4"/>
      <c r="E750" s="4"/>
      <c r="F750" s="4"/>
      <c r="G750" s="4"/>
    </row>
    <row r="751" ht="12.75" customHeight="1">
      <c r="C751" s="4"/>
      <c r="D751" s="4"/>
      <c r="E751" s="4"/>
      <c r="F751" s="4"/>
      <c r="G751" s="4"/>
    </row>
    <row r="752" ht="12.75" customHeight="1">
      <c r="C752" s="4"/>
      <c r="D752" s="4"/>
      <c r="E752" s="4"/>
      <c r="F752" s="4"/>
      <c r="G752" s="4"/>
    </row>
    <row r="753" ht="12.75" customHeight="1">
      <c r="C753" s="4"/>
      <c r="D753" s="4"/>
      <c r="E753" s="4"/>
      <c r="F753" s="4"/>
      <c r="G753" s="4"/>
    </row>
    <row r="754" ht="12.75" customHeight="1">
      <c r="C754" s="4"/>
      <c r="D754" s="4"/>
      <c r="E754" s="4"/>
      <c r="F754" s="4"/>
      <c r="G754" s="4"/>
    </row>
    <row r="755" ht="12.75" customHeight="1">
      <c r="C755" s="4"/>
      <c r="D755" s="4"/>
      <c r="E755" s="4"/>
      <c r="F755" s="4"/>
      <c r="G755" s="4"/>
    </row>
    <row r="756" ht="12.75" customHeight="1">
      <c r="C756" s="4"/>
      <c r="D756" s="4"/>
      <c r="E756" s="4"/>
      <c r="F756" s="4"/>
      <c r="G756" s="4"/>
    </row>
    <row r="757" ht="12.75" customHeight="1">
      <c r="C757" s="4"/>
      <c r="D757" s="4"/>
      <c r="E757" s="4"/>
      <c r="F757" s="4"/>
      <c r="G757" s="4"/>
    </row>
    <row r="758" ht="12.75" customHeight="1">
      <c r="C758" s="4"/>
      <c r="D758" s="4"/>
      <c r="E758" s="4"/>
      <c r="F758" s="4"/>
      <c r="G758" s="4"/>
    </row>
    <row r="759" ht="12.75" customHeight="1">
      <c r="C759" s="4"/>
      <c r="D759" s="4"/>
      <c r="E759" s="4"/>
      <c r="F759" s="4"/>
      <c r="G759" s="4"/>
    </row>
    <row r="760" ht="12.75" customHeight="1">
      <c r="C760" s="4"/>
      <c r="D760" s="4"/>
      <c r="E760" s="4"/>
      <c r="F760" s="4"/>
      <c r="G760" s="4"/>
    </row>
    <row r="761" ht="12.75" customHeight="1">
      <c r="C761" s="4"/>
      <c r="D761" s="4"/>
      <c r="E761" s="4"/>
      <c r="F761" s="4"/>
      <c r="G761" s="4"/>
    </row>
    <row r="762" ht="12.75" customHeight="1">
      <c r="C762" s="4"/>
      <c r="D762" s="4"/>
      <c r="E762" s="4"/>
      <c r="F762" s="4"/>
      <c r="G762" s="4"/>
    </row>
    <row r="763" ht="12.75" customHeight="1">
      <c r="C763" s="4"/>
      <c r="D763" s="4"/>
      <c r="E763" s="4"/>
      <c r="F763" s="4"/>
      <c r="G763" s="4"/>
    </row>
    <row r="764" ht="12.75" customHeight="1">
      <c r="C764" s="4"/>
      <c r="D764" s="4"/>
      <c r="E764" s="4"/>
      <c r="F764" s="4"/>
      <c r="G764" s="4"/>
    </row>
    <row r="765" ht="12.75" customHeight="1">
      <c r="C765" s="4"/>
      <c r="D765" s="4"/>
      <c r="E765" s="4"/>
      <c r="F765" s="4"/>
      <c r="G765" s="4"/>
    </row>
    <row r="766" ht="12.75" customHeight="1">
      <c r="C766" s="4"/>
      <c r="D766" s="4"/>
      <c r="E766" s="4"/>
      <c r="F766" s="4"/>
      <c r="G766" s="4"/>
    </row>
    <row r="767" ht="12.75" customHeight="1">
      <c r="C767" s="4"/>
      <c r="D767" s="4"/>
      <c r="E767" s="4"/>
      <c r="F767" s="4"/>
      <c r="G767" s="4"/>
    </row>
    <row r="768" ht="12.75" customHeight="1">
      <c r="C768" s="4"/>
      <c r="D768" s="4"/>
      <c r="E768" s="4"/>
      <c r="F768" s="4"/>
      <c r="G768" s="4"/>
    </row>
    <row r="769" ht="12.75" customHeight="1">
      <c r="C769" s="4"/>
      <c r="D769" s="4"/>
      <c r="E769" s="4"/>
      <c r="F769" s="4"/>
      <c r="G769" s="4"/>
    </row>
    <row r="770" ht="12.75" customHeight="1">
      <c r="C770" s="4"/>
      <c r="D770" s="4"/>
      <c r="E770" s="4"/>
      <c r="F770" s="4"/>
      <c r="G770" s="4"/>
    </row>
    <row r="771" ht="12.75" customHeight="1">
      <c r="C771" s="4"/>
      <c r="D771" s="4"/>
      <c r="E771" s="4"/>
      <c r="F771" s="4"/>
      <c r="G771" s="4"/>
    </row>
    <row r="772" ht="12.75" customHeight="1">
      <c r="C772" s="4"/>
      <c r="D772" s="4"/>
      <c r="E772" s="4"/>
      <c r="F772" s="4"/>
      <c r="G772" s="4"/>
    </row>
    <row r="773" ht="12.75" customHeight="1">
      <c r="C773" s="4"/>
      <c r="D773" s="4"/>
      <c r="E773" s="4"/>
      <c r="F773" s="4"/>
      <c r="G773" s="4"/>
    </row>
    <row r="774" ht="12.75" customHeight="1">
      <c r="C774" s="4"/>
      <c r="D774" s="4"/>
      <c r="E774" s="4"/>
      <c r="F774" s="4"/>
      <c r="G774" s="4"/>
    </row>
    <row r="775" ht="12.75" customHeight="1">
      <c r="C775" s="4"/>
      <c r="D775" s="4"/>
      <c r="E775" s="4"/>
      <c r="F775" s="4"/>
      <c r="G775" s="4"/>
    </row>
    <row r="776" ht="12.75" customHeight="1">
      <c r="C776" s="4"/>
      <c r="D776" s="4"/>
      <c r="E776" s="4"/>
      <c r="F776" s="4"/>
      <c r="G776" s="4"/>
    </row>
    <row r="777" ht="12.75" customHeight="1">
      <c r="C777" s="4"/>
      <c r="D777" s="4"/>
      <c r="E777" s="4"/>
      <c r="F777" s="4"/>
      <c r="G777" s="4"/>
    </row>
    <row r="778" ht="12.75" customHeight="1">
      <c r="C778" s="4"/>
      <c r="D778" s="4"/>
      <c r="E778" s="4"/>
      <c r="F778" s="4"/>
      <c r="G778" s="4"/>
    </row>
    <row r="779" ht="12.75" customHeight="1">
      <c r="C779" s="4"/>
      <c r="D779" s="4"/>
      <c r="E779" s="4"/>
      <c r="F779" s="4"/>
      <c r="G779" s="4"/>
    </row>
    <row r="780" ht="12.75" customHeight="1">
      <c r="C780" s="4"/>
      <c r="D780" s="4"/>
      <c r="E780" s="4"/>
      <c r="F780" s="4"/>
      <c r="G780" s="4"/>
    </row>
    <row r="781" ht="12.75" customHeight="1">
      <c r="C781" s="4"/>
      <c r="D781" s="4"/>
      <c r="E781" s="4"/>
      <c r="F781" s="4"/>
      <c r="G781" s="4"/>
    </row>
    <row r="782" ht="12.75" customHeight="1">
      <c r="C782" s="4"/>
      <c r="D782" s="4"/>
      <c r="E782" s="4"/>
      <c r="F782" s="4"/>
      <c r="G782" s="4"/>
    </row>
    <row r="783" ht="12.75" customHeight="1">
      <c r="C783" s="4"/>
      <c r="D783" s="4"/>
      <c r="E783" s="4"/>
      <c r="F783" s="4"/>
      <c r="G783" s="4"/>
    </row>
    <row r="784" ht="12.75" customHeight="1">
      <c r="C784" s="4"/>
      <c r="D784" s="4"/>
      <c r="E784" s="4"/>
      <c r="F784" s="4"/>
      <c r="G784" s="4"/>
    </row>
    <row r="785" ht="12.75" customHeight="1">
      <c r="C785" s="4"/>
      <c r="D785" s="4"/>
      <c r="E785" s="4"/>
      <c r="F785" s="4"/>
      <c r="G785" s="4"/>
    </row>
    <row r="786" ht="12.75" customHeight="1">
      <c r="C786" s="4"/>
      <c r="D786" s="4"/>
      <c r="E786" s="4"/>
      <c r="F786" s="4"/>
      <c r="G786" s="4"/>
    </row>
    <row r="787" ht="12.75" customHeight="1">
      <c r="C787" s="4"/>
      <c r="D787" s="4"/>
      <c r="E787" s="4"/>
      <c r="F787" s="4"/>
      <c r="G787" s="4"/>
    </row>
    <row r="788" ht="12.75" customHeight="1">
      <c r="C788" s="4"/>
      <c r="D788" s="4"/>
      <c r="E788" s="4"/>
      <c r="F788" s="4"/>
      <c r="G788" s="4"/>
    </row>
    <row r="789" ht="12.75" customHeight="1">
      <c r="C789" s="4"/>
      <c r="D789" s="4"/>
      <c r="E789" s="4"/>
      <c r="F789" s="4"/>
      <c r="G789" s="4"/>
    </row>
    <row r="790" ht="12.75" customHeight="1">
      <c r="C790" s="4"/>
      <c r="D790" s="4"/>
      <c r="E790" s="4"/>
      <c r="F790" s="4"/>
      <c r="G790" s="4"/>
    </row>
    <row r="791" ht="12.75" customHeight="1">
      <c r="C791" s="4"/>
      <c r="D791" s="4"/>
      <c r="E791" s="4"/>
      <c r="F791" s="4"/>
      <c r="G791" s="4"/>
    </row>
    <row r="792" ht="12.75" customHeight="1">
      <c r="C792" s="4"/>
      <c r="D792" s="4"/>
      <c r="E792" s="4"/>
      <c r="F792" s="4"/>
      <c r="G792" s="4"/>
    </row>
    <row r="793" ht="12.75" customHeight="1">
      <c r="C793" s="4"/>
      <c r="D793" s="4"/>
      <c r="E793" s="4"/>
      <c r="F793" s="4"/>
      <c r="G793" s="4"/>
    </row>
    <row r="794" ht="12.75" customHeight="1">
      <c r="C794" s="4"/>
      <c r="D794" s="4"/>
      <c r="E794" s="4"/>
      <c r="F794" s="4"/>
      <c r="G794" s="4"/>
    </row>
    <row r="795" ht="12.75" customHeight="1">
      <c r="C795" s="4"/>
      <c r="D795" s="4"/>
      <c r="E795" s="4"/>
      <c r="F795" s="4"/>
      <c r="G795" s="4"/>
    </row>
    <row r="796" ht="12.75" customHeight="1">
      <c r="C796" s="4"/>
      <c r="D796" s="4"/>
      <c r="E796" s="4"/>
      <c r="F796" s="4"/>
      <c r="G796" s="4"/>
    </row>
    <row r="797" ht="12.75" customHeight="1">
      <c r="C797" s="4"/>
      <c r="D797" s="4"/>
      <c r="E797" s="4"/>
      <c r="F797" s="4"/>
      <c r="G797" s="4"/>
    </row>
    <row r="798" ht="12.75" customHeight="1">
      <c r="C798" s="4"/>
      <c r="D798" s="4"/>
      <c r="E798" s="4"/>
      <c r="F798" s="4"/>
      <c r="G798" s="4"/>
    </row>
    <row r="799" ht="12.75" customHeight="1">
      <c r="C799" s="4"/>
      <c r="D799" s="4"/>
      <c r="E799" s="4"/>
      <c r="F799" s="4"/>
      <c r="G799" s="4"/>
    </row>
    <row r="800" ht="12.75" customHeight="1">
      <c r="C800" s="4"/>
      <c r="D800" s="4"/>
      <c r="E800" s="4"/>
      <c r="F800" s="4"/>
      <c r="G800" s="4"/>
    </row>
    <row r="801" ht="12.75" customHeight="1">
      <c r="C801" s="4"/>
      <c r="D801" s="4"/>
      <c r="E801" s="4"/>
      <c r="F801" s="4"/>
      <c r="G801" s="4"/>
    </row>
    <row r="802" ht="12.75" customHeight="1">
      <c r="C802" s="4"/>
      <c r="D802" s="4"/>
      <c r="E802" s="4"/>
      <c r="F802" s="4"/>
      <c r="G802" s="4"/>
    </row>
    <row r="803" ht="12.75" customHeight="1">
      <c r="C803" s="4"/>
      <c r="D803" s="4"/>
      <c r="E803" s="4"/>
      <c r="F803" s="4"/>
      <c r="G803" s="4"/>
    </row>
    <row r="804" ht="12.75" customHeight="1">
      <c r="C804" s="4"/>
      <c r="D804" s="4"/>
      <c r="E804" s="4"/>
      <c r="F804" s="4"/>
      <c r="G804" s="4"/>
    </row>
    <row r="805" ht="12.75" customHeight="1">
      <c r="C805" s="4"/>
      <c r="D805" s="4"/>
      <c r="E805" s="4"/>
      <c r="F805" s="4"/>
      <c r="G805" s="4"/>
    </row>
    <row r="806" ht="12.75" customHeight="1">
      <c r="C806" s="4"/>
      <c r="D806" s="4"/>
      <c r="E806" s="4"/>
      <c r="F806" s="4"/>
      <c r="G806" s="4"/>
    </row>
    <row r="807" ht="12.75" customHeight="1">
      <c r="C807" s="4"/>
      <c r="D807" s="4"/>
      <c r="E807" s="4"/>
      <c r="F807" s="4"/>
      <c r="G807" s="4"/>
    </row>
    <row r="808" ht="12.75" customHeight="1">
      <c r="C808" s="4"/>
      <c r="D808" s="4"/>
      <c r="E808" s="4"/>
      <c r="F808" s="4"/>
      <c r="G808" s="4"/>
    </row>
    <row r="809" ht="12.75" customHeight="1">
      <c r="C809" s="4"/>
      <c r="D809" s="4"/>
      <c r="E809" s="4"/>
      <c r="F809" s="4"/>
      <c r="G809" s="4"/>
    </row>
    <row r="810" ht="12.75" customHeight="1">
      <c r="C810" s="4"/>
      <c r="D810" s="4"/>
      <c r="E810" s="4"/>
      <c r="F810" s="4"/>
      <c r="G810" s="4"/>
    </row>
    <row r="811" ht="12.75" customHeight="1">
      <c r="C811" s="4"/>
      <c r="D811" s="4"/>
      <c r="E811" s="4"/>
      <c r="F811" s="4"/>
      <c r="G811" s="4"/>
    </row>
    <row r="812" ht="12.75" customHeight="1">
      <c r="C812" s="4"/>
      <c r="D812" s="4"/>
      <c r="E812" s="4"/>
      <c r="F812" s="4"/>
      <c r="G812" s="4"/>
    </row>
    <row r="813" ht="12.75" customHeight="1">
      <c r="C813" s="4"/>
      <c r="D813" s="4"/>
      <c r="E813" s="4"/>
      <c r="F813" s="4"/>
      <c r="G813" s="4"/>
    </row>
    <row r="814" ht="12.75" customHeight="1">
      <c r="C814" s="4"/>
      <c r="D814" s="4"/>
      <c r="E814" s="4"/>
      <c r="F814" s="4"/>
      <c r="G814" s="4"/>
    </row>
    <row r="815" ht="12.75" customHeight="1">
      <c r="C815" s="4"/>
      <c r="D815" s="4"/>
      <c r="E815" s="4"/>
      <c r="F815" s="4"/>
      <c r="G815" s="4"/>
    </row>
    <row r="816" ht="12.75" customHeight="1">
      <c r="C816" s="4"/>
      <c r="D816" s="4"/>
      <c r="E816" s="4"/>
      <c r="F816" s="4"/>
      <c r="G816" s="4"/>
    </row>
    <row r="817" ht="12.75" customHeight="1">
      <c r="C817" s="4"/>
      <c r="D817" s="4"/>
      <c r="E817" s="4"/>
      <c r="F817" s="4"/>
      <c r="G817" s="4"/>
    </row>
    <row r="818" ht="12.75" customHeight="1">
      <c r="C818" s="4"/>
      <c r="D818" s="4"/>
      <c r="E818" s="4"/>
      <c r="F818" s="4"/>
      <c r="G818" s="4"/>
    </row>
    <row r="819" ht="12.75" customHeight="1">
      <c r="C819" s="4"/>
      <c r="D819" s="4"/>
      <c r="E819" s="4"/>
      <c r="F819" s="4"/>
      <c r="G819" s="4"/>
    </row>
    <row r="820" ht="12.75" customHeight="1">
      <c r="C820" s="4"/>
      <c r="D820" s="4"/>
      <c r="E820" s="4"/>
      <c r="F820" s="4"/>
      <c r="G820" s="4"/>
    </row>
    <row r="821" ht="12.75" customHeight="1">
      <c r="C821" s="4"/>
      <c r="D821" s="4"/>
      <c r="E821" s="4"/>
      <c r="F821" s="4"/>
      <c r="G821" s="4"/>
    </row>
    <row r="822" ht="12.75" customHeight="1">
      <c r="C822" s="4"/>
      <c r="D822" s="4"/>
      <c r="E822" s="4"/>
      <c r="F822" s="4"/>
      <c r="G822" s="4"/>
    </row>
    <row r="823" ht="12.75" customHeight="1">
      <c r="C823" s="4"/>
      <c r="D823" s="4"/>
      <c r="E823" s="4"/>
      <c r="F823" s="4"/>
      <c r="G823" s="4"/>
    </row>
    <row r="824" ht="12.75" customHeight="1">
      <c r="C824" s="4"/>
      <c r="D824" s="4"/>
      <c r="E824" s="4"/>
      <c r="F824" s="4"/>
      <c r="G824" s="4"/>
    </row>
    <row r="825" ht="12.75" customHeight="1">
      <c r="C825" s="4"/>
      <c r="D825" s="4"/>
      <c r="E825" s="4"/>
      <c r="F825" s="4"/>
      <c r="G825" s="4"/>
    </row>
    <row r="826" ht="12.75" customHeight="1">
      <c r="C826" s="4"/>
      <c r="D826" s="4"/>
      <c r="E826" s="4"/>
      <c r="F826" s="4"/>
      <c r="G826" s="4"/>
    </row>
    <row r="827" ht="12.75" customHeight="1">
      <c r="C827" s="4"/>
      <c r="D827" s="4"/>
      <c r="E827" s="4"/>
      <c r="F827" s="4"/>
      <c r="G827" s="4"/>
    </row>
    <row r="828" ht="12.75" customHeight="1">
      <c r="C828" s="4"/>
      <c r="D828" s="4"/>
      <c r="E828" s="4"/>
      <c r="F828" s="4"/>
      <c r="G828" s="4"/>
    </row>
    <row r="829" ht="12.75" customHeight="1">
      <c r="C829" s="4"/>
      <c r="D829" s="4"/>
      <c r="E829" s="4"/>
      <c r="F829" s="4"/>
      <c r="G829" s="4"/>
    </row>
    <row r="830" ht="12.75" customHeight="1">
      <c r="C830" s="4"/>
      <c r="D830" s="4"/>
      <c r="E830" s="4"/>
      <c r="F830" s="4"/>
      <c r="G830" s="4"/>
    </row>
    <row r="831" ht="12.75" customHeight="1">
      <c r="C831" s="4"/>
      <c r="D831" s="4"/>
      <c r="E831" s="4"/>
      <c r="F831" s="4"/>
      <c r="G831" s="4"/>
    </row>
    <row r="832" ht="12.75" customHeight="1">
      <c r="C832" s="4"/>
      <c r="D832" s="4"/>
      <c r="E832" s="4"/>
      <c r="F832" s="4"/>
      <c r="G832" s="4"/>
    </row>
    <row r="833" ht="12.75" customHeight="1">
      <c r="C833" s="4"/>
      <c r="D833" s="4"/>
      <c r="E833" s="4"/>
      <c r="F833" s="4"/>
      <c r="G833" s="4"/>
    </row>
    <row r="834" ht="12.75" customHeight="1">
      <c r="C834" s="4"/>
      <c r="D834" s="4"/>
      <c r="E834" s="4"/>
      <c r="F834" s="4"/>
      <c r="G834" s="4"/>
    </row>
    <row r="835" ht="12.75" customHeight="1">
      <c r="C835" s="4"/>
      <c r="D835" s="4"/>
      <c r="E835" s="4"/>
      <c r="F835" s="4"/>
      <c r="G835" s="4"/>
    </row>
    <row r="836" ht="12.75" customHeight="1">
      <c r="C836" s="4"/>
      <c r="D836" s="4"/>
      <c r="E836" s="4"/>
      <c r="F836" s="4"/>
      <c r="G836" s="4"/>
    </row>
    <row r="837" ht="12.75" customHeight="1">
      <c r="C837" s="4"/>
      <c r="D837" s="4"/>
      <c r="E837" s="4"/>
      <c r="F837" s="4"/>
      <c r="G837" s="4"/>
    </row>
    <row r="838" ht="12.75" customHeight="1">
      <c r="C838" s="4"/>
      <c r="D838" s="4"/>
      <c r="E838" s="4"/>
      <c r="F838" s="4"/>
      <c r="G838" s="4"/>
    </row>
    <row r="839" ht="12.75" customHeight="1">
      <c r="C839" s="4"/>
      <c r="D839" s="4"/>
      <c r="E839" s="4"/>
      <c r="F839" s="4"/>
      <c r="G839" s="4"/>
    </row>
    <row r="840" ht="12.75" customHeight="1">
      <c r="C840" s="4"/>
      <c r="D840" s="4"/>
      <c r="E840" s="4"/>
      <c r="F840" s="4"/>
      <c r="G840" s="4"/>
    </row>
    <row r="841" ht="12.75" customHeight="1">
      <c r="C841" s="4"/>
      <c r="D841" s="4"/>
      <c r="E841" s="4"/>
      <c r="F841" s="4"/>
      <c r="G841" s="4"/>
    </row>
    <row r="842" ht="12.75" customHeight="1">
      <c r="C842" s="4"/>
      <c r="D842" s="4"/>
      <c r="E842" s="4"/>
      <c r="F842" s="4"/>
      <c r="G842" s="4"/>
    </row>
    <row r="843" ht="12.75" customHeight="1">
      <c r="C843" s="4"/>
      <c r="D843" s="4"/>
      <c r="E843" s="4"/>
      <c r="F843" s="4"/>
      <c r="G843" s="4"/>
    </row>
    <row r="844" ht="12.75" customHeight="1">
      <c r="C844" s="4"/>
      <c r="D844" s="4"/>
      <c r="E844" s="4"/>
      <c r="F844" s="4"/>
      <c r="G844" s="4"/>
    </row>
    <row r="845" ht="12.75" customHeight="1">
      <c r="C845" s="4"/>
      <c r="D845" s="4"/>
      <c r="E845" s="4"/>
      <c r="F845" s="4"/>
      <c r="G845" s="4"/>
    </row>
    <row r="846" ht="12.75" customHeight="1">
      <c r="C846" s="4"/>
      <c r="D846" s="4"/>
      <c r="E846" s="4"/>
      <c r="F846" s="4"/>
      <c r="G846" s="4"/>
    </row>
    <row r="847" ht="12.75" customHeight="1">
      <c r="C847" s="4"/>
      <c r="D847" s="4"/>
      <c r="E847" s="4"/>
      <c r="F847" s="4"/>
      <c r="G847" s="4"/>
    </row>
    <row r="848" ht="12.75" customHeight="1">
      <c r="C848" s="4"/>
      <c r="D848" s="4"/>
      <c r="E848" s="4"/>
      <c r="F848" s="4"/>
      <c r="G848" s="4"/>
    </row>
    <row r="849" ht="12.75" customHeight="1">
      <c r="C849" s="4"/>
      <c r="D849" s="4"/>
      <c r="E849" s="4"/>
      <c r="F849" s="4"/>
      <c r="G849" s="4"/>
    </row>
    <row r="850" ht="12.75" customHeight="1">
      <c r="C850" s="4"/>
      <c r="D850" s="4"/>
      <c r="E850" s="4"/>
      <c r="F850" s="4"/>
      <c r="G850" s="4"/>
    </row>
    <row r="851" ht="12.75" customHeight="1">
      <c r="C851" s="4"/>
      <c r="D851" s="4"/>
      <c r="E851" s="4"/>
      <c r="F851" s="4"/>
      <c r="G851" s="4"/>
    </row>
    <row r="852" ht="12.75" customHeight="1">
      <c r="C852" s="4"/>
      <c r="D852" s="4"/>
      <c r="E852" s="4"/>
      <c r="F852" s="4"/>
      <c r="G852" s="4"/>
    </row>
    <row r="853" ht="12.75" customHeight="1">
      <c r="C853" s="4"/>
      <c r="D853" s="4"/>
      <c r="E853" s="4"/>
      <c r="F853" s="4"/>
      <c r="G853" s="4"/>
    </row>
    <row r="854" ht="12.75" customHeight="1">
      <c r="C854" s="4"/>
      <c r="D854" s="4"/>
      <c r="E854" s="4"/>
      <c r="F854" s="4"/>
      <c r="G854" s="4"/>
    </row>
    <row r="855" ht="12.75" customHeight="1">
      <c r="C855" s="4"/>
      <c r="D855" s="4"/>
      <c r="E855" s="4"/>
      <c r="F855" s="4"/>
      <c r="G855" s="4"/>
    </row>
    <row r="856" ht="12.75" customHeight="1">
      <c r="C856" s="4"/>
      <c r="D856" s="4"/>
      <c r="E856" s="4"/>
      <c r="F856" s="4"/>
      <c r="G856" s="4"/>
    </row>
    <row r="857" ht="12.75" customHeight="1">
      <c r="C857" s="4"/>
      <c r="D857" s="4"/>
      <c r="E857" s="4"/>
      <c r="F857" s="4"/>
      <c r="G857" s="4"/>
    </row>
    <row r="858" ht="12.75" customHeight="1">
      <c r="C858" s="4"/>
      <c r="D858" s="4"/>
      <c r="E858" s="4"/>
      <c r="F858" s="4"/>
      <c r="G858" s="4"/>
    </row>
    <row r="859" ht="12.75" customHeight="1">
      <c r="C859" s="4"/>
      <c r="D859" s="4"/>
      <c r="E859" s="4"/>
      <c r="F859" s="4"/>
      <c r="G859" s="4"/>
    </row>
    <row r="860" ht="12.75" customHeight="1">
      <c r="C860" s="4"/>
      <c r="D860" s="4"/>
      <c r="E860" s="4"/>
      <c r="F860" s="4"/>
      <c r="G860" s="4"/>
    </row>
    <row r="861" ht="12.75" customHeight="1">
      <c r="C861" s="4"/>
      <c r="D861" s="4"/>
      <c r="E861" s="4"/>
      <c r="F861" s="4"/>
      <c r="G861" s="4"/>
    </row>
    <row r="862" ht="12.75" customHeight="1">
      <c r="C862" s="4"/>
      <c r="D862" s="4"/>
      <c r="E862" s="4"/>
      <c r="F862" s="4"/>
      <c r="G862" s="4"/>
    </row>
    <row r="863" ht="12.75" customHeight="1">
      <c r="C863" s="4"/>
      <c r="D863" s="4"/>
      <c r="E863" s="4"/>
      <c r="F863" s="4"/>
      <c r="G863" s="4"/>
    </row>
    <row r="864" ht="12.75" customHeight="1">
      <c r="C864" s="4"/>
      <c r="D864" s="4"/>
      <c r="E864" s="4"/>
      <c r="F864" s="4"/>
      <c r="G864" s="4"/>
    </row>
    <row r="865" ht="12.75" customHeight="1">
      <c r="C865" s="4"/>
      <c r="D865" s="4"/>
      <c r="E865" s="4"/>
      <c r="F865" s="4"/>
      <c r="G865" s="4"/>
    </row>
    <row r="866" ht="12.75" customHeight="1">
      <c r="C866" s="4"/>
      <c r="D866" s="4"/>
      <c r="E866" s="4"/>
      <c r="F866" s="4"/>
      <c r="G866" s="4"/>
    </row>
    <row r="867" ht="12.75" customHeight="1">
      <c r="C867" s="4"/>
      <c r="D867" s="4"/>
      <c r="E867" s="4"/>
      <c r="F867" s="4"/>
      <c r="G867" s="4"/>
    </row>
    <row r="868" ht="12.75" customHeight="1">
      <c r="C868" s="4"/>
      <c r="D868" s="4"/>
      <c r="E868" s="4"/>
      <c r="F868" s="4"/>
      <c r="G868" s="4"/>
    </row>
    <row r="869" ht="12.75" customHeight="1">
      <c r="C869" s="4"/>
      <c r="D869" s="4"/>
      <c r="E869" s="4"/>
      <c r="F869" s="4"/>
      <c r="G869" s="4"/>
    </row>
    <row r="870" ht="12.75" customHeight="1">
      <c r="C870" s="4"/>
      <c r="D870" s="4"/>
      <c r="E870" s="4"/>
      <c r="F870" s="4"/>
      <c r="G870" s="4"/>
    </row>
    <row r="871" ht="12.75" customHeight="1">
      <c r="C871" s="4"/>
      <c r="D871" s="4"/>
      <c r="E871" s="4"/>
      <c r="F871" s="4"/>
      <c r="G871" s="4"/>
    </row>
    <row r="872" ht="12.75" customHeight="1">
      <c r="C872" s="4"/>
      <c r="D872" s="4"/>
      <c r="E872" s="4"/>
      <c r="F872" s="4"/>
      <c r="G872" s="4"/>
    </row>
    <row r="873" ht="12.75" customHeight="1">
      <c r="C873" s="4"/>
      <c r="D873" s="4"/>
      <c r="E873" s="4"/>
      <c r="F873" s="4"/>
      <c r="G873" s="4"/>
    </row>
    <row r="874" ht="12.75" customHeight="1">
      <c r="C874" s="4"/>
      <c r="D874" s="4"/>
      <c r="E874" s="4"/>
      <c r="F874" s="4"/>
      <c r="G874" s="4"/>
    </row>
    <row r="875" ht="12.75" customHeight="1">
      <c r="C875" s="4"/>
      <c r="D875" s="4"/>
      <c r="E875" s="4"/>
      <c r="F875" s="4"/>
      <c r="G875" s="4"/>
    </row>
    <row r="876" ht="12.75" customHeight="1">
      <c r="C876" s="4"/>
      <c r="D876" s="4"/>
      <c r="E876" s="4"/>
      <c r="F876" s="4"/>
      <c r="G876" s="4"/>
    </row>
    <row r="877" ht="12.75" customHeight="1">
      <c r="C877" s="4"/>
      <c r="D877" s="4"/>
      <c r="E877" s="4"/>
      <c r="F877" s="4"/>
      <c r="G877" s="4"/>
    </row>
    <row r="878" ht="12.75" customHeight="1">
      <c r="C878" s="4"/>
      <c r="D878" s="4"/>
      <c r="E878" s="4"/>
      <c r="F878" s="4"/>
      <c r="G878" s="4"/>
    </row>
    <row r="879" ht="12.75" customHeight="1">
      <c r="C879" s="4"/>
      <c r="D879" s="4"/>
      <c r="E879" s="4"/>
      <c r="F879" s="4"/>
      <c r="G879" s="4"/>
    </row>
    <row r="880" ht="12.75" customHeight="1">
      <c r="C880" s="4"/>
      <c r="D880" s="4"/>
      <c r="E880" s="4"/>
      <c r="F880" s="4"/>
      <c r="G880" s="4"/>
    </row>
    <row r="881" ht="12.75" customHeight="1">
      <c r="C881" s="4"/>
      <c r="D881" s="4"/>
      <c r="E881" s="4"/>
      <c r="F881" s="4"/>
      <c r="G881" s="4"/>
    </row>
    <row r="882" ht="12.75" customHeight="1">
      <c r="C882" s="4"/>
      <c r="D882" s="4"/>
      <c r="E882" s="4"/>
      <c r="F882" s="4"/>
      <c r="G882" s="4"/>
    </row>
    <row r="883" ht="12.75" customHeight="1">
      <c r="C883" s="4"/>
      <c r="D883" s="4"/>
      <c r="E883" s="4"/>
      <c r="F883" s="4"/>
      <c r="G883" s="4"/>
    </row>
    <row r="884" ht="12.75" customHeight="1">
      <c r="C884" s="4"/>
      <c r="D884" s="4"/>
      <c r="E884" s="4"/>
      <c r="F884" s="4"/>
      <c r="G884" s="4"/>
    </row>
    <row r="885" ht="12.75" customHeight="1">
      <c r="C885" s="4"/>
      <c r="D885" s="4"/>
      <c r="E885" s="4"/>
      <c r="F885" s="4"/>
      <c r="G885" s="4"/>
    </row>
    <row r="886" ht="12.75" customHeight="1">
      <c r="C886" s="4"/>
      <c r="D886" s="4"/>
      <c r="E886" s="4"/>
      <c r="F886" s="4"/>
      <c r="G886" s="4"/>
    </row>
    <row r="887" ht="12.75" customHeight="1">
      <c r="C887" s="4"/>
      <c r="D887" s="4"/>
      <c r="E887" s="4"/>
      <c r="F887" s="4"/>
      <c r="G887" s="4"/>
    </row>
    <row r="888" ht="12.75" customHeight="1">
      <c r="C888" s="4"/>
      <c r="D888" s="4"/>
      <c r="E888" s="4"/>
      <c r="F888" s="4"/>
      <c r="G888" s="4"/>
    </row>
    <row r="889" ht="12.75" customHeight="1">
      <c r="C889" s="4"/>
      <c r="D889" s="4"/>
      <c r="E889" s="4"/>
      <c r="F889" s="4"/>
      <c r="G889" s="4"/>
    </row>
    <row r="890" ht="12.75" customHeight="1">
      <c r="C890" s="4"/>
      <c r="D890" s="4"/>
      <c r="E890" s="4"/>
      <c r="F890" s="4"/>
      <c r="G890" s="4"/>
    </row>
    <row r="891" ht="12.75" customHeight="1">
      <c r="C891" s="4"/>
      <c r="D891" s="4"/>
      <c r="E891" s="4"/>
      <c r="F891" s="4"/>
      <c r="G891" s="4"/>
    </row>
    <row r="892" ht="12.75" customHeight="1">
      <c r="C892" s="4"/>
      <c r="D892" s="4"/>
      <c r="E892" s="4"/>
      <c r="F892" s="4"/>
      <c r="G892" s="4"/>
    </row>
    <row r="893" ht="12.75" customHeight="1">
      <c r="C893" s="4"/>
      <c r="D893" s="4"/>
      <c r="E893" s="4"/>
      <c r="F893" s="4"/>
      <c r="G893" s="4"/>
    </row>
    <row r="894" ht="12.75" customHeight="1">
      <c r="C894" s="4"/>
      <c r="D894" s="4"/>
      <c r="E894" s="4"/>
      <c r="F894" s="4"/>
      <c r="G894" s="4"/>
    </row>
    <row r="895" ht="12.75" customHeight="1">
      <c r="C895" s="4"/>
      <c r="D895" s="4"/>
      <c r="E895" s="4"/>
      <c r="F895" s="4"/>
      <c r="G895" s="4"/>
    </row>
    <row r="896" ht="12.75" customHeight="1">
      <c r="C896" s="4"/>
      <c r="D896" s="4"/>
      <c r="E896" s="4"/>
      <c r="F896" s="4"/>
      <c r="G896" s="4"/>
    </row>
    <row r="897" ht="12.75" customHeight="1">
      <c r="C897" s="4"/>
      <c r="D897" s="4"/>
      <c r="E897" s="4"/>
      <c r="F897" s="4"/>
      <c r="G897" s="4"/>
    </row>
    <row r="898" ht="12.75" customHeight="1">
      <c r="C898" s="4"/>
      <c r="D898" s="4"/>
      <c r="E898" s="4"/>
      <c r="F898" s="4"/>
      <c r="G898" s="4"/>
    </row>
    <row r="899" ht="12.75" customHeight="1">
      <c r="C899" s="4"/>
      <c r="D899" s="4"/>
      <c r="E899" s="4"/>
      <c r="F899" s="4"/>
      <c r="G899" s="4"/>
    </row>
    <row r="900" ht="12.75" customHeight="1">
      <c r="C900" s="4"/>
      <c r="D900" s="4"/>
      <c r="E900" s="4"/>
      <c r="F900" s="4"/>
      <c r="G900" s="4"/>
    </row>
    <row r="901" ht="12.75" customHeight="1">
      <c r="C901" s="4"/>
      <c r="D901" s="4"/>
      <c r="E901" s="4"/>
      <c r="F901" s="4"/>
      <c r="G901" s="4"/>
    </row>
    <row r="902" ht="12.75" customHeight="1">
      <c r="C902" s="4"/>
      <c r="D902" s="4"/>
      <c r="E902" s="4"/>
      <c r="F902" s="4"/>
      <c r="G902" s="4"/>
    </row>
    <row r="903" ht="12.75" customHeight="1">
      <c r="C903" s="4"/>
      <c r="D903" s="4"/>
      <c r="E903" s="4"/>
      <c r="F903" s="4"/>
      <c r="G903" s="4"/>
    </row>
    <row r="904" ht="12.75" customHeight="1">
      <c r="C904" s="4"/>
      <c r="D904" s="4"/>
      <c r="E904" s="4"/>
      <c r="F904" s="4"/>
      <c r="G904" s="4"/>
    </row>
    <row r="905" ht="12.75" customHeight="1">
      <c r="C905" s="4"/>
      <c r="D905" s="4"/>
      <c r="E905" s="4"/>
      <c r="F905" s="4"/>
      <c r="G905" s="4"/>
    </row>
    <row r="906" ht="12.75" customHeight="1">
      <c r="C906" s="4"/>
      <c r="D906" s="4"/>
      <c r="E906" s="4"/>
      <c r="F906" s="4"/>
      <c r="G906" s="4"/>
    </row>
    <row r="907" ht="12.75" customHeight="1">
      <c r="C907" s="4"/>
      <c r="D907" s="4"/>
      <c r="E907" s="4"/>
      <c r="F907" s="4"/>
      <c r="G907" s="4"/>
    </row>
    <row r="908" ht="12.75" customHeight="1">
      <c r="C908" s="4"/>
      <c r="D908" s="4"/>
      <c r="E908" s="4"/>
      <c r="F908" s="4"/>
      <c r="G908" s="4"/>
    </row>
    <row r="909" ht="12.75" customHeight="1">
      <c r="C909" s="4"/>
      <c r="D909" s="4"/>
      <c r="E909" s="4"/>
      <c r="F909" s="4"/>
      <c r="G909" s="4"/>
    </row>
    <row r="910" ht="12.75" customHeight="1">
      <c r="C910" s="4"/>
      <c r="D910" s="4"/>
      <c r="E910" s="4"/>
      <c r="F910" s="4"/>
      <c r="G910" s="4"/>
    </row>
    <row r="911" ht="12.75" customHeight="1">
      <c r="C911" s="4"/>
      <c r="D911" s="4"/>
      <c r="E911" s="4"/>
      <c r="F911" s="4"/>
      <c r="G911" s="4"/>
    </row>
    <row r="912" ht="12.75" customHeight="1">
      <c r="C912" s="4"/>
      <c r="D912" s="4"/>
      <c r="E912" s="4"/>
      <c r="F912" s="4"/>
      <c r="G912" s="4"/>
    </row>
    <row r="913" ht="12.75" customHeight="1">
      <c r="C913" s="4"/>
      <c r="D913" s="4"/>
      <c r="E913" s="4"/>
      <c r="F913" s="4"/>
      <c r="G913" s="4"/>
    </row>
    <row r="914" ht="12.75" customHeight="1">
      <c r="C914" s="4"/>
      <c r="D914" s="4"/>
      <c r="E914" s="4"/>
      <c r="F914" s="4"/>
      <c r="G914" s="4"/>
    </row>
    <row r="915" ht="12.75" customHeight="1">
      <c r="C915" s="4"/>
      <c r="D915" s="4"/>
      <c r="E915" s="4"/>
      <c r="F915" s="4"/>
      <c r="G915" s="4"/>
    </row>
    <row r="916" ht="12.75" customHeight="1">
      <c r="C916" s="4"/>
      <c r="D916" s="4"/>
      <c r="E916" s="4"/>
      <c r="F916" s="4"/>
      <c r="G916" s="4"/>
    </row>
    <row r="917" ht="12.75" customHeight="1">
      <c r="C917" s="4"/>
      <c r="D917" s="4"/>
      <c r="E917" s="4"/>
      <c r="F917" s="4"/>
      <c r="G917" s="4"/>
    </row>
    <row r="918" ht="12.75" customHeight="1">
      <c r="C918" s="4"/>
      <c r="D918" s="4"/>
      <c r="E918" s="4"/>
      <c r="F918" s="4"/>
      <c r="G918" s="4"/>
    </row>
    <row r="919" ht="12.75" customHeight="1">
      <c r="C919" s="4"/>
      <c r="D919" s="4"/>
      <c r="E919" s="4"/>
      <c r="F919" s="4"/>
      <c r="G919" s="4"/>
    </row>
    <row r="920" ht="12.75" customHeight="1">
      <c r="C920" s="4"/>
      <c r="D920" s="4"/>
      <c r="E920" s="4"/>
      <c r="F920" s="4"/>
      <c r="G920" s="4"/>
    </row>
    <row r="921" ht="12.75" customHeight="1">
      <c r="C921" s="4"/>
      <c r="D921" s="4"/>
      <c r="E921" s="4"/>
      <c r="F921" s="4"/>
      <c r="G921" s="4"/>
    </row>
    <row r="922" ht="12.75" customHeight="1">
      <c r="C922" s="4"/>
      <c r="D922" s="4"/>
      <c r="E922" s="4"/>
      <c r="F922" s="4"/>
      <c r="G922" s="4"/>
    </row>
    <row r="923" ht="12.75" customHeight="1">
      <c r="C923" s="4"/>
      <c r="D923" s="4"/>
      <c r="E923" s="4"/>
      <c r="F923" s="4"/>
      <c r="G923" s="4"/>
    </row>
    <row r="924" ht="12.75" customHeight="1">
      <c r="C924" s="4"/>
      <c r="D924" s="4"/>
      <c r="E924" s="4"/>
      <c r="F924" s="4"/>
      <c r="G924" s="4"/>
    </row>
    <row r="925" ht="12.75" customHeight="1">
      <c r="C925" s="4"/>
      <c r="D925" s="4"/>
      <c r="E925" s="4"/>
      <c r="F925" s="4"/>
      <c r="G925" s="4"/>
    </row>
    <row r="926" ht="12.75" customHeight="1">
      <c r="C926" s="4"/>
      <c r="D926" s="4"/>
      <c r="E926" s="4"/>
      <c r="F926" s="4"/>
      <c r="G926" s="4"/>
    </row>
    <row r="927" ht="12.75" customHeight="1">
      <c r="C927" s="4"/>
      <c r="D927" s="4"/>
      <c r="E927" s="4"/>
      <c r="F927" s="4"/>
      <c r="G927" s="4"/>
    </row>
    <row r="928" ht="12.75" customHeight="1">
      <c r="C928" s="4"/>
      <c r="D928" s="4"/>
      <c r="E928" s="4"/>
      <c r="F928" s="4"/>
      <c r="G928" s="4"/>
    </row>
    <row r="929" ht="12.75" customHeight="1">
      <c r="C929" s="4"/>
      <c r="D929" s="4"/>
      <c r="E929" s="4"/>
      <c r="F929" s="4"/>
      <c r="G929" s="4"/>
    </row>
    <row r="930" ht="12.75" customHeight="1">
      <c r="C930" s="4"/>
      <c r="D930" s="4"/>
      <c r="E930" s="4"/>
      <c r="F930" s="4"/>
      <c r="G930" s="4"/>
    </row>
    <row r="931" ht="12.75" customHeight="1">
      <c r="C931" s="4"/>
      <c r="D931" s="4"/>
      <c r="E931" s="4"/>
      <c r="F931" s="4"/>
      <c r="G931" s="4"/>
    </row>
    <row r="932" ht="12.75" customHeight="1">
      <c r="C932" s="4"/>
      <c r="D932" s="4"/>
      <c r="E932" s="4"/>
      <c r="F932" s="4"/>
      <c r="G932" s="4"/>
    </row>
    <row r="933" ht="12.75" customHeight="1">
      <c r="C933" s="4"/>
      <c r="D933" s="4"/>
      <c r="E933" s="4"/>
      <c r="F933" s="4"/>
      <c r="G933" s="4"/>
    </row>
    <row r="934" ht="12.75" customHeight="1">
      <c r="C934" s="4"/>
      <c r="D934" s="4"/>
      <c r="E934" s="4"/>
      <c r="F934" s="4"/>
      <c r="G934" s="4"/>
    </row>
    <row r="935" ht="12.75" customHeight="1">
      <c r="C935" s="4"/>
      <c r="D935" s="4"/>
      <c r="E935" s="4"/>
      <c r="F935" s="4"/>
      <c r="G935" s="4"/>
    </row>
    <row r="936" ht="12.75" customHeight="1">
      <c r="C936" s="4"/>
      <c r="D936" s="4"/>
      <c r="E936" s="4"/>
      <c r="F936" s="4"/>
      <c r="G936" s="4"/>
    </row>
    <row r="937" ht="12.75" customHeight="1">
      <c r="C937" s="4"/>
      <c r="D937" s="4"/>
      <c r="E937" s="4"/>
      <c r="F937" s="4"/>
      <c r="G937" s="4"/>
    </row>
    <row r="938" ht="12.75" customHeight="1">
      <c r="C938" s="4"/>
      <c r="D938" s="4"/>
      <c r="E938" s="4"/>
      <c r="F938" s="4"/>
      <c r="G938" s="4"/>
    </row>
    <row r="939" ht="12.75" customHeight="1">
      <c r="C939" s="4"/>
      <c r="D939" s="4"/>
      <c r="E939" s="4"/>
      <c r="F939" s="4"/>
      <c r="G939" s="4"/>
    </row>
    <row r="940" ht="12.75" customHeight="1">
      <c r="C940" s="4"/>
      <c r="D940" s="4"/>
      <c r="E940" s="4"/>
      <c r="F940" s="4"/>
      <c r="G940" s="4"/>
    </row>
    <row r="941" ht="12.75" customHeight="1">
      <c r="C941" s="4"/>
      <c r="D941" s="4"/>
      <c r="E941" s="4"/>
      <c r="F941" s="4"/>
      <c r="G941" s="4"/>
    </row>
    <row r="942" ht="12.75" customHeight="1">
      <c r="C942" s="4"/>
      <c r="D942" s="4"/>
      <c r="E942" s="4"/>
      <c r="F942" s="4"/>
      <c r="G942" s="4"/>
    </row>
    <row r="943" ht="12.75" customHeight="1">
      <c r="C943" s="4"/>
      <c r="D943" s="4"/>
      <c r="E943" s="4"/>
      <c r="F943" s="4"/>
      <c r="G943" s="4"/>
    </row>
    <row r="944" ht="12.75" customHeight="1">
      <c r="C944" s="4"/>
      <c r="D944" s="4"/>
      <c r="E944" s="4"/>
      <c r="F944" s="4"/>
      <c r="G944" s="4"/>
    </row>
    <row r="945" ht="12.75" customHeight="1">
      <c r="C945" s="4"/>
      <c r="D945" s="4"/>
      <c r="E945" s="4"/>
      <c r="F945" s="4"/>
      <c r="G945" s="4"/>
    </row>
    <row r="946" ht="12.75" customHeight="1">
      <c r="C946" s="4"/>
      <c r="D946" s="4"/>
      <c r="E946" s="4"/>
      <c r="F946" s="4"/>
      <c r="G946" s="4"/>
    </row>
    <row r="947" ht="12.75" customHeight="1">
      <c r="C947" s="4"/>
      <c r="D947" s="4"/>
      <c r="E947" s="4"/>
      <c r="F947" s="4"/>
      <c r="G947" s="4"/>
    </row>
    <row r="948" ht="12.75" customHeight="1">
      <c r="C948" s="4"/>
      <c r="D948" s="4"/>
      <c r="E948" s="4"/>
      <c r="F948" s="4"/>
      <c r="G948" s="4"/>
    </row>
    <row r="949" ht="12.75" customHeight="1">
      <c r="C949" s="4"/>
      <c r="D949" s="4"/>
      <c r="E949" s="4"/>
      <c r="F949" s="4"/>
      <c r="G949" s="4"/>
    </row>
    <row r="950" ht="12.75" customHeight="1">
      <c r="C950" s="4"/>
      <c r="D950" s="4"/>
      <c r="E950" s="4"/>
      <c r="F950" s="4"/>
      <c r="G950" s="4"/>
    </row>
    <row r="951" ht="12.75" customHeight="1">
      <c r="C951" s="4"/>
      <c r="D951" s="4"/>
      <c r="E951" s="4"/>
      <c r="F951" s="4"/>
      <c r="G951" s="4"/>
    </row>
    <row r="952" ht="12.75" customHeight="1">
      <c r="C952" s="4"/>
      <c r="D952" s="4"/>
      <c r="E952" s="4"/>
      <c r="F952" s="4"/>
      <c r="G952" s="4"/>
    </row>
    <row r="953" ht="12.75" customHeight="1">
      <c r="C953" s="4"/>
      <c r="D953" s="4"/>
      <c r="E953" s="4"/>
      <c r="F953" s="4"/>
      <c r="G953" s="4"/>
    </row>
    <row r="954" ht="12.75" customHeight="1">
      <c r="C954" s="4"/>
      <c r="D954" s="4"/>
      <c r="E954" s="4"/>
      <c r="F954" s="4"/>
      <c r="G954" s="4"/>
    </row>
    <row r="955" ht="12.75" customHeight="1">
      <c r="C955" s="4"/>
      <c r="D955" s="4"/>
      <c r="E955" s="4"/>
      <c r="F955" s="4"/>
      <c r="G955" s="4"/>
    </row>
    <row r="956" ht="12.75" customHeight="1">
      <c r="C956" s="4"/>
      <c r="D956" s="4"/>
      <c r="E956" s="4"/>
      <c r="F956" s="4"/>
      <c r="G956" s="4"/>
    </row>
    <row r="957" ht="12.75" customHeight="1">
      <c r="C957" s="4"/>
      <c r="D957" s="4"/>
      <c r="E957" s="4"/>
      <c r="F957" s="4"/>
      <c r="G957" s="4"/>
    </row>
    <row r="958" ht="12.75" customHeight="1">
      <c r="C958" s="4"/>
      <c r="D958" s="4"/>
      <c r="E958" s="4"/>
      <c r="F958" s="4"/>
      <c r="G958" s="4"/>
    </row>
    <row r="959" ht="12.75" customHeight="1">
      <c r="C959" s="4"/>
      <c r="D959" s="4"/>
      <c r="E959" s="4"/>
      <c r="F959" s="4"/>
      <c r="G959" s="4"/>
    </row>
    <row r="960" ht="12.75" customHeight="1">
      <c r="C960" s="4"/>
      <c r="D960" s="4"/>
      <c r="E960" s="4"/>
      <c r="F960" s="4"/>
      <c r="G960" s="4"/>
    </row>
    <row r="961" ht="12.75" customHeight="1">
      <c r="C961" s="4"/>
      <c r="D961" s="4"/>
      <c r="E961" s="4"/>
      <c r="F961" s="4"/>
      <c r="G961" s="4"/>
    </row>
    <row r="962" ht="12.75" customHeight="1">
      <c r="C962" s="4"/>
      <c r="D962" s="4"/>
      <c r="E962" s="4"/>
      <c r="F962" s="4"/>
      <c r="G962" s="4"/>
    </row>
    <row r="963" ht="12.75" customHeight="1">
      <c r="C963" s="4"/>
      <c r="D963" s="4"/>
      <c r="E963" s="4"/>
      <c r="F963" s="4"/>
      <c r="G963" s="4"/>
    </row>
    <row r="964" ht="12.75" customHeight="1">
      <c r="C964" s="4"/>
      <c r="D964" s="4"/>
      <c r="E964" s="4"/>
      <c r="F964" s="4"/>
      <c r="G964" s="4"/>
    </row>
    <row r="965" ht="12.75" customHeight="1">
      <c r="C965" s="4"/>
      <c r="D965" s="4"/>
      <c r="E965" s="4"/>
      <c r="F965" s="4"/>
      <c r="G965" s="4"/>
    </row>
    <row r="966" ht="12.75" customHeight="1">
      <c r="C966" s="4"/>
      <c r="D966" s="4"/>
      <c r="E966" s="4"/>
      <c r="F966" s="4"/>
      <c r="G966" s="4"/>
    </row>
    <row r="967" ht="12.75" customHeight="1">
      <c r="C967" s="4"/>
      <c r="D967" s="4"/>
      <c r="E967" s="4"/>
      <c r="F967" s="4"/>
      <c r="G967" s="4"/>
    </row>
    <row r="968" ht="12.75" customHeight="1">
      <c r="C968" s="4"/>
      <c r="D968" s="4"/>
      <c r="E968" s="4"/>
      <c r="F968" s="4"/>
      <c r="G968" s="4"/>
    </row>
    <row r="969" ht="12.75" customHeight="1">
      <c r="C969" s="4"/>
      <c r="D969" s="4"/>
      <c r="E969" s="4"/>
      <c r="F969" s="4"/>
      <c r="G969" s="4"/>
    </row>
    <row r="970" ht="12.75" customHeight="1">
      <c r="C970" s="4"/>
      <c r="D970" s="4"/>
      <c r="E970" s="4"/>
      <c r="F970" s="4"/>
      <c r="G970" s="4"/>
    </row>
    <row r="971" ht="12.75" customHeight="1">
      <c r="C971" s="4"/>
      <c r="D971" s="4"/>
      <c r="E971" s="4"/>
      <c r="F971" s="4"/>
      <c r="G971" s="4"/>
    </row>
    <row r="972" ht="12.75" customHeight="1">
      <c r="C972" s="4"/>
      <c r="D972" s="4"/>
      <c r="E972" s="4"/>
      <c r="F972" s="4"/>
      <c r="G972" s="4"/>
    </row>
    <row r="973" ht="12.75" customHeight="1">
      <c r="C973" s="4"/>
      <c r="D973" s="4"/>
      <c r="E973" s="4"/>
      <c r="F973" s="4"/>
      <c r="G973" s="4"/>
    </row>
    <row r="974" ht="12.75" customHeight="1">
      <c r="C974" s="4"/>
      <c r="D974" s="4"/>
      <c r="E974" s="4"/>
      <c r="F974" s="4"/>
      <c r="G974" s="4"/>
    </row>
    <row r="975" ht="12.75" customHeight="1">
      <c r="C975" s="4"/>
      <c r="D975" s="4"/>
      <c r="E975" s="4"/>
      <c r="F975" s="4"/>
      <c r="G975" s="4"/>
    </row>
    <row r="976" ht="12.75" customHeight="1">
      <c r="C976" s="4"/>
      <c r="D976" s="4"/>
      <c r="E976" s="4"/>
      <c r="F976" s="4"/>
      <c r="G976" s="4"/>
    </row>
    <row r="977" ht="12.75" customHeight="1">
      <c r="C977" s="4"/>
      <c r="D977" s="4"/>
      <c r="E977" s="4"/>
      <c r="F977" s="4"/>
      <c r="G977" s="4"/>
    </row>
    <row r="978" ht="12.75" customHeight="1">
      <c r="C978" s="4"/>
      <c r="D978" s="4"/>
      <c r="E978" s="4"/>
      <c r="F978" s="4"/>
      <c r="G978" s="4"/>
    </row>
    <row r="979" ht="12.75" customHeight="1">
      <c r="C979" s="4"/>
      <c r="D979" s="4"/>
      <c r="E979" s="4"/>
      <c r="F979" s="4"/>
      <c r="G979" s="4"/>
    </row>
    <row r="980" ht="12.75" customHeight="1">
      <c r="C980" s="4"/>
      <c r="D980" s="4"/>
      <c r="E980" s="4"/>
      <c r="F980" s="4"/>
      <c r="G980" s="4"/>
    </row>
    <row r="981" ht="12.75" customHeight="1">
      <c r="C981" s="4"/>
      <c r="D981" s="4"/>
      <c r="E981" s="4"/>
      <c r="F981" s="4"/>
      <c r="G981" s="4"/>
    </row>
    <row r="982" ht="12.75" customHeight="1">
      <c r="C982" s="4"/>
      <c r="D982" s="4"/>
      <c r="E982" s="4"/>
      <c r="F982" s="4"/>
      <c r="G982" s="4"/>
    </row>
    <row r="983" ht="12.75" customHeight="1">
      <c r="C983" s="4"/>
      <c r="D983" s="4"/>
      <c r="E983" s="4"/>
      <c r="F983" s="4"/>
      <c r="G983" s="4"/>
    </row>
    <row r="984" ht="12.75" customHeight="1">
      <c r="C984" s="4"/>
      <c r="D984" s="4"/>
      <c r="E984" s="4"/>
      <c r="F984" s="4"/>
      <c r="G984" s="4"/>
    </row>
    <row r="985" ht="12.75" customHeight="1">
      <c r="C985" s="4"/>
      <c r="D985" s="4"/>
      <c r="E985" s="4"/>
      <c r="F985" s="4"/>
      <c r="G985" s="4"/>
    </row>
    <row r="986" ht="12.75" customHeight="1">
      <c r="C986" s="4"/>
      <c r="D986" s="4"/>
      <c r="E986" s="4"/>
      <c r="F986" s="4"/>
      <c r="G986" s="4"/>
    </row>
    <row r="987" ht="12.75" customHeight="1">
      <c r="C987" s="4"/>
      <c r="D987" s="4"/>
      <c r="E987" s="4"/>
      <c r="F987" s="4"/>
      <c r="G987" s="4"/>
    </row>
    <row r="988" ht="12.75" customHeight="1">
      <c r="C988" s="4"/>
      <c r="D988" s="4"/>
      <c r="E988" s="4"/>
      <c r="F988" s="4"/>
      <c r="G988" s="4"/>
    </row>
    <row r="989" ht="12.75" customHeight="1">
      <c r="C989" s="4"/>
      <c r="D989" s="4"/>
      <c r="E989" s="4"/>
      <c r="F989" s="4"/>
      <c r="G989" s="4"/>
    </row>
    <row r="990" ht="12.75" customHeight="1">
      <c r="C990" s="4"/>
      <c r="D990" s="4"/>
      <c r="E990" s="4"/>
      <c r="F990" s="4"/>
      <c r="G990" s="4"/>
    </row>
    <row r="991" ht="12.75" customHeight="1">
      <c r="C991" s="4"/>
      <c r="D991" s="4"/>
      <c r="E991" s="4"/>
      <c r="F991" s="4"/>
      <c r="G991" s="4"/>
    </row>
    <row r="992" ht="12.75" customHeight="1">
      <c r="C992" s="4"/>
      <c r="D992" s="4"/>
      <c r="E992" s="4"/>
      <c r="F992" s="4"/>
      <c r="G992" s="4"/>
    </row>
    <row r="993" ht="12.75" customHeight="1">
      <c r="C993" s="4"/>
      <c r="D993" s="4"/>
      <c r="E993" s="4"/>
      <c r="F993" s="4"/>
      <c r="G993" s="4"/>
    </row>
    <row r="994" ht="12.75" customHeight="1">
      <c r="C994" s="4"/>
      <c r="D994" s="4"/>
      <c r="E994" s="4"/>
      <c r="F994" s="4"/>
      <c r="G994" s="4"/>
    </row>
    <row r="995" ht="12.75" customHeight="1">
      <c r="C995" s="4"/>
      <c r="D995" s="4"/>
      <c r="E995" s="4"/>
      <c r="F995" s="4"/>
      <c r="G995" s="4"/>
    </row>
    <row r="996" ht="12.75" customHeight="1">
      <c r="C996" s="4"/>
      <c r="D996" s="4"/>
      <c r="E996" s="4"/>
      <c r="F996" s="4"/>
      <c r="G996" s="4"/>
    </row>
    <row r="997" ht="12.75" customHeight="1">
      <c r="C997" s="4"/>
      <c r="D997" s="4"/>
      <c r="E997" s="4"/>
      <c r="F997" s="4"/>
      <c r="G997" s="4"/>
    </row>
    <row r="998" ht="12.75" customHeight="1">
      <c r="C998" s="4"/>
      <c r="D998" s="4"/>
      <c r="E998" s="4"/>
      <c r="F998" s="4"/>
      <c r="G998" s="4"/>
    </row>
    <row r="999" ht="12.75" customHeight="1">
      <c r="C999" s="4"/>
      <c r="D999" s="4"/>
      <c r="E999" s="4"/>
      <c r="F999" s="4"/>
      <c r="G999" s="4"/>
    </row>
    <row r="1000" ht="12.75" customHeight="1">
      <c r="C1000" s="4"/>
      <c r="D1000" s="4"/>
      <c r="E1000" s="4"/>
      <c r="F1000" s="4"/>
      <c r="G1000" s="4"/>
    </row>
  </sheetData>
  <printOptions/>
  <pageMargins bottom="1.0" footer="0.0" header="0.0" left="0.7500000000000001" right="0.7500000000000001" top="1.0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0"/>
    <col customWidth="1" min="2" max="2" width="9.13"/>
    <col customWidth="1" min="3" max="3" width="8.25"/>
    <col customWidth="1" min="4" max="4" width="14.38"/>
    <col customWidth="1" min="5" max="5" width="15.75"/>
    <col customWidth="1" min="6" max="6" width="14.38"/>
    <col customWidth="1" min="7" max="7" width="17.25"/>
    <col customWidth="1" min="8" max="9" width="14.38"/>
    <col customWidth="1" min="10" max="10" width="15.75"/>
    <col customWidth="1" min="11" max="12" width="14.38"/>
    <col customWidth="1" min="13" max="27" width="8.63"/>
  </cols>
  <sheetData>
    <row r="1" ht="12.75" customHeight="1">
      <c r="A1" s="1" t="s">
        <v>0</v>
      </c>
      <c r="B1" s="2" t="s">
        <v>1</v>
      </c>
      <c r="C1" s="3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4" t="s">
        <v>8</v>
      </c>
      <c r="J1" s="5">
        <v>0.13</v>
      </c>
      <c r="K1" s="6" t="s">
        <v>9</v>
      </c>
      <c r="L1" s="7" t="s">
        <v>10</v>
      </c>
      <c r="M1" s="6" t="s">
        <v>11</v>
      </c>
      <c r="N1" s="6" t="s">
        <v>12</v>
      </c>
      <c r="O1" s="6" t="s">
        <v>13</v>
      </c>
      <c r="P1" s="6" t="s">
        <v>14</v>
      </c>
      <c r="Q1" s="6" t="s">
        <v>15</v>
      </c>
      <c r="R1" s="6" t="s">
        <v>16</v>
      </c>
      <c r="S1" s="6" t="s">
        <v>219</v>
      </c>
      <c r="T1" s="6"/>
    </row>
    <row r="2" ht="12.75" customHeight="1">
      <c r="A2" s="4">
        <v>2.0</v>
      </c>
      <c r="B2" s="8" t="s">
        <v>20</v>
      </c>
      <c r="C2" s="9" t="s">
        <v>18</v>
      </c>
      <c r="D2" s="4">
        <v>0.0</v>
      </c>
      <c r="E2" s="4">
        <v>30.0</v>
      </c>
      <c r="F2" s="4">
        <v>22.5</v>
      </c>
      <c r="G2" s="4">
        <v>0.0</v>
      </c>
      <c r="H2" s="4">
        <v>76.0</v>
      </c>
      <c r="I2" s="4"/>
      <c r="J2" s="4"/>
      <c r="K2" s="8">
        <f t="shared" ref="K2:K168" si="1">L2+M2+N2+O2</f>
        <v>26.25</v>
      </c>
      <c r="L2" s="4">
        <f t="shared" ref="L2:L168" si="2">(D2/26)*13</f>
        <v>0</v>
      </c>
      <c r="M2" s="8">
        <f t="shared" ref="M2:M168" si="3">(F2/36)*18</f>
        <v>11.25</v>
      </c>
      <c r="N2" s="8">
        <f t="shared" ref="N2:N168" si="4">(E2/52)*26</f>
        <v>15</v>
      </c>
      <c r="O2" s="8">
        <f t="shared" ref="O2:O168" si="5">(G2/3)*3</f>
        <v>0</v>
      </c>
      <c r="P2" s="8">
        <f t="shared" ref="P2:P168" si="6">H2/2</f>
        <v>38</v>
      </c>
      <c r="Q2" s="8">
        <f t="shared" ref="Q2:Q168" si="7">L2+M2+N2+O2+P2</f>
        <v>64.25</v>
      </c>
      <c r="R2" s="8">
        <f t="shared" ref="R2:R168" si="8">ROUND(Q2,0)</f>
        <v>64</v>
      </c>
      <c r="S2" s="8">
        <f t="shared" ref="S2:S168" si="9">((P2/40)-(K2/60))*100</f>
        <v>51.25</v>
      </c>
    </row>
    <row r="3" ht="12.75" customHeight="1">
      <c r="A3" s="4">
        <v>1.0</v>
      </c>
      <c r="B3" s="8" t="s">
        <v>17</v>
      </c>
      <c r="C3" s="9" t="s">
        <v>18</v>
      </c>
      <c r="D3" s="4">
        <v>13.0</v>
      </c>
      <c r="E3" s="4">
        <v>19.0</v>
      </c>
      <c r="F3" s="4">
        <v>22.0</v>
      </c>
      <c r="G3" s="4">
        <v>3.0</v>
      </c>
      <c r="H3" s="4">
        <v>70.0</v>
      </c>
      <c r="I3" s="4"/>
      <c r="J3" s="4"/>
      <c r="K3" s="8">
        <f t="shared" si="1"/>
        <v>30</v>
      </c>
      <c r="L3" s="4">
        <f t="shared" si="2"/>
        <v>6.5</v>
      </c>
      <c r="M3" s="8">
        <f t="shared" si="3"/>
        <v>11</v>
      </c>
      <c r="N3" s="8">
        <f t="shared" si="4"/>
        <v>9.5</v>
      </c>
      <c r="O3" s="8">
        <f t="shared" si="5"/>
        <v>3</v>
      </c>
      <c r="P3" s="8">
        <f t="shared" si="6"/>
        <v>35</v>
      </c>
      <c r="Q3" s="8">
        <f t="shared" si="7"/>
        <v>65</v>
      </c>
      <c r="R3" s="8">
        <f t="shared" si="8"/>
        <v>65</v>
      </c>
      <c r="S3" s="8">
        <f t="shared" si="9"/>
        <v>37.5</v>
      </c>
    </row>
    <row r="4" ht="12.75" customHeight="1">
      <c r="A4" s="4">
        <v>6.0</v>
      </c>
      <c r="B4" s="8" t="s">
        <v>26</v>
      </c>
      <c r="C4" s="9" t="s">
        <v>18</v>
      </c>
      <c r="D4" s="4">
        <v>9.0</v>
      </c>
      <c r="E4" s="4">
        <v>38.0</v>
      </c>
      <c r="F4" s="4">
        <v>26.0</v>
      </c>
      <c r="G4" s="4">
        <v>3.0</v>
      </c>
      <c r="H4" s="4">
        <v>80.0</v>
      </c>
      <c r="I4" s="4"/>
      <c r="J4" s="4"/>
      <c r="K4" s="8">
        <f t="shared" si="1"/>
        <v>39.5</v>
      </c>
      <c r="L4" s="4">
        <f t="shared" si="2"/>
        <v>4.5</v>
      </c>
      <c r="M4" s="8">
        <f t="shared" si="3"/>
        <v>13</v>
      </c>
      <c r="N4" s="8">
        <f t="shared" si="4"/>
        <v>19</v>
      </c>
      <c r="O4" s="8">
        <f t="shared" si="5"/>
        <v>3</v>
      </c>
      <c r="P4" s="8">
        <f t="shared" si="6"/>
        <v>40</v>
      </c>
      <c r="Q4" s="8">
        <f t="shared" si="7"/>
        <v>79.5</v>
      </c>
      <c r="R4" s="8">
        <f t="shared" si="8"/>
        <v>80</v>
      </c>
      <c r="S4" s="8">
        <f t="shared" si="9"/>
        <v>34.16666667</v>
      </c>
    </row>
    <row r="5" ht="12.75" customHeight="1">
      <c r="A5" s="4">
        <v>7.0</v>
      </c>
      <c r="B5" s="8" t="s">
        <v>28</v>
      </c>
      <c r="C5" s="9" t="s">
        <v>18</v>
      </c>
      <c r="D5" s="4">
        <v>18.0</v>
      </c>
      <c r="E5" s="4">
        <v>38.0</v>
      </c>
      <c r="F5" s="4">
        <v>27.0</v>
      </c>
      <c r="G5" s="4">
        <v>0.0</v>
      </c>
      <c r="H5" s="4">
        <v>82.0</v>
      </c>
      <c r="I5" s="4"/>
      <c r="J5" s="4"/>
      <c r="K5" s="8">
        <f t="shared" si="1"/>
        <v>41.5</v>
      </c>
      <c r="L5" s="4">
        <f t="shared" si="2"/>
        <v>9</v>
      </c>
      <c r="M5" s="8">
        <f t="shared" si="3"/>
        <v>13.5</v>
      </c>
      <c r="N5" s="8">
        <f t="shared" si="4"/>
        <v>19</v>
      </c>
      <c r="O5" s="8">
        <f t="shared" si="5"/>
        <v>0</v>
      </c>
      <c r="P5" s="8">
        <f t="shared" si="6"/>
        <v>41</v>
      </c>
      <c r="Q5" s="8">
        <f t="shared" si="7"/>
        <v>82.5</v>
      </c>
      <c r="R5" s="8">
        <f t="shared" si="8"/>
        <v>83</v>
      </c>
      <c r="S5" s="8">
        <f t="shared" si="9"/>
        <v>33.33333333</v>
      </c>
    </row>
    <row r="6" ht="12.75" customHeight="1">
      <c r="A6" s="4">
        <v>3.0</v>
      </c>
      <c r="B6" s="8" t="s">
        <v>22</v>
      </c>
      <c r="C6" s="9" t="s">
        <v>18</v>
      </c>
      <c r="D6" s="4">
        <v>23.0</v>
      </c>
      <c r="E6" s="4">
        <v>17.0</v>
      </c>
      <c r="F6" s="4">
        <v>8.0</v>
      </c>
      <c r="G6" s="4">
        <v>2.0</v>
      </c>
      <c r="H6" s="4">
        <v>56.0</v>
      </c>
      <c r="I6" s="4"/>
      <c r="J6" s="4"/>
      <c r="K6" s="8">
        <f t="shared" si="1"/>
        <v>26</v>
      </c>
      <c r="L6" s="4">
        <f t="shared" si="2"/>
        <v>11.5</v>
      </c>
      <c r="M6" s="8">
        <f t="shared" si="3"/>
        <v>4</v>
      </c>
      <c r="N6" s="8">
        <f t="shared" si="4"/>
        <v>8.5</v>
      </c>
      <c r="O6" s="8">
        <f t="shared" si="5"/>
        <v>2</v>
      </c>
      <c r="P6" s="8">
        <f t="shared" si="6"/>
        <v>28</v>
      </c>
      <c r="Q6" s="8">
        <f t="shared" si="7"/>
        <v>54</v>
      </c>
      <c r="R6" s="8">
        <f t="shared" si="8"/>
        <v>54</v>
      </c>
      <c r="S6" s="8">
        <f t="shared" si="9"/>
        <v>26.66666667</v>
      </c>
    </row>
    <row r="7" ht="12.75" customHeight="1">
      <c r="A7" s="4">
        <v>22.0</v>
      </c>
      <c r="B7" s="8" t="s">
        <v>44</v>
      </c>
      <c r="C7" s="9" t="s">
        <v>18</v>
      </c>
      <c r="D7" s="4">
        <v>9.0</v>
      </c>
      <c r="E7" s="4">
        <v>41.0</v>
      </c>
      <c r="F7" s="4">
        <v>33.0</v>
      </c>
      <c r="G7" s="4">
        <v>3.0</v>
      </c>
      <c r="H7" s="4">
        <v>80.0</v>
      </c>
      <c r="I7" s="4"/>
      <c r="J7" s="4"/>
      <c r="K7" s="8">
        <f t="shared" si="1"/>
        <v>44.5</v>
      </c>
      <c r="L7" s="4">
        <f t="shared" si="2"/>
        <v>4.5</v>
      </c>
      <c r="M7" s="8">
        <f t="shared" si="3"/>
        <v>16.5</v>
      </c>
      <c r="N7" s="8">
        <f t="shared" si="4"/>
        <v>20.5</v>
      </c>
      <c r="O7" s="8">
        <f t="shared" si="5"/>
        <v>3</v>
      </c>
      <c r="P7" s="8">
        <f t="shared" si="6"/>
        <v>40</v>
      </c>
      <c r="Q7" s="8">
        <f t="shared" si="7"/>
        <v>84.5</v>
      </c>
      <c r="R7" s="8">
        <f t="shared" si="8"/>
        <v>85</v>
      </c>
      <c r="S7" s="8">
        <f t="shared" si="9"/>
        <v>25.83333333</v>
      </c>
    </row>
    <row r="8" ht="12.75" customHeight="1">
      <c r="A8" s="4">
        <v>5.0</v>
      </c>
      <c r="B8" s="8" t="s">
        <v>24</v>
      </c>
      <c r="C8" s="9" t="s">
        <v>18</v>
      </c>
      <c r="D8" s="4">
        <v>26.0</v>
      </c>
      <c r="E8" s="4">
        <v>54.0</v>
      </c>
      <c r="F8" s="4">
        <v>9.0</v>
      </c>
      <c r="G8" s="4">
        <v>0.0</v>
      </c>
      <c r="H8" s="4">
        <v>79.0</v>
      </c>
      <c r="I8" s="4"/>
      <c r="J8" s="4"/>
      <c r="K8" s="8">
        <f t="shared" si="1"/>
        <v>44.5</v>
      </c>
      <c r="L8" s="4">
        <f t="shared" si="2"/>
        <v>13</v>
      </c>
      <c r="M8" s="8">
        <f t="shared" si="3"/>
        <v>4.5</v>
      </c>
      <c r="N8" s="8">
        <f t="shared" si="4"/>
        <v>27</v>
      </c>
      <c r="O8" s="8">
        <f t="shared" si="5"/>
        <v>0</v>
      </c>
      <c r="P8" s="8">
        <f t="shared" si="6"/>
        <v>39.5</v>
      </c>
      <c r="Q8" s="8">
        <f t="shared" si="7"/>
        <v>84</v>
      </c>
      <c r="R8" s="8">
        <f t="shared" si="8"/>
        <v>84</v>
      </c>
      <c r="S8" s="8">
        <f t="shared" si="9"/>
        <v>24.58333333</v>
      </c>
    </row>
    <row r="9" ht="12.75" customHeight="1">
      <c r="A9" s="4">
        <v>18.0</v>
      </c>
      <c r="B9" s="8" t="s">
        <v>40</v>
      </c>
      <c r="C9" s="9" t="s">
        <v>18</v>
      </c>
      <c r="D9" s="4">
        <v>18.0</v>
      </c>
      <c r="E9" s="4">
        <v>42.0</v>
      </c>
      <c r="F9" s="4">
        <v>24.0</v>
      </c>
      <c r="G9" s="4">
        <v>0.0</v>
      </c>
      <c r="H9" s="4">
        <v>75.0</v>
      </c>
      <c r="I9" s="4"/>
      <c r="J9" s="4"/>
      <c r="K9" s="8">
        <f t="shared" si="1"/>
        <v>42</v>
      </c>
      <c r="L9" s="4">
        <f t="shared" si="2"/>
        <v>9</v>
      </c>
      <c r="M9" s="8">
        <f t="shared" si="3"/>
        <v>12</v>
      </c>
      <c r="N9" s="8">
        <f t="shared" si="4"/>
        <v>21</v>
      </c>
      <c r="O9" s="8">
        <f t="shared" si="5"/>
        <v>0</v>
      </c>
      <c r="P9" s="8">
        <f t="shared" si="6"/>
        <v>37.5</v>
      </c>
      <c r="Q9" s="8">
        <f t="shared" si="7"/>
        <v>79.5</v>
      </c>
      <c r="R9" s="8">
        <f t="shared" si="8"/>
        <v>80</v>
      </c>
      <c r="S9" s="8">
        <f t="shared" si="9"/>
        <v>23.75</v>
      </c>
    </row>
    <row r="10" ht="12.75" customHeight="1">
      <c r="A10" s="4">
        <v>8.0</v>
      </c>
      <c r="B10" s="8" t="s">
        <v>30</v>
      </c>
      <c r="C10" s="9" t="s">
        <v>18</v>
      </c>
      <c r="D10" s="4">
        <v>23.0</v>
      </c>
      <c r="E10" s="4">
        <v>28.0</v>
      </c>
      <c r="F10" s="4">
        <v>18.0</v>
      </c>
      <c r="G10" s="4">
        <v>0.0</v>
      </c>
      <c r="H10" s="4">
        <v>64.0</v>
      </c>
      <c r="I10" s="4"/>
      <c r="J10" s="4"/>
      <c r="K10" s="8">
        <f t="shared" si="1"/>
        <v>34.5</v>
      </c>
      <c r="L10" s="4">
        <f t="shared" si="2"/>
        <v>11.5</v>
      </c>
      <c r="M10" s="8">
        <f t="shared" si="3"/>
        <v>9</v>
      </c>
      <c r="N10" s="8">
        <f t="shared" si="4"/>
        <v>14</v>
      </c>
      <c r="O10" s="8">
        <f t="shared" si="5"/>
        <v>0</v>
      </c>
      <c r="P10" s="8">
        <f t="shared" si="6"/>
        <v>32</v>
      </c>
      <c r="Q10" s="8">
        <f t="shared" si="7"/>
        <v>66.5</v>
      </c>
      <c r="R10" s="8">
        <f t="shared" si="8"/>
        <v>67</v>
      </c>
      <c r="S10" s="8">
        <f t="shared" si="9"/>
        <v>22.5</v>
      </c>
    </row>
    <row r="11" ht="12.75" customHeight="1">
      <c r="A11" s="4">
        <v>17.0</v>
      </c>
      <c r="B11" s="8" t="s">
        <v>39</v>
      </c>
      <c r="C11" s="9" t="s">
        <v>18</v>
      </c>
      <c r="D11" s="4">
        <v>22.0</v>
      </c>
      <c r="E11" s="4">
        <v>23.0</v>
      </c>
      <c r="F11" s="4">
        <v>25.0</v>
      </c>
      <c r="G11" s="4">
        <v>0.0</v>
      </c>
      <c r="H11" s="4">
        <v>64.0</v>
      </c>
      <c r="I11" s="4"/>
      <c r="J11" s="4"/>
      <c r="K11" s="8">
        <f t="shared" si="1"/>
        <v>35</v>
      </c>
      <c r="L11" s="4">
        <f t="shared" si="2"/>
        <v>11</v>
      </c>
      <c r="M11" s="8">
        <f t="shared" si="3"/>
        <v>12.5</v>
      </c>
      <c r="N11" s="8">
        <f t="shared" si="4"/>
        <v>11.5</v>
      </c>
      <c r="O11" s="8">
        <f t="shared" si="5"/>
        <v>0</v>
      </c>
      <c r="P11" s="8">
        <f t="shared" si="6"/>
        <v>32</v>
      </c>
      <c r="Q11" s="8">
        <f t="shared" si="7"/>
        <v>67</v>
      </c>
      <c r="R11" s="8">
        <f t="shared" si="8"/>
        <v>67</v>
      </c>
      <c r="S11" s="8">
        <f t="shared" si="9"/>
        <v>21.66666667</v>
      </c>
    </row>
    <row r="12" ht="12.75" customHeight="1">
      <c r="A12" s="4">
        <v>9.0</v>
      </c>
      <c r="B12" s="8" t="s">
        <v>31</v>
      </c>
      <c r="C12" s="9" t="s">
        <v>18</v>
      </c>
      <c r="D12" s="4">
        <v>24.0</v>
      </c>
      <c r="E12" s="4">
        <v>43.0</v>
      </c>
      <c r="F12" s="4">
        <v>21.5</v>
      </c>
      <c r="G12" s="4">
        <v>0.0</v>
      </c>
      <c r="H12" s="4">
        <v>76.0</v>
      </c>
      <c r="I12" s="4"/>
      <c r="J12" s="4"/>
      <c r="K12" s="8">
        <f t="shared" si="1"/>
        <v>44.25</v>
      </c>
      <c r="L12" s="4">
        <f t="shared" si="2"/>
        <v>12</v>
      </c>
      <c r="M12" s="8">
        <f t="shared" si="3"/>
        <v>10.75</v>
      </c>
      <c r="N12" s="8">
        <f t="shared" si="4"/>
        <v>21.5</v>
      </c>
      <c r="O12" s="8">
        <f t="shared" si="5"/>
        <v>0</v>
      </c>
      <c r="P12" s="8">
        <f t="shared" si="6"/>
        <v>38</v>
      </c>
      <c r="Q12" s="8">
        <f t="shared" si="7"/>
        <v>82.25</v>
      </c>
      <c r="R12" s="8">
        <f t="shared" si="8"/>
        <v>82</v>
      </c>
      <c r="S12" s="8">
        <f t="shared" si="9"/>
        <v>21.25</v>
      </c>
    </row>
    <row r="13" ht="12.75" customHeight="1">
      <c r="A13" s="4">
        <v>13.0</v>
      </c>
      <c r="B13" s="8" t="s">
        <v>35</v>
      </c>
      <c r="C13" s="9" t="s">
        <v>18</v>
      </c>
      <c r="D13" s="4">
        <v>16.0</v>
      </c>
      <c r="E13" s="4">
        <v>34.0</v>
      </c>
      <c r="F13" s="4">
        <v>0.0</v>
      </c>
      <c r="G13" s="4">
        <v>0.0</v>
      </c>
      <c r="H13" s="4">
        <v>50.0</v>
      </c>
      <c r="I13" s="4"/>
      <c r="J13" s="4"/>
      <c r="K13" s="8">
        <f t="shared" si="1"/>
        <v>25</v>
      </c>
      <c r="L13" s="4">
        <f t="shared" si="2"/>
        <v>8</v>
      </c>
      <c r="M13" s="8">
        <f t="shared" si="3"/>
        <v>0</v>
      </c>
      <c r="N13" s="8">
        <f t="shared" si="4"/>
        <v>17</v>
      </c>
      <c r="O13" s="8">
        <f t="shared" si="5"/>
        <v>0</v>
      </c>
      <c r="P13" s="8">
        <f t="shared" si="6"/>
        <v>25</v>
      </c>
      <c r="Q13" s="8">
        <f t="shared" si="7"/>
        <v>50</v>
      </c>
      <c r="R13" s="8">
        <f t="shared" si="8"/>
        <v>50</v>
      </c>
      <c r="S13" s="8">
        <f t="shared" si="9"/>
        <v>20.83333333</v>
      </c>
    </row>
    <row r="14" ht="12.75" customHeight="1">
      <c r="A14" s="4">
        <v>15.0</v>
      </c>
      <c r="B14" s="8" t="s">
        <v>37</v>
      </c>
      <c r="C14" s="9" t="s">
        <v>18</v>
      </c>
      <c r="D14" s="4">
        <v>17.0</v>
      </c>
      <c r="E14" s="4">
        <v>31.0</v>
      </c>
      <c r="F14" s="4">
        <v>18.0</v>
      </c>
      <c r="G14" s="4">
        <v>0.0</v>
      </c>
      <c r="H14" s="4">
        <v>60.0</v>
      </c>
      <c r="I14" s="4"/>
      <c r="J14" s="4"/>
      <c r="K14" s="8">
        <f t="shared" si="1"/>
        <v>33</v>
      </c>
      <c r="L14" s="4">
        <f t="shared" si="2"/>
        <v>8.5</v>
      </c>
      <c r="M14" s="8">
        <f t="shared" si="3"/>
        <v>9</v>
      </c>
      <c r="N14" s="8">
        <f t="shared" si="4"/>
        <v>15.5</v>
      </c>
      <c r="O14" s="8">
        <f t="shared" si="5"/>
        <v>0</v>
      </c>
      <c r="P14" s="8">
        <f t="shared" si="6"/>
        <v>30</v>
      </c>
      <c r="Q14" s="8">
        <f t="shared" si="7"/>
        <v>63</v>
      </c>
      <c r="R14" s="8">
        <f t="shared" si="8"/>
        <v>63</v>
      </c>
      <c r="S14" s="8">
        <f t="shared" si="9"/>
        <v>20</v>
      </c>
    </row>
    <row r="15" ht="12.75" customHeight="1">
      <c r="A15" s="4">
        <v>34.0</v>
      </c>
      <c r="B15" s="8" t="s">
        <v>56</v>
      </c>
      <c r="C15" s="9" t="s">
        <v>18</v>
      </c>
      <c r="D15" s="4">
        <v>10.0</v>
      </c>
      <c r="E15" s="4">
        <v>35.0</v>
      </c>
      <c r="F15" s="4">
        <v>30.0</v>
      </c>
      <c r="G15" s="4">
        <v>1.75</v>
      </c>
      <c r="H15" s="4">
        <v>68.0</v>
      </c>
      <c r="I15" s="4"/>
      <c r="J15" s="4"/>
      <c r="K15" s="8">
        <f t="shared" si="1"/>
        <v>39.25</v>
      </c>
      <c r="L15" s="4">
        <f t="shared" si="2"/>
        <v>5</v>
      </c>
      <c r="M15" s="8">
        <f t="shared" si="3"/>
        <v>15</v>
      </c>
      <c r="N15" s="8">
        <f t="shared" si="4"/>
        <v>17.5</v>
      </c>
      <c r="O15" s="8">
        <f t="shared" si="5"/>
        <v>1.75</v>
      </c>
      <c r="P15" s="8">
        <f t="shared" si="6"/>
        <v>34</v>
      </c>
      <c r="Q15" s="8">
        <f t="shared" si="7"/>
        <v>73.25</v>
      </c>
      <c r="R15" s="8">
        <f t="shared" si="8"/>
        <v>73</v>
      </c>
      <c r="S15" s="8">
        <f t="shared" si="9"/>
        <v>19.58333333</v>
      </c>
    </row>
    <row r="16" ht="12.75" customHeight="1">
      <c r="A16" s="4">
        <v>14.0</v>
      </c>
      <c r="B16" s="8" t="s">
        <v>36</v>
      </c>
      <c r="C16" s="9" t="s">
        <v>18</v>
      </c>
      <c r="D16" s="4">
        <v>17.0</v>
      </c>
      <c r="E16" s="4">
        <v>29.0</v>
      </c>
      <c r="F16" s="4">
        <v>36.0</v>
      </c>
      <c r="G16" s="4">
        <v>1.5</v>
      </c>
      <c r="H16" s="4">
        <v>72.0</v>
      </c>
      <c r="I16" s="4"/>
      <c r="J16" s="4"/>
      <c r="K16" s="8">
        <f t="shared" si="1"/>
        <v>42.5</v>
      </c>
      <c r="L16" s="4">
        <f t="shared" si="2"/>
        <v>8.5</v>
      </c>
      <c r="M16" s="8">
        <f t="shared" si="3"/>
        <v>18</v>
      </c>
      <c r="N16" s="8">
        <f t="shared" si="4"/>
        <v>14.5</v>
      </c>
      <c r="O16" s="8">
        <f t="shared" si="5"/>
        <v>1.5</v>
      </c>
      <c r="P16" s="8">
        <f t="shared" si="6"/>
        <v>36</v>
      </c>
      <c r="Q16" s="8">
        <f t="shared" si="7"/>
        <v>78.5</v>
      </c>
      <c r="R16" s="8">
        <f t="shared" si="8"/>
        <v>79</v>
      </c>
      <c r="S16" s="8">
        <f t="shared" si="9"/>
        <v>19.16666667</v>
      </c>
    </row>
    <row r="17" ht="12.75" customHeight="1">
      <c r="A17" s="4">
        <v>25.0</v>
      </c>
      <c r="B17" s="8" t="s">
        <v>47</v>
      </c>
      <c r="C17" s="9" t="s">
        <v>18</v>
      </c>
      <c r="D17" s="4">
        <v>20.0</v>
      </c>
      <c r="E17" s="4">
        <v>36.0</v>
      </c>
      <c r="F17" s="4">
        <v>21.0</v>
      </c>
      <c r="G17" s="4">
        <v>0.0</v>
      </c>
      <c r="H17" s="4">
        <v>66.0</v>
      </c>
      <c r="I17" s="4"/>
      <c r="J17" s="4"/>
      <c r="K17" s="8">
        <f t="shared" si="1"/>
        <v>38.5</v>
      </c>
      <c r="L17" s="4">
        <f t="shared" si="2"/>
        <v>10</v>
      </c>
      <c r="M17" s="8">
        <f t="shared" si="3"/>
        <v>10.5</v>
      </c>
      <c r="N17" s="8">
        <f t="shared" si="4"/>
        <v>18</v>
      </c>
      <c r="O17" s="8">
        <f t="shared" si="5"/>
        <v>0</v>
      </c>
      <c r="P17" s="8">
        <f t="shared" si="6"/>
        <v>33</v>
      </c>
      <c r="Q17" s="8">
        <f t="shared" si="7"/>
        <v>71.5</v>
      </c>
      <c r="R17" s="8">
        <f t="shared" si="8"/>
        <v>72</v>
      </c>
      <c r="S17" s="8">
        <f t="shared" si="9"/>
        <v>18.33333333</v>
      </c>
    </row>
    <row r="18" ht="12.75" customHeight="1">
      <c r="A18" s="4">
        <v>20.0</v>
      </c>
      <c r="B18" s="8" t="s">
        <v>42</v>
      </c>
      <c r="C18" s="9" t="s">
        <v>18</v>
      </c>
      <c r="D18" s="4">
        <v>21.0</v>
      </c>
      <c r="E18" s="4">
        <v>34.0</v>
      </c>
      <c r="F18" s="4">
        <v>17.0</v>
      </c>
      <c r="G18" s="4">
        <v>0.0</v>
      </c>
      <c r="H18" s="4">
        <v>62.0</v>
      </c>
      <c r="I18" s="4"/>
      <c r="J18" s="4"/>
      <c r="K18" s="8">
        <f t="shared" si="1"/>
        <v>36</v>
      </c>
      <c r="L18" s="4">
        <f t="shared" si="2"/>
        <v>10.5</v>
      </c>
      <c r="M18" s="8">
        <f t="shared" si="3"/>
        <v>8.5</v>
      </c>
      <c r="N18" s="8">
        <f t="shared" si="4"/>
        <v>17</v>
      </c>
      <c r="O18" s="8">
        <f t="shared" si="5"/>
        <v>0</v>
      </c>
      <c r="P18" s="8">
        <f t="shared" si="6"/>
        <v>31</v>
      </c>
      <c r="Q18" s="8">
        <f t="shared" si="7"/>
        <v>67</v>
      </c>
      <c r="R18" s="8">
        <f t="shared" si="8"/>
        <v>67</v>
      </c>
      <c r="S18" s="8">
        <f t="shared" si="9"/>
        <v>17.5</v>
      </c>
    </row>
    <row r="19" ht="12.75" customHeight="1">
      <c r="A19" s="4">
        <v>16.0</v>
      </c>
      <c r="B19" s="8" t="s">
        <v>38</v>
      </c>
      <c r="C19" s="9" t="s">
        <v>18</v>
      </c>
      <c r="D19" s="4">
        <v>22.0</v>
      </c>
      <c r="E19" s="4">
        <v>51.0</v>
      </c>
      <c r="F19" s="4">
        <v>34.0</v>
      </c>
      <c r="G19" s="4">
        <v>3.0</v>
      </c>
      <c r="H19" s="4">
        <v>88.0</v>
      </c>
      <c r="I19" s="4"/>
      <c r="J19" s="4"/>
      <c r="K19" s="8">
        <f t="shared" si="1"/>
        <v>56.5</v>
      </c>
      <c r="L19" s="4">
        <f t="shared" si="2"/>
        <v>11</v>
      </c>
      <c r="M19" s="8">
        <f t="shared" si="3"/>
        <v>17</v>
      </c>
      <c r="N19" s="8">
        <f t="shared" si="4"/>
        <v>25.5</v>
      </c>
      <c r="O19" s="8">
        <f t="shared" si="5"/>
        <v>3</v>
      </c>
      <c r="P19" s="8">
        <f t="shared" si="6"/>
        <v>44</v>
      </c>
      <c r="Q19" s="8">
        <f t="shared" si="7"/>
        <v>100.5</v>
      </c>
      <c r="R19" s="8">
        <f t="shared" si="8"/>
        <v>101</v>
      </c>
      <c r="S19" s="8">
        <f t="shared" si="9"/>
        <v>15.83333333</v>
      </c>
    </row>
    <row r="20" ht="12.75" customHeight="1">
      <c r="A20" s="4">
        <v>38.0</v>
      </c>
      <c r="B20" s="8" t="s">
        <v>60</v>
      </c>
      <c r="C20" s="9" t="s">
        <v>18</v>
      </c>
      <c r="D20" s="4">
        <v>12.0</v>
      </c>
      <c r="E20" s="4">
        <v>51.0</v>
      </c>
      <c r="F20" s="4">
        <v>23.0</v>
      </c>
      <c r="G20" s="4">
        <v>0.0</v>
      </c>
      <c r="H20" s="4">
        <v>70.0</v>
      </c>
      <c r="I20" s="4"/>
      <c r="J20" s="4"/>
      <c r="K20" s="8">
        <f t="shared" si="1"/>
        <v>43</v>
      </c>
      <c r="L20" s="4">
        <f t="shared" si="2"/>
        <v>6</v>
      </c>
      <c r="M20" s="8">
        <f t="shared" si="3"/>
        <v>11.5</v>
      </c>
      <c r="N20" s="8">
        <f t="shared" si="4"/>
        <v>25.5</v>
      </c>
      <c r="O20" s="8">
        <f t="shared" si="5"/>
        <v>0</v>
      </c>
      <c r="P20" s="8">
        <f t="shared" si="6"/>
        <v>35</v>
      </c>
      <c r="Q20" s="8">
        <f t="shared" si="7"/>
        <v>78</v>
      </c>
      <c r="R20" s="8">
        <f t="shared" si="8"/>
        <v>78</v>
      </c>
      <c r="S20" s="8">
        <f t="shared" si="9"/>
        <v>15.83333333</v>
      </c>
    </row>
    <row r="21" ht="12.75" customHeight="1">
      <c r="A21" s="4">
        <v>43.0</v>
      </c>
      <c r="B21" s="8" t="s">
        <v>63</v>
      </c>
      <c r="C21" s="9" t="s">
        <v>62</v>
      </c>
      <c r="D21" s="4">
        <v>17.0</v>
      </c>
      <c r="E21" s="4">
        <v>42.0</v>
      </c>
      <c r="F21" s="4">
        <v>27.0</v>
      </c>
      <c r="G21" s="4">
        <v>3.0</v>
      </c>
      <c r="H21" s="4">
        <v>74.0</v>
      </c>
      <c r="I21" s="4"/>
      <c r="J21" s="4"/>
      <c r="K21" s="8">
        <f t="shared" si="1"/>
        <v>46</v>
      </c>
      <c r="L21" s="4">
        <f t="shared" si="2"/>
        <v>8.5</v>
      </c>
      <c r="M21" s="8">
        <f t="shared" si="3"/>
        <v>13.5</v>
      </c>
      <c r="N21" s="8">
        <f t="shared" si="4"/>
        <v>21</v>
      </c>
      <c r="O21" s="8">
        <f t="shared" si="5"/>
        <v>3</v>
      </c>
      <c r="P21" s="8">
        <f t="shared" si="6"/>
        <v>37</v>
      </c>
      <c r="Q21" s="8">
        <f t="shared" si="7"/>
        <v>83</v>
      </c>
      <c r="R21" s="8">
        <f t="shared" si="8"/>
        <v>83</v>
      </c>
      <c r="S21" s="8">
        <f t="shared" si="9"/>
        <v>15.83333333</v>
      </c>
    </row>
    <row r="22" ht="12.75" customHeight="1">
      <c r="A22" s="4">
        <v>10.0</v>
      </c>
      <c r="B22" s="8" t="s">
        <v>32</v>
      </c>
      <c r="C22" s="9" t="s">
        <v>18</v>
      </c>
      <c r="D22" s="4">
        <v>26.0</v>
      </c>
      <c r="E22" s="4">
        <v>21.0</v>
      </c>
      <c r="F22" s="4">
        <v>13.0</v>
      </c>
      <c r="G22" s="4">
        <v>0.0</v>
      </c>
      <c r="H22" s="4">
        <v>52.0</v>
      </c>
      <c r="I22" s="4"/>
      <c r="J22" s="4"/>
      <c r="K22" s="8">
        <f t="shared" si="1"/>
        <v>30</v>
      </c>
      <c r="L22" s="4">
        <f t="shared" si="2"/>
        <v>13</v>
      </c>
      <c r="M22" s="8">
        <f t="shared" si="3"/>
        <v>6.5</v>
      </c>
      <c r="N22" s="8">
        <f t="shared" si="4"/>
        <v>10.5</v>
      </c>
      <c r="O22" s="8">
        <f t="shared" si="5"/>
        <v>0</v>
      </c>
      <c r="P22" s="8">
        <f t="shared" si="6"/>
        <v>26</v>
      </c>
      <c r="Q22" s="8">
        <f t="shared" si="7"/>
        <v>56</v>
      </c>
      <c r="R22" s="8">
        <f t="shared" si="8"/>
        <v>56</v>
      </c>
      <c r="S22" s="8">
        <f t="shared" si="9"/>
        <v>15</v>
      </c>
    </row>
    <row r="23" ht="12.75" customHeight="1">
      <c r="A23" s="4">
        <v>11.0</v>
      </c>
      <c r="B23" s="8" t="s">
        <v>33</v>
      </c>
      <c r="C23" s="9" t="s">
        <v>18</v>
      </c>
      <c r="D23" s="4">
        <v>25.0</v>
      </c>
      <c r="E23" s="4">
        <v>36.0</v>
      </c>
      <c r="F23" s="4">
        <v>26.0</v>
      </c>
      <c r="G23" s="4">
        <v>3.0</v>
      </c>
      <c r="H23" s="4">
        <v>74.0</v>
      </c>
      <c r="I23" s="4"/>
      <c r="J23" s="4"/>
      <c r="K23" s="8">
        <f t="shared" si="1"/>
        <v>46.5</v>
      </c>
      <c r="L23" s="4">
        <f t="shared" si="2"/>
        <v>12.5</v>
      </c>
      <c r="M23" s="8">
        <f t="shared" si="3"/>
        <v>13</v>
      </c>
      <c r="N23" s="8">
        <f t="shared" si="4"/>
        <v>18</v>
      </c>
      <c r="O23" s="8">
        <f t="shared" si="5"/>
        <v>3</v>
      </c>
      <c r="P23" s="8">
        <f t="shared" si="6"/>
        <v>37</v>
      </c>
      <c r="Q23" s="8">
        <f t="shared" si="7"/>
        <v>83.5</v>
      </c>
      <c r="R23" s="8">
        <f t="shared" si="8"/>
        <v>84</v>
      </c>
      <c r="S23" s="8">
        <f t="shared" si="9"/>
        <v>15</v>
      </c>
    </row>
    <row r="24" ht="12.75" customHeight="1">
      <c r="A24" s="4">
        <v>12.0</v>
      </c>
      <c r="B24" s="8" t="s">
        <v>34</v>
      </c>
      <c r="C24" s="9" t="s">
        <v>18</v>
      </c>
      <c r="D24" s="4">
        <v>26.0</v>
      </c>
      <c r="E24" s="4">
        <v>35.0</v>
      </c>
      <c r="F24" s="4">
        <v>28.0</v>
      </c>
      <c r="G24" s="4">
        <v>3.0</v>
      </c>
      <c r="H24" s="4">
        <v>75.0</v>
      </c>
      <c r="I24" s="4"/>
      <c r="J24" s="4"/>
      <c r="K24" s="8">
        <f t="shared" si="1"/>
        <v>47.5</v>
      </c>
      <c r="L24" s="4">
        <f t="shared" si="2"/>
        <v>13</v>
      </c>
      <c r="M24" s="8">
        <f t="shared" si="3"/>
        <v>14</v>
      </c>
      <c r="N24" s="8">
        <f t="shared" si="4"/>
        <v>17.5</v>
      </c>
      <c r="O24" s="8">
        <f t="shared" si="5"/>
        <v>3</v>
      </c>
      <c r="P24" s="8">
        <f t="shared" si="6"/>
        <v>37.5</v>
      </c>
      <c r="Q24" s="8">
        <f t="shared" si="7"/>
        <v>85</v>
      </c>
      <c r="R24" s="8">
        <f t="shared" si="8"/>
        <v>85</v>
      </c>
      <c r="S24" s="8">
        <f t="shared" si="9"/>
        <v>14.58333333</v>
      </c>
    </row>
    <row r="25" ht="12.75" customHeight="1">
      <c r="A25" s="4">
        <v>24.0</v>
      </c>
      <c r="B25" s="8" t="s">
        <v>46</v>
      </c>
      <c r="C25" s="9" t="s">
        <v>18</v>
      </c>
      <c r="D25" s="4">
        <v>18.0</v>
      </c>
      <c r="E25" s="4">
        <v>25.0</v>
      </c>
      <c r="F25" s="4">
        <v>36.0</v>
      </c>
      <c r="G25" s="4">
        <v>0.0</v>
      </c>
      <c r="H25" s="4">
        <v>64.0</v>
      </c>
      <c r="I25" s="4"/>
      <c r="J25" s="4"/>
      <c r="K25" s="8">
        <f t="shared" si="1"/>
        <v>39.5</v>
      </c>
      <c r="L25" s="4">
        <f t="shared" si="2"/>
        <v>9</v>
      </c>
      <c r="M25" s="8">
        <f t="shared" si="3"/>
        <v>18</v>
      </c>
      <c r="N25" s="8">
        <f t="shared" si="4"/>
        <v>12.5</v>
      </c>
      <c r="O25" s="8">
        <f t="shared" si="5"/>
        <v>0</v>
      </c>
      <c r="P25" s="8">
        <f t="shared" si="6"/>
        <v>32</v>
      </c>
      <c r="Q25" s="8">
        <f t="shared" si="7"/>
        <v>71.5</v>
      </c>
      <c r="R25" s="8">
        <f t="shared" si="8"/>
        <v>72</v>
      </c>
      <c r="S25" s="8">
        <f t="shared" si="9"/>
        <v>14.16666667</v>
      </c>
    </row>
    <row r="26" ht="12.75" customHeight="1">
      <c r="A26" s="4">
        <v>29.0</v>
      </c>
      <c r="B26" s="8" t="s">
        <v>51</v>
      </c>
      <c r="C26" s="9" t="s">
        <v>18</v>
      </c>
      <c r="D26" s="4">
        <v>22.0</v>
      </c>
      <c r="E26" s="4">
        <v>44.0</v>
      </c>
      <c r="F26" s="4">
        <v>21.0</v>
      </c>
      <c r="G26" s="4">
        <v>2.0</v>
      </c>
      <c r="H26" s="4">
        <v>72.0</v>
      </c>
      <c r="I26" s="4"/>
      <c r="J26" s="4"/>
      <c r="K26" s="8">
        <f t="shared" si="1"/>
        <v>45.5</v>
      </c>
      <c r="L26" s="4">
        <f t="shared" si="2"/>
        <v>11</v>
      </c>
      <c r="M26" s="8">
        <f t="shared" si="3"/>
        <v>10.5</v>
      </c>
      <c r="N26" s="8">
        <f t="shared" si="4"/>
        <v>22</v>
      </c>
      <c r="O26" s="8">
        <f t="shared" si="5"/>
        <v>2</v>
      </c>
      <c r="P26" s="8">
        <f t="shared" si="6"/>
        <v>36</v>
      </c>
      <c r="Q26" s="8">
        <f t="shared" si="7"/>
        <v>81.5</v>
      </c>
      <c r="R26" s="8">
        <f t="shared" si="8"/>
        <v>82</v>
      </c>
      <c r="S26" s="8">
        <f t="shared" si="9"/>
        <v>14.16666667</v>
      </c>
    </row>
    <row r="27" ht="12.75" customHeight="1">
      <c r="A27" s="4">
        <v>19.0</v>
      </c>
      <c r="B27" s="8" t="s">
        <v>41</v>
      </c>
      <c r="C27" s="9" t="s">
        <v>18</v>
      </c>
      <c r="D27" s="4">
        <v>15.0</v>
      </c>
      <c r="E27" s="4">
        <v>45.0</v>
      </c>
      <c r="F27" s="4">
        <v>10.0</v>
      </c>
      <c r="G27" s="4">
        <v>0.0</v>
      </c>
      <c r="H27" s="4">
        <v>58.0</v>
      </c>
      <c r="I27" s="4"/>
      <c r="J27" s="4"/>
      <c r="K27" s="8">
        <f t="shared" si="1"/>
        <v>35</v>
      </c>
      <c r="L27" s="4">
        <f t="shared" si="2"/>
        <v>7.5</v>
      </c>
      <c r="M27" s="8">
        <f t="shared" si="3"/>
        <v>5</v>
      </c>
      <c r="N27" s="8">
        <f t="shared" si="4"/>
        <v>22.5</v>
      </c>
      <c r="O27" s="8">
        <f t="shared" si="5"/>
        <v>0</v>
      </c>
      <c r="P27" s="8">
        <f t="shared" si="6"/>
        <v>29</v>
      </c>
      <c r="Q27" s="8">
        <f t="shared" si="7"/>
        <v>64</v>
      </c>
      <c r="R27" s="8">
        <f t="shared" si="8"/>
        <v>64</v>
      </c>
      <c r="S27" s="8">
        <f t="shared" si="9"/>
        <v>14.16666667</v>
      </c>
    </row>
    <row r="28" ht="12.75" customHeight="1">
      <c r="A28" s="4">
        <v>27.0</v>
      </c>
      <c r="B28" s="8" t="s">
        <v>49</v>
      </c>
      <c r="C28" s="9" t="s">
        <v>18</v>
      </c>
      <c r="D28" s="4">
        <v>25.0</v>
      </c>
      <c r="E28" s="4">
        <v>48.0</v>
      </c>
      <c r="F28" s="4">
        <v>27.0</v>
      </c>
      <c r="G28" s="4">
        <v>0.0</v>
      </c>
      <c r="H28" s="4">
        <v>78.0</v>
      </c>
      <c r="I28" s="4" t="s">
        <v>23</v>
      </c>
      <c r="J28" s="5">
        <v>0.03</v>
      </c>
      <c r="K28" s="8">
        <f t="shared" si="1"/>
        <v>50</v>
      </c>
      <c r="L28" s="4">
        <f t="shared" si="2"/>
        <v>12.5</v>
      </c>
      <c r="M28" s="8">
        <f t="shared" si="3"/>
        <v>13.5</v>
      </c>
      <c r="N28" s="8">
        <f t="shared" si="4"/>
        <v>24</v>
      </c>
      <c r="O28" s="8">
        <f t="shared" si="5"/>
        <v>0</v>
      </c>
      <c r="P28" s="8">
        <f t="shared" si="6"/>
        <v>39</v>
      </c>
      <c r="Q28" s="8">
        <f t="shared" si="7"/>
        <v>89</v>
      </c>
      <c r="R28" s="8">
        <f t="shared" si="8"/>
        <v>89</v>
      </c>
      <c r="S28" s="8">
        <f t="shared" si="9"/>
        <v>14.16666667</v>
      </c>
    </row>
    <row r="29" ht="12.75" customHeight="1">
      <c r="A29" s="4">
        <v>28.0</v>
      </c>
      <c r="B29" s="8" t="s">
        <v>50</v>
      </c>
      <c r="C29" s="9" t="s">
        <v>18</v>
      </c>
      <c r="D29" s="4">
        <v>21.0</v>
      </c>
      <c r="E29" s="4">
        <v>36.0</v>
      </c>
      <c r="F29" s="4">
        <v>12.0</v>
      </c>
      <c r="G29" s="4">
        <v>3.0</v>
      </c>
      <c r="H29" s="4">
        <v>61.0</v>
      </c>
      <c r="I29" s="4"/>
      <c r="J29" s="4"/>
      <c r="K29" s="8">
        <f t="shared" si="1"/>
        <v>37.5</v>
      </c>
      <c r="L29" s="4">
        <f t="shared" si="2"/>
        <v>10.5</v>
      </c>
      <c r="M29" s="8">
        <f t="shared" si="3"/>
        <v>6</v>
      </c>
      <c r="N29" s="8">
        <f t="shared" si="4"/>
        <v>18</v>
      </c>
      <c r="O29" s="8">
        <f t="shared" si="5"/>
        <v>3</v>
      </c>
      <c r="P29" s="8">
        <f t="shared" si="6"/>
        <v>30.5</v>
      </c>
      <c r="Q29" s="8">
        <f t="shared" si="7"/>
        <v>68</v>
      </c>
      <c r="R29" s="8">
        <f t="shared" si="8"/>
        <v>68</v>
      </c>
      <c r="S29" s="8">
        <f t="shared" si="9"/>
        <v>13.75</v>
      </c>
    </row>
    <row r="30" ht="12.75" customHeight="1">
      <c r="A30" s="4">
        <v>26.0</v>
      </c>
      <c r="B30" s="8" t="s">
        <v>48</v>
      </c>
      <c r="C30" s="9" t="s">
        <v>18</v>
      </c>
      <c r="D30" s="4">
        <v>24.0</v>
      </c>
      <c r="E30" s="4">
        <v>43.0</v>
      </c>
      <c r="F30" s="4">
        <v>13.0</v>
      </c>
      <c r="G30" s="4">
        <v>0.0</v>
      </c>
      <c r="H30" s="4">
        <v>62.0</v>
      </c>
      <c r="I30" s="4"/>
      <c r="J30" s="4"/>
      <c r="K30" s="8">
        <f t="shared" si="1"/>
        <v>40</v>
      </c>
      <c r="L30" s="4">
        <f t="shared" si="2"/>
        <v>12</v>
      </c>
      <c r="M30" s="8">
        <f t="shared" si="3"/>
        <v>6.5</v>
      </c>
      <c r="N30" s="8">
        <f t="shared" si="4"/>
        <v>21.5</v>
      </c>
      <c r="O30" s="8">
        <f t="shared" si="5"/>
        <v>0</v>
      </c>
      <c r="P30" s="8">
        <f t="shared" si="6"/>
        <v>31</v>
      </c>
      <c r="Q30" s="8">
        <f t="shared" si="7"/>
        <v>71</v>
      </c>
      <c r="R30" s="8">
        <f t="shared" si="8"/>
        <v>71</v>
      </c>
      <c r="S30" s="8">
        <f t="shared" si="9"/>
        <v>10.83333333</v>
      </c>
    </row>
    <row r="31" ht="16.5" customHeight="1">
      <c r="A31" s="4">
        <v>58.0</v>
      </c>
      <c r="B31" s="8" t="s">
        <v>78</v>
      </c>
      <c r="C31" s="9" t="s">
        <v>62</v>
      </c>
      <c r="D31" s="4">
        <v>16.0</v>
      </c>
      <c r="E31" s="4">
        <v>42.0</v>
      </c>
      <c r="F31" s="4">
        <v>19.0</v>
      </c>
      <c r="G31" s="4">
        <v>0.0</v>
      </c>
      <c r="H31" s="4">
        <v>60.0</v>
      </c>
      <c r="I31" s="4"/>
      <c r="J31" s="4"/>
      <c r="K31" s="8">
        <f t="shared" si="1"/>
        <v>38.5</v>
      </c>
      <c r="L31" s="4">
        <f t="shared" si="2"/>
        <v>8</v>
      </c>
      <c r="M31" s="8">
        <f t="shared" si="3"/>
        <v>9.5</v>
      </c>
      <c r="N31" s="8">
        <f t="shared" si="4"/>
        <v>21</v>
      </c>
      <c r="O31" s="8">
        <f t="shared" si="5"/>
        <v>0</v>
      </c>
      <c r="P31" s="8">
        <f t="shared" si="6"/>
        <v>30</v>
      </c>
      <c r="Q31" s="8">
        <f t="shared" si="7"/>
        <v>68.5</v>
      </c>
      <c r="R31" s="8">
        <f t="shared" si="8"/>
        <v>69</v>
      </c>
      <c r="S31" s="8">
        <f t="shared" si="9"/>
        <v>10.83333333</v>
      </c>
    </row>
    <row r="32" ht="12.75" customHeight="1">
      <c r="A32" s="4">
        <v>21.0</v>
      </c>
      <c r="B32" s="8" t="s">
        <v>43</v>
      </c>
      <c r="C32" s="9" t="s">
        <v>18</v>
      </c>
      <c r="D32" s="4">
        <v>20.0</v>
      </c>
      <c r="E32" s="4">
        <v>39.0</v>
      </c>
      <c r="F32" s="4">
        <v>28.0</v>
      </c>
      <c r="G32" s="4">
        <v>2.0</v>
      </c>
      <c r="H32" s="4">
        <v>69.0</v>
      </c>
      <c r="I32" s="4"/>
      <c r="J32" s="4"/>
      <c r="K32" s="8">
        <f t="shared" si="1"/>
        <v>45.5</v>
      </c>
      <c r="L32" s="4">
        <f t="shared" si="2"/>
        <v>10</v>
      </c>
      <c r="M32" s="8">
        <f t="shared" si="3"/>
        <v>14</v>
      </c>
      <c r="N32" s="8">
        <f t="shared" si="4"/>
        <v>19.5</v>
      </c>
      <c r="O32" s="8">
        <f t="shared" si="5"/>
        <v>2</v>
      </c>
      <c r="P32" s="8">
        <f t="shared" si="6"/>
        <v>34.5</v>
      </c>
      <c r="Q32" s="8">
        <f t="shared" si="7"/>
        <v>80</v>
      </c>
      <c r="R32" s="8">
        <f t="shared" si="8"/>
        <v>80</v>
      </c>
      <c r="S32" s="8">
        <f t="shared" si="9"/>
        <v>10.41666667</v>
      </c>
    </row>
    <row r="33" ht="12.75" customHeight="1">
      <c r="A33" s="4">
        <v>44.0</v>
      </c>
      <c r="B33" s="8" t="s">
        <v>64</v>
      </c>
      <c r="C33" s="9" t="s">
        <v>62</v>
      </c>
      <c r="D33" s="4">
        <v>19.0</v>
      </c>
      <c r="E33" s="4">
        <v>27.0</v>
      </c>
      <c r="F33" s="4">
        <v>24.5</v>
      </c>
      <c r="G33" s="4">
        <v>3.0</v>
      </c>
      <c r="H33" s="4">
        <v>59.0</v>
      </c>
      <c r="I33" s="4"/>
      <c r="J33" s="4"/>
      <c r="K33" s="8">
        <f t="shared" si="1"/>
        <v>38.25</v>
      </c>
      <c r="L33" s="4">
        <f t="shared" si="2"/>
        <v>9.5</v>
      </c>
      <c r="M33" s="8">
        <f t="shared" si="3"/>
        <v>12.25</v>
      </c>
      <c r="N33" s="8">
        <f t="shared" si="4"/>
        <v>13.5</v>
      </c>
      <c r="O33" s="8">
        <f t="shared" si="5"/>
        <v>3</v>
      </c>
      <c r="P33" s="8">
        <f t="shared" si="6"/>
        <v>29.5</v>
      </c>
      <c r="Q33" s="8">
        <f t="shared" si="7"/>
        <v>67.75</v>
      </c>
      <c r="R33" s="8">
        <f t="shared" si="8"/>
        <v>68</v>
      </c>
      <c r="S33" s="8">
        <f t="shared" si="9"/>
        <v>10</v>
      </c>
    </row>
    <row r="34" ht="12.75" customHeight="1">
      <c r="A34" s="4">
        <v>23.0</v>
      </c>
      <c r="B34" s="8" t="s">
        <v>45</v>
      </c>
      <c r="C34" s="9" t="s">
        <v>18</v>
      </c>
      <c r="D34" s="4">
        <v>23.0</v>
      </c>
      <c r="E34" s="4">
        <v>52.0</v>
      </c>
      <c r="F34" s="4">
        <v>18.5</v>
      </c>
      <c r="G34" s="4">
        <v>0.0</v>
      </c>
      <c r="H34" s="4">
        <v>70.0</v>
      </c>
      <c r="I34" s="4"/>
      <c r="J34" s="4"/>
      <c r="K34" s="8">
        <f t="shared" si="1"/>
        <v>46.75</v>
      </c>
      <c r="L34" s="4">
        <f t="shared" si="2"/>
        <v>11.5</v>
      </c>
      <c r="M34" s="8">
        <f t="shared" si="3"/>
        <v>9.25</v>
      </c>
      <c r="N34" s="8">
        <f t="shared" si="4"/>
        <v>26</v>
      </c>
      <c r="O34" s="8">
        <f t="shared" si="5"/>
        <v>0</v>
      </c>
      <c r="P34" s="8">
        <f t="shared" si="6"/>
        <v>35</v>
      </c>
      <c r="Q34" s="8">
        <f t="shared" si="7"/>
        <v>81.75</v>
      </c>
      <c r="R34" s="8">
        <f t="shared" si="8"/>
        <v>82</v>
      </c>
      <c r="S34" s="8">
        <f t="shared" si="9"/>
        <v>9.583333333</v>
      </c>
    </row>
    <row r="35" ht="12.75" customHeight="1">
      <c r="A35" s="4">
        <v>45.0</v>
      </c>
      <c r="B35" s="8" t="s">
        <v>65</v>
      </c>
      <c r="C35" s="9" t="s">
        <v>62</v>
      </c>
      <c r="D35" s="4">
        <v>13.0</v>
      </c>
      <c r="E35" s="4">
        <v>19.0</v>
      </c>
      <c r="F35" s="4">
        <v>18.0</v>
      </c>
      <c r="G35" s="4">
        <v>3.0</v>
      </c>
      <c r="H35" s="4">
        <v>44.0</v>
      </c>
      <c r="I35" s="4"/>
      <c r="J35" s="4"/>
      <c r="K35" s="8">
        <f t="shared" si="1"/>
        <v>28</v>
      </c>
      <c r="L35" s="4">
        <f t="shared" si="2"/>
        <v>6.5</v>
      </c>
      <c r="M35" s="8">
        <f t="shared" si="3"/>
        <v>9</v>
      </c>
      <c r="N35" s="8">
        <f t="shared" si="4"/>
        <v>9.5</v>
      </c>
      <c r="O35" s="8">
        <f t="shared" si="5"/>
        <v>3</v>
      </c>
      <c r="P35" s="8">
        <f t="shared" si="6"/>
        <v>22</v>
      </c>
      <c r="Q35" s="8">
        <f t="shared" si="7"/>
        <v>50</v>
      </c>
      <c r="R35" s="8">
        <f t="shared" si="8"/>
        <v>50</v>
      </c>
      <c r="S35" s="8">
        <f t="shared" si="9"/>
        <v>8.333333333</v>
      </c>
    </row>
    <row r="36" ht="12.75" customHeight="1">
      <c r="A36" s="4">
        <v>35.0</v>
      </c>
      <c r="B36" s="8" t="s">
        <v>57</v>
      </c>
      <c r="C36" s="9" t="s">
        <v>18</v>
      </c>
      <c r="D36" s="4">
        <v>26.0</v>
      </c>
      <c r="E36" s="4">
        <v>33.0</v>
      </c>
      <c r="F36" s="4">
        <v>29.0</v>
      </c>
      <c r="G36" s="4">
        <v>2.0</v>
      </c>
      <c r="H36" s="4">
        <v>68.0</v>
      </c>
      <c r="I36" s="4"/>
      <c r="J36" s="4"/>
      <c r="K36" s="8">
        <f t="shared" si="1"/>
        <v>46</v>
      </c>
      <c r="L36" s="4">
        <f t="shared" si="2"/>
        <v>13</v>
      </c>
      <c r="M36" s="8">
        <f t="shared" si="3"/>
        <v>14.5</v>
      </c>
      <c r="N36" s="8">
        <f t="shared" si="4"/>
        <v>16.5</v>
      </c>
      <c r="O36" s="8">
        <f t="shared" si="5"/>
        <v>2</v>
      </c>
      <c r="P36" s="8">
        <f t="shared" si="6"/>
        <v>34</v>
      </c>
      <c r="Q36" s="8">
        <f t="shared" si="7"/>
        <v>80</v>
      </c>
      <c r="R36" s="8">
        <f t="shared" si="8"/>
        <v>80</v>
      </c>
      <c r="S36" s="8">
        <f t="shared" si="9"/>
        <v>8.333333333</v>
      </c>
    </row>
    <row r="37" ht="12.75" customHeight="1">
      <c r="A37" s="4">
        <v>55.0</v>
      </c>
      <c r="B37" s="8" t="s">
        <v>75</v>
      </c>
      <c r="C37" s="9" t="s">
        <v>62</v>
      </c>
      <c r="D37" s="4">
        <v>20.0</v>
      </c>
      <c r="E37" s="4">
        <v>42.0</v>
      </c>
      <c r="F37" s="4">
        <v>30.0</v>
      </c>
      <c r="G37" s="4">
        <v>0.0</v>
      </c>
      <c r="H37" s="4">
        <v>68.0</v>
      </c>
      <c r="I37" s="4"/>
      <c r="J37" s="4"/>
      <c r="K37" s="8">
        <f t="shared" si="1"/>
        <v>46</v>
      </c>
      <c r="L37" s="4">
        <f t="shared" si="2"/>
        <v>10</v>
      </c>
      <c r="M37" s="8">
        <f t="shared" si="3"/>
        <v>15</v>
      </c>
      <c r="N37" s="8">
        <f t="shared" si="4"/>
        <v>21</v>
      </c>
      <c r="O37" s="8">
        <f t="shared" si="5"/>
        <v>0</v>
      </c>
      <c r="P37" s="8">
        <f t="shared" si="6"/>
        <v>34</v>
      </c>
      <c r="Q37" s="8">
        <f t="shared" si="7"/>
        <v>80</v>
      </c>
      <c r="R37" s="8">
        <f t="shared" si="8"/>
        <v>80</v>
      </c>
      <c r="S37" s="8">
        <f t="shared" si="9"/>
        <v>8.333333333</v>
      </c>
    </row>
    <row r="38" ht="12.75" customHeight="1">
      <c r="A38" s="4">
        <v>64.0</v>
      </c>
      <c r="B38" s="8" t="s">
        <v>84</v>
      </c>
      <c r="C38" s="9" t="s">
        <v>62</v>
      </c>
      <c r="D38" s="4">
        <v>15.0</v>
      </c>
      <c r="E38" s="4">
        <v>28.0</v>
      </c>
      <c r="F38" s="4">
        <v>21.0</v>
      </c>
      <c r="G38" s="4">
        <v>0.0</v>
      </c>
      <c r="H38" s="4">
        <v>49.0</v>
      </c>
      <c r="I38" s="4"/>
      <c r="J38" s="4"/>
      <c r="K38" s="8">
        <f t="shared" si="1"/>
        <v>32</v>
      </c>
      <c r="L38" s="4">
        <f t="shared" si="2"/>
        <v>7.5</v>
      </c>
      <c r="M38" s="8">
        <f t="shared" si="3"/>
        <v>10.5</v>
      </c>
      <c r="N38" s="8">
        <f t="shared" si="4"/>
        <v>14</v>
      </c>
      <c r="O38" s="8">
        <f t="shared" si="5"/>
        <v>0</v>
      </c>
      <c r="P38" s="8">
        <f t="shared" si="6"/>
        <v>24.5</v>
      </c>
      <c r="Q38" s="8">
        <f t="shared" si="7"/>
        <v>56.5</v>
      </c>
      <c r="R38" s="8">
        <f t="shared" si="8"/>
        <v>57</v>
      </c>
      <c r="S38" s="8">
        <f t="shared" si="9"/>
        <v>7.916666667</v>
      </c>
    </row>
    <row r="39" ht="12.75" customHeight="1">
      <c r="A39" s="4">
        <v>47.0</v>
      </c>
      <c r="B39" s="8" t="s">
        <v>67</v>
      </c>
      <c r="C39" s="9" t="s">
        <v>62</v>
      </c>
      <c r="D39" s="4">
        <v>24.0</v>
      </c>
      <c r="E39" s="4">
        <v>8.0</v>
      </c>
      <c r="F39" s="4">
        <v>11.0</v>
      </c>
      <c r="G39" s="4">
        <v>1.0</v>
      </c>
      <c r="H39" s="4">
        <v>36.0</v>
      </c>
      <c r="I39" s="4"/>
      <c r="J39" s="4"/>
      <c r="K39" s="8">
        <f t="shared" si="1"/>
        <v>22.5</v>
      </c>
      <c r="L39" s="4">
        <f t="shared" si="2"/>
        <v>12</v>
      </c>
      <c r="M39" s="8">
        <f t="shared" si="3"/>
        <v>5.5</v>
      </c>
      <c r="N39" s="8">
        <f t="shared" si="4"/>
        <v>4</v>
      </c>
      <c r="O39" s="8">
        <f t="shared" si="5"/>
        <v>1</v>
      </c>
      <c r="P39" s="8">
        <f t="shared" si="6"/>
        <v>18</v>
      </c>
      <c r="Q39" s="8">
        <f t="shared" si="7"/>
        <v>40.5</v>
      </c>
      <c r="R39" s="8">
        <f t="shared" si="8"/>
        <v>41</v>
      </c>
      <c r="S39" s="8">
        <f t="shared" si="9"/>
        <v>7.5</v>
      </c>
    </row>
    <row r="40" ht="12.75" customHeight="1">
      <c r="A40" s="4">
        <v>77.0</v>
      </c>
      <c r="B40" s="8" t="s">
        <v>97</v>
      </c>
      <c r="C40" s="9" t="s">
        <v>62</v>
      </c>
      <c r="D40" s="4">
        <v>13.0</v>
      </c>
      <c r="E40" s="4">
        <v>39.0</v>
      </c>
      <c r="F40" s="4">
        <v>24.0</v>
      </c>
      <c r="G40" s="4">
        <v>1.0</v>
      </c>
      <c r="H40" s="4">
        <v>58.0</v>
      </c>
      <c r="I40" s="4"/>
      <c r="J40" s="4"/>
      <c r="K40" s="8">
        <f t="shared" si="1"/>
        <v>39</v>
      </c>
      <c r="L40" s="4">
        <f t="shared" si="2"/>
        <v>6.5</v>
      </c>
      <c r="M40" s="8">
        <f t="shared" si="3"/>
        <v>12</v>
      </c>
      <c r="N40" s="8">
        <f t="shared" si="4"/>
        <v>19.5</v>
      </c>
      <c r="O40" s="8">
        <f t="shared" si="5"/>
        <v>1</v>
      </c>
      <c r="P40" s="8">
        <f t="shared" si="6"/>
        <v>29</v>
      </c>
      <c r="Q40" s="8">
        <f t="shared" si="7"/>
        <v>68</v>
      </c>
      <c r="R40" s="8">
        <f t="shared" si="8"/>
        <v>68</v>
      </c>
      <c r="S40" s="8">
        <f t="shared" si="9"/>
        <v>7.5</v>
      </c>
    </row>
    <row r="41" ht="12.75" customHeight="1">
      <c r="A41" s="4">
        <v>100.0</v>
      </c>
      <c r="B41" s="8" t="s">
        <v>117</v>
      </c>
      <c r="C41" s="9" t="s">
        <v>62</v>
      </c>
      <c r="D41" s="4">
        <v>8.0</v>
      </c>
      <c r="E41" s="4">
        <v>32.0</v>
      </c>
      <c r="F41" s="4">
        <v>12.0</v>
      </c>
      <c r="G41" s="4">
        <v>1.75</v>
      </c>
      <c r="H41" s="4">
        <v>43.0</v>
      </c>
      <c r="I41" s="4"/>
      <c r="J41" s="4"/>
      <c r="K41" s="8">
        <f t="shared" si="1"/>
        <v>27.75</v>
      </c>
      <c r="L41" s="4">
        <f t="shared" si="2"/>
        <v>4</v>
      </c>
      <c r="M41" s="8">
        <f t="shared" si="3"/>
        <v>6</v>
      </c>
      <c r="N41" s="8">
        <f t="shared" si="4"/>
        <v>16</v>
      </c>
      <c r="O41" s="8">
        <f t="shared" si="5"/>
        <v>1.75</v>
      </c>
      <c r="P41" s="8">
        <f t="shared" si="6"/>
        <v>21.5</v>
      </c>
      <c r="Q41" s="8">
        <f t="shared" si="7"/>
        <v>49.25</v>
      </c>
      <c r="R41" s="8">
        <f t="shared" si="8"/>
        <v>49</v>
      </c>
      <c r="S41" s="8">
        <f t="shared" si="9"/>
        <v>7.5</v>
      </c>
    </row>
    <row r="42" ht="12.75" customHeight="1">
      <c r="A42" s="4">
        <v>32.0</v>
      </c>
      <c r="B42" s="8" t="s">
        <v>54</v>
      </c>
      <c r="C42" s="9" t="s">
        <v>18</v>
      </c>
      <c r="D42" s="4">
        <v>18.0</v>
      </c>
      <c r="E42" s="4">
        <v>20.0</v>
      </c>
      <c r="F42" s="4">
        <v>0.0</v>
      </c>
      <c r="G42" s="4">
        <v>1.0</v>
      </c>
      <c r="H42" s="4">
        <v>32.0</v>
      </c>
      <c r="I42" s="4"/>
      <c r="J42" s="4"/>
      <c r="K42" s="8">
        <f t="shared" si="1"/>
        <v>20</v>
      </c>
      <c r="L42" s="4">
        <f t="shared" si="2"/>
        <v>9</v>
      </c>
      <c r="M42" s="8">
        <f t="shared" si="3"/>
        <v>0</v>
      </c>
      <c r="N42" s="8">
        <f t="shared" si="4"/>
        <v>10</v>
      </c>
      <c r="O42" s="8">
        <f t="shared" si="5"/>
        <v>1</v>
      </c>
      <c r="P42" s="8">
        <f t="shared" si="6"/>
        <v>16</v>
      </c>
      <c r="Q42" s="8">
        <f t="shared" si="7"/>
        <v>36</v>
      </c>
      <c r="R42" s="8">
        <f t="shared" si="8"/>
        <v>36</v>
      </c>
      <c r="S42" s="8">
        <f t="shared" si="9"/>
        <v>6.666666667</v>
      </c>
    </row>
    <row r="43" ht="12.75" customHeight="1">
      <c r="A43" s="4">
        <v>61.0</v>
      </c>
      <c r="B43" s="8" t="s">
        <v>81</v>
      </c>
      <c r="C43" s="9" t="s">
        <v>62</v>
      </c>
      <c r="D43" s="4">
        <v>13.0</v>
      </c>
      <c r="E43" s="4">
        <v>37.0</v>
      </c>
      <c r="F43" s="4">
        <v>20.0</v>
      </c>
      <c r="G43" s="4">
        <v>0.0</v>
      </c>
      <c r="H43" s="4">
        <v>52.0</v>
      </c>
      <c r="I43" s="4"/>
      <c r="J43" s="4"/>
      <c r="K43" s="8">
        <f t="shared" si="1"/>
        <v>35</v>
      </c>
      <c r="L43" s="4">
        <f t="shared" si="2"/>
        <v>6.5</v>
      </c>
      <c r="M43" s="8">
        <f t="shared" si="3"/>
        <v>10</v>
      </c>
      <c r="N43" s="8">
        <f t="shared" si="4"/>
        <v>18.5</v>
      </c>
      <c r="O43" s="8">
        <f t="shared" si="5"/>
        <v>0</v>
      </c>
      <c r="P43" s="8">
        <f t="shared" si="6"/>
        <v>26</v>
      </c>
      <c r="Q43" s="8">
        <f t="shared" si="7"/>
        <v>61</v>
      </c>
      <c r="R43" s="8">
        <f t="shared" si="8"/>
        <v>61</v>
      </c>
      <c r="S43" s="8">
        <f t="shared" si="9"/>
        <v>6.666666667</v>
      </c>
    </row>
    <row r="44" ht="12.75" customHeight="1">
      <c r="A44" s="4">
        <v>41.0</v>
      </c>
      <c r="B44" s="8" t="s">
        <v>61</v>
      </c>
      <c r="C44" s="9" t="s">
        <v>62</v>
      </c>
      <c r="D44" s="4">
        <v>14.0</v>
      </c>
      <c r="E44" s="4">
        <v>24.0</v>
      </c>
      <c r="F44" s="4">
        <v>8.5</v>
      </c>
      <c r="G44" s="4">
        <v>0.0</v>
      </c>
      <c r="H44" s="4">
        <v>36.0</v>
      </c>
      <c r="I44" s="4" t="s">
        <v>19</v>
      </c>
      <c r="J44" s="5">
        <v>0.26</v>
      </c>
      <c r="K44" s="8">
        <f t="shared" si="1"/>
        <v>23.25</v>
      </c>
      <c r="L44" s="4">
        <f t="shared" si="2"/>
        <v>7</v>
      </c>
      <c r="M44" s="8">
        <f t="shared" si="3"/>
        <v>4.25</v>
      </c>
      <c r="N44" s="8">
        <f t="shared" si="4"/>
        <v>12</v>
      </c>
      <c r="O44" s="8">
        <f t="shared" si="5"/>
        <v>0</v>
      </c>
      <c r="P44" s="8">
        <f t="shared" si="6"/>
        <v>18</v>
      </c>
      <c r="Q44" s="8">
        <f t="shared" si="7"/>
        <v>41.25</v>
      </c>
      <c r="R44" s="8">
        <f t="shared" si="8"/>
        <v>41</v>
      </c>
      <c r="S44" s="8">
        <f t="shared" si="9"/>
        <v>6.25</v>
      </c>
    </row>
    <row r="45" ht="12.75" customHeight="1">
      <c r="A45" s="4">
        <v>72.0</v>
      </c>
      <c r="B45" s="8" t="s">
        <v>92</v>
      </c>
      <c r="C45" s="9" t="s">
        <v>62</v>
      </c>
      <c r="D45" s="4">
        <v>11.0</v>
      </c>
      <c r="E45" s="4">
        <v>29.0</v>
      </c>
      <c r="F45" s="4">
        <v>24.5</v>
      </c>
      <c r="G45" s="4">
        <v>0.0</v>
      </c>
      <c r="H45" s="4">
        <v>48.0</v>
      </c>
      <c r="I45" s="4"/>
      <c r="J45" s="4"/>
      <c r="K45" s="8">
        <f t="shared" si="1"/>
        <v>32.25</v>
      </c>
      <c r="L45" s="4">
        <f t="shared" si="2"/>
        <v>5.5</v>
      </c>
      <c r="M45" s="8">
        <f t="shared" si="3"/>
        <v>12.25</v>
      </c>
      <c r="N45" s="8">
        <f t="shared" si="4"/>
        <v>14.5</v>
      </c>
      <c r="O45" s="8">
        <f t="shared" si="5"/>
        <v>0</v>
      </c>
      <c r="P45" s="8">
        <f t="shared" si="6"/>
        <v>24</v>
      </c>
      <c r="Q45" s="8">
        <f t="shared" si="7"/>
        <v>56.25</v>
      </c>
      <c r="R45" s="8">
        <f t="shared" si="8"/>
        <v>56</v>
      </c>
      <c r="S45" s="8">
        <f t="shared" si="9"/>
        <v>6.25</v>
      </c>
    </row>
    <row r="46" ht="12.75" customHeight="1">
      <c r="A46" s="4">
        <v>97.0</v>
      </c>
      <c r="B46" s="8" t="s">
        <v>115</v>
      </c>
      <c r="C46" s="9" t="s">
        <v>62</v>
      </c>
      <c r="D46" s="4">
        <v>13.0</v>
      </c>
      <c r="E46" s="4">
        <v>22.0</v>
      </c>
      <c r="F46" s="4">
        <v>19.0</v>
      </c>
      <c r="G46" s="4">
        <v>0.0</v>
      </c>
      <c r="H46" s="4">
        <v>41.0</v>
      </c>
      <c r="I46" s="4"/>
      <c r="J46" s="4"/>
      <c r="K46" s="8">
        <f t="shared" si="1"/>
        <v>27</v>
      </c>
      <c r="L46" s="4">
        <f t="shared" si="2"/>
        <v>6.5</v>
      </c>
      <c r="M46" s="8">
        <f t="shared" si="3"/>
        <v>9.5</v>
      </c>
      <c r="N46" s="8">
        <f t="shared" si="4"/>
        <v>11</v>
      </c>
      <c r="O46" s="8">
        <f t="shared" si="5"/>
        <v>0</v>
      </c>
      <c r="P46" s="8">
        <f t="shared" si="6"/>
        <v>20.5</v>
      </c>
      <c r="Q46" s="8">
        <f t="shared" si="7"/>
        <v>47.5</v>
      </c>
      <c r="R46" s="8">
        <f t="shared" si="8"/>
        <v>48</v>
      </c>
      <c r="S46" s="8">
        <f t="shared" si="9"/>
        <v>6.25</v>
      </c>
    </row>
    <row r="47" ht="12.75" customHeight="1">
      <c r="A47" s="4">
        <v>30.0</v>
      </c>
      <c r="B47" s="8" t="s">
        <v>52</v>
      </c>
      <c r="C47" s="9" t="s">
        <v>18</v>
      </c>
      <c r="D47" s="4">
        <v>24.0</v>
      </c>
      <c r="E47" s="4">
        <v>33.0</v>
      </c>
      <c r="F47" s="4">
        <v>25.0</v>
      </c>
      <c r="G47" s="4">
        <v>2.0</v>
      </c>
      <c r="H47" s="4">
        <v>62.0</v>
      </c>
      <c r="I47" s="4"/>
      <c r="J47" s="4"/>
      <c r="K47" s="8">
        <f t="shared" si="1"/>
        <v>43</v>
      </c>
      <c r="L47" s="4">
        <f t="shared" si="2"/>
        <v>12</v>
      </c>
      <c r="M47" s="8">
        <f t="shared" si="3"/>
        <v>12.5</v>
      </c>
      <c r="N47" s="8">
        <f t="shared" si="4"/>
        <v>16.5</v>
      </c>
      <c r="O47" s="8">
        <f t="shared" si="5"/>
        <v>2</v>
      </c>
      <c r="P47" s="8">
        <f t="shared" si="6"/>
        <v>31</v>
      </c>
      <c r="Q47" s="8">
        <f t="shared" si="7"/>
        <v>74</v>
      </c>
      <c r="R47" s="8">
        <f t="shared" si="8"/>
        <v>74</v>
      </c>
      <c r="S47" s="8">
        <f t="shared" si="9"/>
        <v>5.833333333</v>
      </c>
    </row>
    <row r="48" ht="12.75" customHeight="1">
      <c r="A48" s="4">
        <v>78.0</v>
      </c>
      <c r="B48" s="8" t="s">
        <v>98</v>
      </c>
      <c r="C48" s="9" t="s">
        <v>62</v>
      </c>
      <c r="D48" s="4">
        <v>17.0</v>
      </c>
      <c r="E48" s="4">
        <v>37.0</v>
      </c>
      <c r="F48" s="4">
        <v>11.0</v>
      </c>
      <c r="G48" s="4">
        <v>0.0</v>
      </c>
      <c r="H48" s="4">
        <v>48.0</v>
      </c>
      <c r="I48" s="4"/>
      <c r="J48" s="4"/>
      <c r="K48" s="8">
        <f t="shared" si="1"/>
        <v>32.5</v>
      </c>
      <c r="L48" s="4">
        <f t="shared" si="2"/>
        <v>8.5</v>
      </c>
      <c r="M48" s="8">
        <f t="shared" si="3"/>
        <v>5.5</v>
      </c>
      <c r="N48" s="8">
        <f t="shared" si="4"/>
        <v>18.5</v>
      </c>
      <c r="O48" s="8">
        <f t="shared" si="5"/>
        <v>0</v>
      </c>
      <c r="P48" s="8">
        <f t="shared" si="6"/>
        <v>24</v>
      </c>
      <c r="Q48" s="8">
        <f t="shared" si="7"/>
        <v>56.5</v>
      </c>
      <c r="R48" s="8">
        <f t="shared" si="8"/>
        <v>57</v>
      </c>
      <c r="S48" s="8">
        <f t="shared" si="9"/>
        <v>5.833333333</v>
      </c>
    </row>
    <row r="49" ht="12.75" customHeight="1">
      <c r="A49" s="4">
        <v>50.0</v>
      </c>
      <c r="B49" s="8" t="s">
        <v>70</v>
      </c>
      <c r="C49" s="9" t="s">
        <v>62</v>
      </c>
      <c r="D49" s="4">
        <v>22.0</v>
      </c>
      <c r="E49" s="4">
        <v>50.0</v>
      </c>
      <c r="F49" s="4">
        <v>36.0</v>
      </c>
      <c r="G49" s="4">
        <v>3.0</v>
      </c>
      <c r="H49" s="4">
        <v>80.0</v>
      </c>
      <c r="I49" s="4"/>
      <c r="J49" s="4"/>
      <c r="K49" s="8">
        <f t="shared" si="1"/>
        <v>57</v>
      </c>
      <c r="L49" s="4">
        <f t="shared" si="2"/>
        <v>11</v>
      </c>
      <c r="M49" s="8">
        <f t="shared" si="3"/>
        <v>18</v>
      </c>
      <c r="N49" s="8">
        <f t="shared" si="4"/>
        <v>25</v>
      </c>
      <c r="O49" s="8">
        <f t="shared" si="5"/>
        <v>3</v>
      </c>
      <c r="P49" s="8">
        <f t="shared" si="6"/>
        <v>40</v>
      </c>
      <c r="Q49" s="8">
        <f t="shared" si="7"/>
        <v>97</v>
      </c>
      <c r="R49" s="8">
        <f t="shared" si="8"/>
        <v>97</v>
      </c>
      <c r="S49" s="8">
        <f t="shared" si="9"/>
        <v>5</v>
      </c>
    </row>
    <row r="50" ht="12.75" customHeight="1">
      <c r="A50" s="4">
        <v>31.0</v>
      </c>
      <c r="B50" s="8" t="s">
        <v>53</v>
      </c>
      <c r="C50" s="9" t="s">
        <v>18</v>
      </c>
      <c r="D50" s="4">
        <v>23.0</v>
      </c>
      <c r="E50" s="4">
        <v>54.0</v>
      </c>
      <c r="F50" s="4">
        <v>27.0</v>
      </c>
      <c r="G50" s="4">
        <v>0.0</v>
      </c>
      <c r="H50" s="4">
        <v>73.0</v>
      </c>
      <c r="I50" s="4"/>
      <c r="J50" s="4"/>
      <c r="K50" s="8">
        <f t="shared" si="1"/>
        <v>52</v>
      </c>
      <c r="L50" s="4">
        <f t="shared" si="2"/>
        <v>11.5</v>
      </c>
      <c r="M50" s="8">
        <f t="shared" si="3"/>
        <v>13.5</v>
      </c>
      <c r="N50" s="8">
        <f t="shared" si="4"/>
        <v>27</v>
      </c>
      <c r="O50" s="8">
        <f t="shared" si="5"/>
        <v>0</v>
      </c>
      <c r="P50" s="8">
        <f t="shared" si="6"/>
        <v>36.5</v>
      </c>
      <c r="Q50" s="8">
        <f t="shared" si="7"/>
        <v>88.5</v>
      </c>
      <c r="R50" s="8">
        <f t="shared" si="8"/>
        <v>89</v>
      </c>
      <c r="S50" s="8">
        <f t="shared" si="9"/>
        <v>4.583333333</v>
      </c>
    </row>
    <row r="51" ht="12.75" customHeight="1">
      <c r="A51" s="4">
        <v>98.0</v>
      </c>
      <c r="B51" s="8" t="s">
        <v>116</v>
      </c>
      <c r="C51" s="9" t="s">
        <v>62</v>
      </c>
      <c r="D51" s="4">
        <v>13.0</v>
      </c>
      <c r="E51" s="4">
        <v>37.0</v>
      </c>
      <c r="F51" s="4">
        <v>23.0</v>
      </c>
      <c r="G51" s="4">
        <v>0.0</v>
      </c>
      <c r="H51" s="4">
        <v>52.0</v>
      </c>
      <c r="I51" s="4"/>
      <c r="J51" s="4"/>
      <c r="K51" s="8">
        <f t="shared" si="1"/>
        <v>36.5</v>
      </c>
      <c r="L51" s="4">
        <f t="shared" si="2"/>
        <v>6.5</v>
      </c>
      <c r="M51" s="8">
        <f t="shared" si="3"/>
        <v>11.5</v>
      </c>
      <c r="N51" s="8">
        <f t="shared" si="4"/>
        <v>18.5</v>
      </c>
      <c r="O51" s="8">
        <f t="shared" si="5"/>
        <v>0</v>
      </c>
      <c r="P51" s="8">
        <f t="shared" si="6"/>
        <v>26</v>
      </c>
      <c r="Q51" s="8">
        <f t="shared" si="7"/>
        <v>62.5</v>
      </c>
      <c r="R51" s="8">
        <f t="shared" si="8"/>
        <v>63</v>
      </c>
      <c r="S51" s="8">
        <f t="shared" si="9"/>
        <v>4.166666667</v>
      </c>
    </row>
    <row r="52" ht="12.75" customHeight="1">
      <c r="A52" s="4">
        <v>65.0</v>
      </c>
      <c r="B52" s="8" t="s">
        <v>85</v>
      </c>
      <c r="C52" s="9" t="s">
        <v>62</v>
      </c>
      <c r="D52" s="4">
        <v>24.0</v>
      </c>
      <c r="E52" s="4">
        <v>48.0</v>
      </c>
      <c r="F52" s="4">
        <v>25.0</v>
      </c>
      <c r="G52" s="4">
        <v>0.0</v>
      </c>
      <c r="H52" s="4">
        <v>68.0</v>
      </c>
      <c r="I52" s="4"/>
      <c r="J52" s="4"/>
      <c r="K52" s="8">
        <f t="shared" si="1"/>
        <v>48.5</v>
      </c>
      <c r="L52" s="4">
        <f t="shared" si="2"/>
        <v>12</v>
      </c>
      <c r="M52" s="8">
        <f t="shared" si="3"/>
        <v>12.5</v>
      </c>
      <c r="N52" s="8">
        <f t="shared" si="4"/>
        <v>24</v>
      </c>
      <c r="O52" s="8">
        <f t="shared" si="5"/>
        <v>0</v>
      </c>
      <c r="P52" s="8">
        <f t="shared" si="6"/>
        <v>34</v>
      </c>
      <c r="Q52" s="8">
        <f t="shared" si="7"/>
        <v>82.5</v>
      </c>
      <c r="R52" s="8">
        <f t="shared" si="8"/>
        <v>83</v>
      </c>
      <c r="S52" s="8">
        <f t="shared" si="9"/>
        <v>4.166666667</v>
      </c>
    </row>
    <row r="53" ht="12.75" customHeight="1">
      <c r="A53" s="4">
        <v>49.0</v>
      </c>
      <c r="B53" s="8" t="s">
        <v>69</v>
      </c>
      <c r="C53" s="9" t="s">
        <v>62</v>
      </c>
      <c r="D53" s="4">
        <v>24.0</v>
      </c>
      <c r="E53" s="4">
        <v>18.0</v>
      </c>
      <c r="F53" s="4">
        <v>13.0</v>
      </c>
      <c r="G53" s="4">
        <v>2.0</v>
      </c>
      <c r="H53" s="4">
        <v>42.0</v>
      </c>
      <c r="I53" s="4"/>
      <c r="J53" s="4"/>
      <c r="K53" s="8">
        <f t="shared" si="1"/>
        <v>29.5</v>
      </c>
      <c r="L53" s="4">
        <f t="shared" si="2"/>
        <v>12</v>
      </c>
      <c r="M53" s="8">
        <f t="shared" si="3"/>
        <v>6.5</v>
      </c>
      <c r="N53" s="8">
        <f t="shared" si="4"/>
        <v>9</v>
      </c>
      <c r="O53" s="8">
        <f t="shared" si="5"/>
        <v>2</v>
      </c>
      <c r="P53" s="8">
        <f t="shared" si="6"/>
        <v>21</v>
      </c>
      <c r="Q53" s="8">
        <f t="shared" si="7"/>
        <v>50.5</v>
      </c>
      <c r="R53" s="8">
        <f t="shared" si="8"/>
        <v>51</v>
      </c>
      <c r="S53" s="8">
        <f t="shared" si="9"/>
        <v>3.333333333</v>
      </c>
    </row>
    <row r="54" ht="12.75" customHeight="1">
      <c r="A54" s="4">
        <v>33.0</v>
      </c>
      <c r="B54" s="8" t="s">
        <v>55</v>
      </c>
      <c r="C54" s="9" t="s">
        <v>18</v>
      </c>
      <c r="D54" s="4">
        <v>24.0</v>
      </c>
      <c r="E54" s="4">
        <v>23.0</v>
      </c>
      <c r="F54" s="4">
        <v>8.0</v>
      </c>
      <c r="G54" s="4">
        <v>0.0</v>
      </c>
      <c r="H54" s="4">
        <v>39.0</v>
      </c>
      <c r="I54" s="4"/>
      <c r="J54" s="4"/>
      <c r="K54" s="8">
        <f t="shared" si="1"/>
        <v>27.5</v>
      </c>
      <c r="L54" s="4">
        <f t="shared" si="2"/>
        <v>12</v>
      </c>
      <c r="M54" s="8">
        <f t="shared" si="3"/>
        <v>4</v>
      </c>
      <c r="N54" s="8">
        <f t="shared" si="4"/>
        <v>11.5</v>
      </c>
      <c r="O54" s="8">
        <f t="shared" si="5"/>
        <v>0</v>
      </c>
      <c r="P54" s="8">
        <f t="shared" si="6"/>
        <v>19.5</v>
      </c>
      <c r="Q54" s="8">
        <f t="shared" si="7"/>
        <v>47</v>
      </c>
      <c r="R54" s="8">
        <f t="shared" si="8"/>
        <v>47</v>
      </c>
      <c r="S54" s="8">
        <f t="shared" si="9"/>
        <v>2.916666667</v>
      </c>
    </row>
    <row r="55" ht="12.75" customHeight="1">
      <c r="A55" s="4">
        <v>52.0</v>
      </c>
      <c r="B55" s="8" t="s">
        <v>72</v>
      </c>
      <c r="C55" s="9" t="s">
        <v>62</v>
      </c>
      <c r="D55" s="4">
        <v>17.0</v>
      </c>
      <c r="E55" s="4">
        <v>41.0</v>
      </c>
      <c r="F55" s="4">
        <v>30.0</v>
      </c>
      <c r="G55" s="4">
        <v>3.0</v>
      </c>
      <c r="H55" s="4">
        <v>65.0</v>
      </c>
      <c r="I55" s="4"/>
      <c r="J55" s="4"/>
      <c r="K55" s="8">
        <f t="shared" si="1"/>
        <v>47</v>
      </c>
      <c r="L55" s="4">
        <f t="shared" si="2"/>
        <v>8.5</v>
      </c>
      <c r="M55" s="8">
        <f t="shared" si="3"/>
        <v>15</v>
      </c>
      <c r="N55" s="8">
        <f t="shared" si="4"/>
        <v>20.5</v>
      </c>
      <c r="O55" s="8">
        <f t="shared" si="5"/>
        <v>3</v>
      </c>
      <c r="P55" s="8">
        <f t="shared" si="6"/>
        <v>32.5</v>
      </c>
      <c r="Q55" s="8">
        <f t="shared" si="7"/>
        <v>79.5</v>
      </c>
      <c r="R55" s="8">
        <f t="shared" si="8"/>
        <v>80</v>
      </c>
      <c r="S55" s="8">
        <f t="shared" si="9"/>
        <v>2.916666667</v>
      </c>
    </row>
    <row r="56" ht="12.75" customHeight="1">
      <c r="A56" s="4">
        <v>53.0</v>
      </c>
      <c r="B56" s="8" t="s">
        <v>73</v>
      </c>
      <c r="C56" s="9" t="s">
        <v>62</v>
      </c>
      <c r="D56" s="4">
        <v>23.0</v>
      </c>
      <c r="E56" s="4">
        <v>45.5</v>
      </c>
      <c r="F56" s="4">
        <v>22.5</v>
      </c>
      <c r="G56" s="4">
        <v>0.0</v>
      </c>
      <c r="H56" s="4">
        <v>63.0</v>
      </c>
      <c r="I56" s="4"/>
      <c r="J56" s="4"/>
      <c r="K56" s="8">
        <f t="shared" si="1"/>
        <v>45.5</v>
      </c>
      <c r="L56" s="4">
        <f t="shared" si="2"/>
        <v>11.5</v>
      </c>
      <c r="M56" s="8">
        <f t="shared" si="3"/>
        <v>11.25</v>
      </c>
      <c r="N56" s="8">
        <f t="shared" si="4"/>
        <v>22.75</v>
      </c>
      <c r="O56" s="8">
        <f t="shared" si="5"/>
        <v>0</v>
      </c>
      <c r="P56" s="8">
        <f t="shared" si="6"/>
        <v>31.5</v>
      </c>
      <c r="Q56" s="8">
        <f t="shared" si="7"/>
        <v>77</v>
      </c>
      <c r="R56" s="8">
        <f t="shared" si="8"/>
        <v>77</v>
      </c>
      <c r="S56" s="8">
        <f t="shared" si="9"/>
        <v>2.916666667</v>
      </c>
    </row>
    <row r="57" ht="12.75" customHeight="1">
      <c r="A57" s="4">
        <v>66.0</v>
      </c>
      <c r="B57" s="8" t="s">
        <v>86</v>
      </c>
      <c r="C57" s="9" t="s">
        <v>62</v>
      </c>
      <c r="D57" s="4">
        <v>18.0</v>
      </c>
      <c r="E57" s="4">
        <v>42.0</v>
      </c>
      <c r="F57" s="4">
        <v>14.5</v>
      </c>
      <c r="G57" s="4">
        <v>0.0</v>
      </c>
      <c r="H57" s="4">
        <v>52.0</v>
      </c>
      <c r="I57" s="4"/>
      <c r="J57" s="4"/>
      <c r="K57" s="8">
        <f t="shared" si="1"/>
        <v>37.25</v>
      </c>
      <c r="L57" s="4">
        <f t="shared" si="2"/>
        <v>9</v>
      </c>
      <c r="M57" s="8">
        <f t="shared" si="3"/>
        <v>7.25</v>
      </c>
      <c r="N57" s="8">
        <f t="shared" si="4"/>
        <v>21</v>
      </c>
      <c r="O57" s="8">
        <f t="shared" si="5"/>
        <v>0</v>
      </c>
      <c r="P57" s="8">
        <f t="shared" si="6"/>
        <v>26</v>
      </c>
      <c r="Q57" s="8">
        <f t="shared" si="7"/>
        <v>63.25</v>
      </c>
      <c r="R57" s="8">
        <f t="shared" si="8"/>
        <v>63</v>
      </c>
      <c r="S57" s="8">
        <f t="shared" si="9"/>
        <v>2.916666667</v>
      </c>
    </row>
    <row r="58" ht="12.75" customHeight="1">
      <c r="A58" s="4">
        <v>70.0</v>
      </c>
      <c r="B58" s="8" t="s">
        <v>90</v>
      </c>
      <c r="C58" s="9" t="s">
        <v>62</v>
      </c>
      <c r="D58" s="4">
        <v>17.0</v>
      </c>
      <c r="E58" s="4">
        <v>4.0</v>
      </c>
      <c r="F58" s="4">
        <v>12.0</v>
      </c>
      <c r="G58" s="4">
        <v>2.0</v>
      </c>
      <c r="H58" s="4">
        <v>27.0</v>
      </c>
      <c r="I58" s="4"/>
      <c r="J58" s="4"/>
      <c r="K58" s="8">
        <f t="shared" si="1"/>
        <v>18.5</v>
      </c>
      <c r="L58" s="4">
        <f t="shared" si="2"/>
        <v>8.5</v>
      </c>
      <c r="M58" s="8">
        <f t="shared" si="3"/>
        <v>6</v>
      </c>
      <c r="N58" s="8">
        <f t="shared" si="4"/>
        <v>2</v>
      </c>
      <c r="O58" s="8">
        <f t="shared" si="5"/>
        <v>2</v>
      </c>
      <c r="P58" s="8">
        <f t="shared" si="6"/>
        <v>13.5</v>
      </c>
      <c r="Q58" s="8">
        <f t="shared" si="7"/>
        <v>32</v>
      </c>
      <c r="R58" s="8">
        <f t="shared" si="8"/>
        <v>32</v>
      </c>
      <c r="S58" s="8">
        <f t="shared" si="9"/>
        <v>2.916666667</v>
      </c>
    </row>
    <row r="59" ht="12.75" customHeight="1">
      <c r="A59" s="4">
        <v>37.0</v>
      </c>
      <c r="B59" s="8" t="s">
        <v>59</v>
      </c>
      <c r="C59" s="9" t="s">
        <v>18</v>
      </c>
      <c r="D59" s="4">
        <v>26.0</v>
      </c>
      <c r="E59" s="4">
        <v>17.0</v>
      </c>
      <c r="F59" s="4">
        <v>8.0</v>
      </c>
      <c r="G59" s="4">
        <v>0.0</v>
      </c>
      <c r="H59" s="4">
        <v>36.0</v>
      </c>
      <c r="I59" s="4"/>
      <c r="J59" s="4"/>
      <c r="K59" s="8">
        <f t="shared" si="1"/>
        <v>25.5</v>
      </c>
      <c r="L59" s="4">
        <f t="shared" si="2"/>
        <v>13</v>
      </c>
      <c r="M59" s="8">
        <f t="shared" si="3"/>
        <v>4</v>
      </c>
      <c r="N59" s="8">
        <f t="shared" si="4"/>
        <v>8.5</v>
      </c>
      <c r="O59" s="8">
        <f t="shared" si="5"/>
        <v>0</v>
      </c>
      <c r="P59" s="8">
        <f t="shared" si="6"/>
        <v>18</v>
      </c>
      <c r="Q59" s="8">
        <f t="shared" si="7"/>
        <v>43.5</v>
      </c>
      <c r="R59" s="8">
        <f t="shared" si="8"/>
        <v>44</v>
      </c>
      <c r="S59" s="8">
        <f t="shared" si="9"/>
        <v>2.5</v>
      </c>
    </row>
    <row r="60" ht="12.75" customHeight="1">
      <c r="A60" s="4">
        <v>54.0</v>
      </c>
      <c r="B60" s="8" t="s">
        <v>74</v>
      </c>
      <c r="C60" s="9" t="s">
        <v>62</v>
      </c>
      <c r="D60" s="4">
        <v>23.0</v>
      </c>
      <c r="E60" s="4">
        <v>36.0</v>
      </c>
      <c r="F60" s="4">
        <v>13.5</v>
      </c>
      <c r="G60" s="4">
        <v>0.0</v>
      </c>
      <c r="H60" s="4">
        <v>50.0</v>
      </c>
      <c r="I60" s="4"/>
      <c r="J60" s="4"/>
      <c r="K60" s="8">
        <f t="shared" si="1"/>
        <v>36.25</v>
      </c>
      <c r="L60" s="4">
        <f t="shared" si="2"/>
        <v>11.5</v>
      </c>
      <c r="M60" s="8">
        <f t="shared" si="3"/>
        <v>6.75</v>
      </c>
      <c r="N60" s="8">
        <f t="shared" si="4"/>
        <v>18</v>
      </c>
      <c r="O60" s="8">
        <f t="shared" si="5"/>
        <v>0</v>
      </c>
      <c r="P60" s="8">
        <f t="shared" si="6"/>
        <v>25</v>
      </c>
      <c r="Q60" s="8">
        <f t="shared" si="7"/>
        <v>61.25</v>
      </c>
      <c r="R60" s="8">
        <f t="shared" si="8"/>
        <v>61</v>
      </c>
      <c r="S60" s="8">
        <f t="shared" si="9"/>
        <v>2.083333333</v>
      </c>
    </row>
    <row r="61" ht="12.75" customHeight="1">
      <c r="A61" s="4">
        <v>96.0</v>
      </c>
      <c r="B61" s="8" t="s">
        <v>114</v>
      </c>
      <c r="C61" s="9" t="s">
        <v>62</v>
      </c>
      <c r="D61" s="4">
        <v>16.0</v>
      </c>
      <c r="E61" s="4">
        <v>41.0</v>
      </c>
      <c r="F61" s="4">
        <v>21.5</v>
      </c>
      <c r="G61" s="4">
        <v>3.0</v>
      </c>
      <c r="H61" s="4">
        <v>58.0</v>
      </c>
      <c r="I61" s="4" t="s">
        <v>25</v>
      </c>
      <c r="J61" s="5">
        <f>SUM(J57:J60)</f>
        <v>0</v>
      </c>
      <c r="K61" s="8">
        <f t="shared" si="1"/>
        <v>42.25</v>
      </c>
      <c r="L61" s="4">
        <f t="shared" si="2"/>
        <v>8</v>
      </c>
      <c r="M61" s="8">
        <f t="shared" si="3"/>
        <v>10.75</v>
      </c>
      <c r="N61" s="8">
        <f t="shared" si="4"/>
        <v>20.5</v>
      </c>
      <c r="O61" s="8">
        <f t="shared" si="5"/>
        <v>3</v>
      </c>
      <c r="P61" s="8">
        <f t="shared" si="6"/>
        <v>29</v>
      </c>
      <c r="Q61" s="8">
        <f t="shared" si="7"/>
        <v>71.25</v>
      </c>
      <c r="R61" s="8">
        <f t="shared" si="8"/>
        <v>71</v>
      </c>
      <c r="S61" s="8">
        <f t="shared" si="9"/>
        <v>2.083333333</v>
      </c>
    </row>
    <row r="62" ht="12.75" customHeight="1">
      <c r="A62" s="4">
        <v>62.0</v>
      </c>
      <c r="B62" s="8" t="s">
        <v>82</v>
      </c>
      <c r="C62" s="9" t="s">
        <v>62</v>
      </c>
      <c r="D62" s="4">
        <v>15.0</v>
      </c>
      <c r="E62" s="4">
        <v>39.0</v>
      </c>
      <c r="F62" s="4">
        <v>34.0</v>
      </c>
      <c r="G62" s="4">
        <v>3.0</v>
      </c>
      <c r="H62" s="4">
        <v>64.0</v>
      </c>
      <c r="I62" s="4"/>
      <c r="J62" s="4"/>
      <c r="K62" s="8">
        <f t="shared" si="1"/>
        <v>47</v>
      </c>
      <c r="L62" s="4">
        <f t="shared" si="2"/>
        <v>7.5</v>
      </c>
      <c r="M62" s="8">
        <f t="shared" si="3"/>
        <v>17</v>
      </c>
      <c r="N62" s="8">
        <f t="shared" si="4"/>
        <v>19.5</v>
      </c>
      <c r="O62" s="8">
        <f t="shared" si="5"/>
        <v>3</v>
      </c>
      <c r="P62" s="8">
        <f t="shared" si="6"/>
        <v>32</v>
      </c>
      <c r="Q62" s="8">
        <f t="shared" si="7"/>
        <v>79</v>
      </c>
      <c r="R62" s="8">
        <f t="shared" si="8"/>
        <v>79</v>
      </c>
      <c r="S62" s="8">
        <f t="shared" si="9"/>
        <v>1.666666667</v>
      </c>
    </row>
    <row r="63" ht="12.75" customHeight="1">
      <c r="A63" s="4">
        <v>67.0</v>
      </c>
      <c r="B63" s="8" t="s">
        <v>87</v>
      </c>
      <c r="C63" s="9" t="s">
        <v>62</v>
      </c>
      <c r="D63" s="4">
        <v>13.0</v>
      </c>
      <c r="E63" s="4">
        <v>37.0</v>
      </c>
      <c r="F63" s="4">
        <v>19.0</v>
      </c>
      <c r="G63" s="4">
        <v>2.0</v>
      </c>
      <c r="H63" s="4">
        <v>50.0</v>
      </c>
      <c r="I63" s="4"/>
      <c r="J63" s="4"/>
      <c r="K63" s="8">
        <f t="shared" si="1"/>
        <v>36.5</v>
      </c>
      <c r="L63" s="4">
        <f t="shared" si="2"/>
        <v>6.5</v>
      </c>
      <c r="M63" s="8">
        <f t="shared" si="3"/>
        <v>9.5</v>
      </c>
      <c r="N63" s="8">
        <f t="shared" si="4"/>
        <v>18.5</v>
      </c>
      <c r="O63" s="8">
        <f t="shared" si="5"/>
        <v>2</v>
      </c>
      <c r="P63" s="8">
        <f t="shared" si="6"/>
        <v>25</v>
      </c>
      <c r="Q63" s="8">
        <f t="shared" si="7"/>
        <v>61.5</v>
      </c>
      <c r="R63" s="8">
        <f t="shared" si="8"/>
        <v>62</v>
      </c>
      <c r="S63" s="8">
        <f t="shared" si="9"/>
        <v>1.666666667</v>
      </c>
    </row>
    <row r="64" ht="12.75" customHeight="1">
      <c r="A64" s="4">
        <v>73.0</v>
      </c>
      <c r="B64" s="8" t="s">
        <v>93</v>
      </c>
      <c r="C64" s="9" t="s">
        <v>62</v>
      </c>
      <c r="D64" s="4">
        <v>22.0</v>
      </c>
      <c r="E64" s="4">
        <v>37.0</v>
      </c>
      <c r="F64" s="4">
        <v>9.0</v>
      </c>
      <c r="G64" s="4">
        <v>0.0</v>
      </c>
      <c r="H64" s="4">
        <v>46.0</v>
      </c>
      <c r="I64" s="4"/>
      <c r="J64" s="4"/>
      <c r="K64" s="8">
        <f t="shared" si="1"/>
        <v>34</v>
      </c>
      <c r="L64" s="4">
        <f t="shared" si="2"/>
        <v>11</v>
      </c>
      <c r="M64" s="8">
        <f t="shared" si="3"/>
        <v>4.5</v>
      </c>
      <c r="N64" s="8">
        <f t="shared" si="4"/>
        <v>18.5</v>
      </c>
      <c r="O64" s="8">
        <f t="shared" si="5"/>
        <v>0</v>
      </c>
      <c r="P64" s="8">
        <f t="shared" si="6"/>
        <v>23</v>
      </c>
      <c r="Q64" s="8">
        <f t="shared" si="7"/>
        <v>57</v>
      </c>
      <c r="R64" s="8">
        <f t="shared" si="8"/>
        <v>57</v>
      </c>
      <c r="S64" s="8">
        <f t="shared" si="9"/>
        <v>0.8333333333</v>
      </c>
    </row>
    <row r="65" ht="12.75" customHeight="1">
      <c r="A65" s="4">
        <v>94.0</v>
      </c>
      <c r="B65" s="8" t="s">
        <v>112</v>
      </c>
      <c r="C65" s="9" t="s">
        <v>62</v>
      </c>
      <c r="D65" s="4">
        <v>20.0</v>
      </c>
      <c r="E65" s="4">
        <v>21.0</v>
      </c>
      <c r="F65" s="4">
        <v>22.0</v>
      </c>
      <c r="G65" s="4">
        <v>2.0</v>
      </c>
      <c r="H65" s="4">
        <v>45.0</v>
      </c>
      <c r="I65" s="4"/>
      <c r="J65" s="4"/>
      <c r="K65" s="8">
        <f t="shared" si="1"/>
        <v>33.5</v>
      </c>
      <c r="L65" s="4">
        <f t="shared" si="2"/>
        <v>10</v>
      </c>
      <c r="M65" s="8">
        <f t="shared" si="3"/>
        <v>11</v>
      </c>
      <c r="N65" s="8">
        <f t="shared" si="4"/>
        <v>10.5</v>
      </c>
      <c r="O65" s="8">
        <f t="shared" si="5"/>
        <v>2</v>
      </c>
      <c r="P65" s="8">
        <f t="shared" si="6"/>
        <v>22.5</v>
      </c>
      <c r="Q65" s="8">
        <f t="shared" si="7"/>
        <v>56</v>
      </c>
      <c r="R65" s="8">
        <f t="shared" si="8"/>
        <v>56</v>
      </c>
      <c r="S65" s="8">
        <f t="shared" si="9"/>
        <v>0.4166666667</v>
      </c>
    </row>
    <row r="66" ht="12.75" customHeight="1">
      <c r="A66" s="4">
        <v>36.0</v>
      </c>
      <c r="B66" s="8" t="s">
        <v>58</v>
      </c>
      <c r="C66" s="9" t="s">
        <v>18</v>
      </c>
      <c r="D66" s="4">
        <v>24.0</v>
      </c>
      <c r="E66" s="4">
        <v>24.0</v>
      </c>
      <c r="F66" s="4">
        <v>24.0</v>
      </c>
      <c r="G66" s="4">
        <v>3.0</v>
      </c>
      <c r="H66" s="4">
        <v>52.0</v>
      </c>
      <c r="I66" s="4"/>
      <c r="J66" s="4"/>
      <c r="K66" s="8">
        <f t="shared" si="1"/>
        <v>39</v>
      </c>
      <c r="L66" s="4">
        <f t="shared" si="2"/>
        <v>12</v>
      </c>
      <c r="M66" s="8">
        <f t="shared" si="3"/>
        <v>12</v>
      </c>
      <c r="N66" s="8">
        <f t="shared" si="4"/>
        <v>12</v>
      </c>
      <c r="O66" s="8">
        <f t="shared" si="5"/>
        <v>3</v>
      </c>
      <c r="P66" s="8">
        <f t="shared" si="6"/>
        <v>26</v>
      </c>
      <c r="Q66" s="8">
        <f t="shared" si="7"/>
        <v>65</v>
      </c>
      <c r="R66" s="8">
        <f t="shared" si="8"/>
        <v>65</v>
      </c>
      <c r="S66" s="8">
        <f t="shared" si="9"/>
        <v>0</v>
      </c>
    </row>
    <row r="67" ht="12.75" customHeight="1">
      <c r="A67" s="4">
        <v>60.0</v>
      </c>
      <c r="B67" s="8" t="s">
        <v>80</v>
      </c>
      <c r="C67" s="9" t="s">
        <v>62</v>
      </c>
      <c r="D67" s="4">
        <v>26.0</v>
      </c>
      <c r="E67" s="4">
        <v>48.0</v>
      </c>
      <c r="F67" s="4">
        <v>19.0</v>
      </c>
      <c r="G67" s="4">
        <v>0.0</v>
      </c>
      <c r="H67" s="4">
        <v>62.0</v>
      </c>
      <c r="I67" s="4"/>
      <c r="J67" s="4"/>
      <c r="K67" s="8">
        <f t="shared" si="1"/>
        <v>46.5</v>
      </c>
      <c r="L67" s="4">
        <f t="shared" si="2"/>
        <v>13</v>
      </c>
      <c r="M67" s="8">
        <f t="shared" si="3"/>
        <v>9.5</v>
      </c>
      <c r="N67" s="8">
        <f t="shared" si="4"/>
        <v>24</v>
      </c>
      <c r="O67" s="8">
        <f t="shared" si="5"/>
        <v>0</v>
      </c>
      <c r="P67" s="8">
        <f t="shared" si="6"/>
        <v>31</v>
      </c>
      <c r="Q67" s="8">
        <f t="shared" si="7"/>
        <v>77.5</v>
      </c>
      <c r="R67" s="8">
        <f t="shared" si="8"/>
        <v>78</v>
      </c>
      <c r="S67" s="8">
        <f t="shared" si="9"/>
        <v>0</v>
      </c>
    </row>
    <row r="68" ht="12.75" customHeight="1">
      <c r="A68" s="4">
        <v>63.0</v>
      </c>
      <c r="B68" s="8" t="s">
        <v>83</v>
      </c>
      <c r="C68" s="9" t="s">
        <v>62</v>
      </c>
      <c r="D68" s="4">
        <v>25.0</v>
      </c>
      <c r="E68" s="4">
        <v>35.0</v>
      </c>
      <c r="F68" s="4">
        <v>19.0</v>
      </c>
      <c r="G68" s="4">
        <v>1.0</v>
      </c>
      <c r="H68" s="4">
        <v>54.0</v>
      </c>
      <c r="I68" s="4"/>
      <c r="J68" s="4"/>
      <c r="K68" s="8">
        <f t="shared" si="1"/>
        <v>40.5</v>
      </c>
      <c r="L68" s="4">
        <f t="shared" si="2"/>
        <v>12.5</v>
      </c>
      <c r="M68" s="8">
        <f t="shared" si="3"/>
        <v>9.5</v>
      </c>
      <c r="N68" s="8">
        <f t="shared" si="4"/>
        <v>17.5</v>
      </c>
      <c r="O68" s="8">
        <f t="shared" si="5"/>
        <v>1</v>
      </c>
      <c r="P68" s="8">
        <f t="shared" si="6"/>
        <v>27</v>
      </c>
      <c r="Q68" s="8">
        <f t="shared" si="7"/>
        <v>67.5</v>
      </c>
      <c r="R68" s="8">
        <f t="shared" si="8"/>
        <v>68</v>
      </c>
      <c r="S68" s="8">
        <f t="shared" si="9"/>
        <v>0</v>
      </c>
    </row>
    <row r="69" ht="12.75" customHeight="1">
      <c r="A69" s="4">
        <v>48.0</v>
      </c>
      <c r="B69" s="8" t="s">
        <v>68</v>
      </c>
      <c r="C69" s="9" t="s">
        <v>62</v>
      </c>
      <c r="D69" s="4">
        <v>22.0</v>
      </c>
      <c r="E69" s="4">
        <v>41.0</v>
      </c>
      <c r="F69" s="4">
        <v>12.5</v>
      </c>
      <c r="G69" s="4">
        <v>0.0</v>
      </c>
      <c r="H69" s="4">
        <v>50.0</v>
      </c>
      <c r="I69" s="4"/>
      <c r="J69" s="4"/>
      <c r="K69" s="8">
        <f t="shared" si="1"/>
        <v>37.75</v>
      </c>
      <c r="L69" s="4">
        <f t="shared" si="2"/>
        <v>11</v>
      </c>
      <c r="M69" s="8">
        <f t="shared" si="3"/>
        <v>6.25</v>
      </c>
      <c r="N69" s="8">
        <f t="shared" si="4"/>
        <v>20.5</v>
      </c>
      <c r="O69" s="8">
        <f t="shared" si="5"/>
        <v>0</v>
      </c>
      <c r="P69" s="8">
        <f t="shared" si="6"/>
        <v>25</v>
      </c>
      <c r="Q69" s="8">
        <f t="shared" si="7"/>
        <v>62.75</v>
      </c>
      <c r="R69" s="8">
        <f t="shared" si="8"/>
        <v>63</v>
      </c>
      <c r="S69" s="8">
        <f t="shared" si="9"/>
        <v>-0.4166666667</v>
      </c>
    </row>
    <row r="70" ht="12.75" customHeight="1">
      <c r="A70" s="4">
        <v>76.0</v>
      </c>
      <c r="B70" s="8" t="s">
        <v>96</v>
      </c>
      <c r="C70" s="9" t="s">
        <v>62</v>
      </c>
      <c r="D70" s="4">
        <v>19.0</v>
      </c>
      <c r="E70" s="4">
        <v>17.0</v>
      </c>
      <c r="F70" s="4">
        <v>1.0</v>
      </c>
      <c r="G70" s="4">
        <v>0.0</v>
      </c>
      <c r="H70" s="4">
        <v>24.0</v>
      </c>
      <c r="I70" s="4"/>
      <c r="J70" s="4"/>
      <c r="K70" s="8">
        <f t="shared" si="1"/>
        <v>18.5</v>
      </c>
      <c r="L70" s="4">
        <f t="shared" si="2"/>
        <v>9.5</v>
      </c>
      <c r="M70" s="8">
        <f t="shared" si="3"/>
        <v>0.5</v>
      </c>
      <c r="N70" s="8">
        <f t="shared" si="4"/>
        <v>8.5</v>
      </c>
      <c r="O70" s="8">
        <f t="shared" si="5"/>
        <v>0</v>
      </c>
      <c r="P70" s="8">
        <f t="shared" si="6"/>
        <v>12</v>
      </c>
      <c r="Q70" s="8">
        <f t="shared" si="7"/>
        <v>30.5</v>
      </c>
      <c r="R70" s="8">
        <f t="shared" si="8"/>
        <v>31</v>
      </c>
      <c r="S70" s="8">
        <f t="shared" si="9"/>
        <v>-0.8333333333</v>
      </c>
    </row>
    <row r="71" ht="12.75" customHeight="1">
      <c r="A71" s="4">
        <v>59.0</v>
      </c>
      <c r="B71" s="8" t="s">
        <v>79</v>
      </c>
      <c r="C71" s="9" t="s">
        <v>62</v>
      </c>
      <c r="D71" s="4">
        <v>22.0</v>
      </c>
      <c r="E71" s="4">
        <v>54.0</v>
      </c>
      <c r="F71" s="4">
        <v>33.0</v>
      </c>
      <c r="G71" s="4">
        <v>3.0</v>
      </c>
      <c r="H71" s="4">
        <v>76.0</v>
      </c>
      <c r="I71" s="4"/>
      <c r="J71" s="4"/>
      <c r="K71" s="8">
        <f t="shared" si="1"/>
        <v>57.5</v>
      </c>
      <c r="L71" s="4">
        <f t="shared" si="2"/>
        <v>11</v>
      </c>
      <c r="M71" s="8">
        <f t="shared" si="3"/>
        <v>16.5</v>
      </c>
      <c r="N71" s="8">
        <f t="shared" si="4"/>
        <v>27</v>
      </c>
      <c r="O71" s="8">
        <f t="shared" si="5"/>
        <v>3</v>
      </c>
      <c r="P71" s="8">
        <f t="shared" si="6"/>
        <v>38</v>
      </c>
      <c r="Q71" s="8">
        <f t="shared" si="7"/>
        <v>95.5</v>
      </c>
      <c r="R71" s="8">
        <f t="shared" si="8"/>
        <v>96</v>
      </c>
      <c r="S71" s="8">
        <f t="shared" si="9"/>
        <v>-0.8333333333</v>
      </c>
    </row>
    <row r="72" ht="12.75" customHeight="1">
      <c r="A72" s="4">
        <v>136.0</v>
      </c>
      <c r="B72" s="8" t="s">
        <v>151</v>
      </c>
      <c r="C72" s="9" t="s">
        <v>134</v>
      </c>
      <c r="D72" s="4">
        <v>11.0</v>
      </c>
      <c r="E72" s="4">
        <v>35.0</v>
      </c>
      <c r="F72" s="4">
        <v>11.0</v>
      </c>
      <c r="G72" s="4">
        <v>0.0</v>
      </c>
      <c r="H72" s="4">
        <v>37.0</v>
      </c>
      <c r="I72" s="4"/>
      <c r="J72" s="4"/>
      <c r="K72" s="8">
        <f t="shared" si="1"/>
        <v>28.5</v>
      </c>
      <c r="L72" s="4">
        <f t="shared" si="2"/>
        <v>5.5</v>
      </c>
      <c r="M72" s="8">
        <f t="shared" si="3"/>
        <v>5.5</v>
      </c>
      <c r="N72" s="8">
        <f t="shared" si="4"/>
        <v>17.5</v>
      </c>
      <c r="O72" s="8">
        <f t="shared" si="5"/>
        <v>0</v>
      </c>
      <c r="P72" s="8">
        <f t="shared" si="6"/>
        <v>18.5</v>
      </c>
      <c r="Q72" s="8">
        <f t="shared" si="7"/>
        <v>47</v>
      </c>
      <c r="R72" s="8">
        <f t="shared" si="8"/>
        <v>47</v>
      </c>
      <c r="S72" s="8">
        <f t="shared" si="9"/>
        <v>-1.25</v>
      </c>
    </row>
    <row r="73" ht="12.75" customHeight="1">
      <c r="A73" s="4">
        <v>95.0</v>
      </c>
      <c r="B73" s="8" t="s">
        <v>113</v>
      </c>
      <c r="C73" s="9" t="s">
        <v>62</v>
      </c>
      <c r="D73" s="4">
        <v>9.0</v>
      </c>
      <c r="E73" s="4">
        <v>17.0</v>
      </c>
      <c r="F73" s="4">
        <v>11.5</v>
      </c>
      <c r="G73" s="4">
        <v>0.0</v>
      </c>
      <c r="H73" s="4">
        <v>24.0</v>
      </c>
      <c r="I73" s="4"/>
      <c r="J73" s="4"/>
      <c r="K73" s="8">
        <f t="shared" si="1"/>
        <v>18.75</v>
      </c>
      <c r="L73" s="4">
        <f t="shared" si="2"/>
        <v>4.5</v>
      </c>
      <c r="M73" s="8">
        <f t="shared" si="3"/>
        <v>5.75</v>
      </c>
      <c r="N73" s="8">
        <f t="shared" si="4"/>
        <v>8.5</v>
      </c>
      <c r="O73" s="8">
        <f t="shared" si="5"/>
        <v>0</v>
      </c>
      <c r="P73" s="8">
        <f t="shared" si="6"/>
        <v>12</v>
      </c>
      <c r="Q73" s="8">
        <f t="shared" si="7"/>
        <v>30.75</v>
      </c>
      <c r="R73" s="8">
        <f t="shared" si="8"/>
        <v>31</v>
      </c>
      <c r="S73" s="8">
        <f t="shared" si="9"/>
        <v>-1.25</v>
      </c>
    </row>
    <row r="74" ht="12.75" customHeight="1">
      <c r="A74" s="4">
        <v>85.0</v>
      </c>
      <c r="B74" s="8" t="s">
        <v>105</v>
      </c>
      <c r="C74" s="9" t="s">
        <v>62</v>
      </c>
      <c r="D74" s="4">
        <v>24.0</v>
      </c>
      <c r="E74" s="4">
        <v>50.0</v>
      </c>
      <c r="F74" s="4">
        <v>25.5</v>
      </c>
      <c r="G74" s="4">
        <v>2.0</v>
      </c>
      <c r="H74" s="4">
        <v>68.0</v>
      </c>
      <c r="I74" s="4"/>
      <c r="J74" s="4"/>
      <c r="K74" s="8">
        <f t="shared" si="1"/>
        <v>51.75</v>
      </c>
      <c r="L74" s="4">
        <f t="shared" si="2"/>
        <v>12</v>
      </c>
      <c r="M74" s="8">
        <f t="shared" si="3"/>
        <v>12.75</v>
      </c>
      <c r="N74" s="8">
        <f t="shared" si="4"/>
        <v>25</v>
      </c>
      <c r="O74" s="8">
        <f t="shared" si="5"/>
        <v>2</v>
      </c>
      <c r="P74" s="8">
        <f t="shared" si="6"/>
        <v>34</v>
      </c>
      <c r="Q74" s="8">
        <f t="shared" si="7"/>
        <v>85.75</v>
      </c>
      <c r="R74" s="8">
        <f t="shared" si="8"/>
        <v>86</v>
      </c>
      <c r="S74" s="8">
        <f t="shared" si="9"/>
        <v>-1.25</v>
      </c>
    </row>
    <row r="75" ht="12.75" customHeight="1">
      <c r="A75" s="4">
        <v>80.0</v>
      </c>
      <c r="B75" s="8" t="s">
        <v>100</v>
      </c>
      <c r="C75" s="9" t="s">
        <v>62</v>
      </c>
      <c r="D75" s="4">
        <v>24.0</v>
      </c>
      <c r="E75" s="4">
        <v>38.0</v>
      </c>
      <c r="F75" s="4">
        <v>24.5</v>
      </c>
      <c r="G75" s="4">
        <v>0.0</v>
      </c>
      <c r="H75" s="4">
        <v>56.0</v>
      </c>
      <c r="I75" s="4"/>
      <c r="J75" s="4"/>
      <c r="K75" s="8">
        <f t="shared" si="1"/>
        <v>43.25</v>
      </c>
      <c r="L75" s="4">
        <f t="shared" si="2"/>
        <v>12</v>
      </c>
      <c r="M75" s="8">
        <f t="shared" si="3"/>
        <v>12.25</v>
      </c>
      <c r="N75" s="8">
        <f t="shared" si="4"/>
        <v>19</v>
      </c>
      <c r="O75" s="8">
        <f t="shared" si="5"/>
        <v>0</v>
      </c>
      <c r="P75" s="8">
        <f t="shared" si="6"/>
        <v>28</v>
      </c>
      <c r="Q75" s="8">
        <f t="shared" si="7"/>
        <v>71.25</v>
      </c>
      <c r="R75" s="8">
        <f t="shared" si="8"/>
        <v>71</v>
      </c>
      <c r="S75" s="8">
        <f t="shared" si="9"/>
        <v>-2.083333333</v>
      </c>
    </row>
    <row r="76" ht="12.75" customHeight="1">
      <c r="A76" s="4">
        <v>133.0</v>
      </c>
      <c r="B76" s="8" t="s">
        <v>148</v>
      </c>
      <c r="C76" s="9" t="s">
        <v>134</v>
      </c>
      <c r="D76" s="4">
        <v>10.0</v>
      </c>
      <c r="E76" s="4">
        <v>42.5</v>
      </c>
      <c r="F76" s="4">
        <v>22.0</v>
      </c>
      <c r="G76" s="4">
        <v>0.0</v>
      </c>
      <c r="H76" s="4">
        <v>48.0</v>
      </c>
      <c r="I76" s="4"/>
      <c r="J76" s="4"/>
      <c r="K76" s="8">
        <f t="shared" si="1"/>
        <v>37.25</v>
      </c>
      <c r="L76" s="4">
        <f t="shared" si="2"/>
        <v>5</v>
      </c>
      <c r="M76" s="8">
        <f t="shared" si="3"/>
        <v>11</v>
      </c>
      <c r="N76" s="8">
        <f t="shared" si="4"/>
        <v>21.25</v>
      </c>
      <c r="O76" s="8">
        <f t="shared" si="5"/>
        <v>0</v>
      </c>
      <c r="P76" s="8">
        <f t="shared" si="6"/>
        <v>24</v>
      </c>
      <c r="Q76" s="8">
        <f t="shared" si="7"/>
        <v>61.25</v>
      </c>
      <c r="R76" s="8">
        <f t="shared" si="8"/>
        <v>61</v>
      </c>
      <c r="S76" s="8">
        <f t="shared" si="9"/>
        <v>-2.083333333</v>
      </c>
    </row>
    <row r="77" ht="12.75" customHeight="1">
      <c r="A77" s="4">
        <v>90.0</v>
      </c>
      <c r="B77" s="8" t="s">
        <v>109</v>
      </c>
      <c r="C77" s="9" t="s">
        <v>62</v>
      </c>
      <c r="D77" s="4">
        <v>15.0</v>
      </c>
      <c r="E77" s="4">
        <v>21.0</v>
      </c>
      <c r="F77" s="4">
        <v>27.0</v>
      </c>
      <c r="G77" s="4">
        <v>3.0</v>
      </c>
      <c r="H77" s="4">
        <v>44.0</v>
      </c>
      <c r="I77" s="4"/>
      <c r="J77" s="4"/>
      <c r="K77" s="8">
        <f t="shared" si="1"/>
        <v>34.5</v>
      </c>
      <c r="L77" s="4">
        <f t="shared" si="2"/>
        <v>7.5</v>
      </c>
      <c r="M77" s="8">
        <f t="shared" si="3"/>
        <v>13.5</v>
      </c>
      <c r="N77" s="8">
        <f t="shared" si="4"/>
        <v>10.5</v>
      </c>
      <c r="O77" s="8">
        <f t="shared" si="5"/>
        <v>3</v>
      </c>
      <c r="P77" s="8">
        <f t="shared" si="6"/>
        <v>22</v>
      </c>
      <c r="Q77" s="8">
        <f t="shared" si="7"/>
        <v>56.5</v>
      </c>
      <c r="R77" s="8">
        <f t="shared" si="8"/>
        <v>57</v>
      </c>
      <c r="S77" s="8">
        <f t="shared" si="9"/>
        <v>-2.5</v>
      </c>
    </row>
    <row r="78" ht="12.75" customHeight="1">
      <c r="A78" s="4">
        <v>91.0</v>
      </c>
      <c r="B78" s="8" t="s">
        <v>110</v>
      </c>
      <c r="C78" s="9" t="s">
        <v>62</v>
      </c>
      <c r="D78" s="4">
        <v>23.0</v>
      </c>
      <c r="E78" s="4">
        <v>47.0</v>
      </c>
      <c r="F78" s="4">
        <v>21.5</v>
      </c>
      <c r="G78" s="4">
        <v>0.0</v>
      </c>
      <c r="H78" s="4">
        <v>59.0</v>
      </c>
      <c r="I78" s="4"/>
      <c r="J78" s="4"/>
      <c r="K78" s="8">
        <f t="shared" si="1"/>
        <v>45.75</v>
      </c>
      <c r="L78" s="4">
        <f t="shared" si="2"/>
        <v>11.5</v>
      </c>
      <c r="M78" s="8">
        <f t="shared" si="3"/>
        <v>10.75</v>
      </c>
      <c r="N78" s="8">
        <f t="shared" si="4"/>
        <v>23.5</v>
      </c>
      <c r="O78" s="8">
        <f t="shared" si="5"/>
        <v>0</v>
      </c>
      <c r="P78" s="8">
        <f t="shared" si="6"/>
        <v>29.5</v>
      </c>
      <c r="Q78" s="8">
        <f t="shared" si="7"/>
        <v>75.25</v>
      </c>
      <c r="R78" s="8">
        <f t="shared" si="8"/>
        <v>75</v>
      </c>
      <c r="S78" s="8">
        <f t="shared" si="9"/>
        <v>-2.5</v>
      </c>
    </row>
    <row r="79" ht="12.75" customHeight="1">
      <c r="A79" s="4">
        <v>51.0</v>
      </c>
      <c r="B79" s="8" t="s">
        <v>71</v>
      </c>
      <c r="C79" s="9" t="s">
        <v>62</v>
      </c>
      <c r="D79" s="4">
        <v>24.0</v>
      </c>
      <c r="E79" s="4">
        <v>34.0</v>
      </c>
      <c r="F79" s="4">
        <v>15.5</v>
      </c>
      <c r="G79" s="4">
        <v>0.0</v>
      </c>
      <c r="H79" s="4">
        <v>47.0</v>
      </c>
      <c r="I79" s="4"/>
      <c r="J79" s="4"/>
      <c r="K79" s="8">
        <f t="shared" si="1"/>
        <v>36.75</v>
      </c>
      <c r="L79" s="4">
        <f t="shared" si="2"/>
        <v>12</v>
      </c>
      <c r="M79" s="8">
        <f t="shared" si="3"/>
        <v>7.75</v>
      </c>
      <c r="N79" s="8">
        <f t="shared" si="4"/>
        <v>17</v>
      </c>
      <c r="O79" s="8">
        <f t="shared" si="5"/>
        <v>0</v>
      </c>
      <c r="P79" s="8">
        <f t="shared" si="6"/>
        <v>23.5</v>
      </c>
      <c r="Q79" s="8">
        <f t="shared" si="7"/>
        <v>60.25</v>
      </c>
      <c r="R79" s="8">
        <f t="shared" si="8"/>
        <v>60</v>
      </c>
      <c r="S79" s="8">
        <f t="shared" si="9"/>
        <v>-2.5</v>
      </c>
    </row>
    <row r="80" ht="12.75" customHeight="1">
      <c r="A80" s="4">
        <v>69.0</v>
      </c>
      <c r="B80" s="8" t="s">
        <v>89</v>
      </c>
      <c r="C80" s="9" t="s">
        <v>62</v>
      </c>
      <c r="D80" s="4">
        <v>22.0</v>
      </c>
      <c r="E80" s="4">
        <v>40.0</v>
      </c>
      <c r="F80" s="4">
        <v>20.0</v>
      </c>
      <c r="G80" s="4">
        <v>0.0</v>
      </c>
      <c r="H80" s="4">
        <v>52.0</v>
      </c>
      <c r="I80" s="4"/>
      <c r="J80" s="4"/>
      <c r="K80" s="8">
        <f t="shared" si="1"/>
        <v>41</v>
      </c>
      <c r="L80" s="4">
        <f t="shared" si="2"/>
        <v>11</v>
      </c>
      <c r="M80" s="8">
        <f t="shared" si="3"/>
        <v>10</v>
      </c>
      <c r="N80" s="8">
        <f t="shared" si="4"/>
        <v>20</v>
      </c>
      <c r="O80" s="8">
        <f t="shared" si="5"/>
        <v>0</v>
      </c>
      <c r="P80" s="8">
        <f t="shared" si="6"/>
        <v>26</v>
      </c>
      <c r="Q80" s="8">
        <f t="shared" si="7"/>
        <v>67</v>
      </c>
      <c r="R80" s="8">
        <f t="shared" si="8"/>
        <v>67</v>
      </c>
      <c r="S80" s="8">
        <f t="shared" si="9"/>
        <v>-3.333333333</v>
      </c>
    </row>
    <row r="81" ht="12.75" customHeight="1">
      <c r="A81" s="4">
        <v>75.0</v>
      </c>
      <c r="B81" s="8" t="s">
        <v>95</v>
      </c>
      <c r="C81" s="9" t="s">
        <v>62</v>
      </c>
      <c r="D81" s="4">
        <v>24.0</v>
      </c>
      <c r="E81" s="4">
        <v>28.0</v>
      </c>
      <c r="F81" s="4">
        <v>3.0</v>
      </c>
      <c r="G81" s="4">
        <v>0.0</v>
      </c>
      <c r="H81" s="4">
        <v>34.0</v>
      </c>
      <c r="I81" s="4"/>
      <c r="J81" s="4"/>
      <c r="K81" s="8">
        <f t="shared" si="1"/>
        <v>27.5</v>
      </c>
      <c r="L81" s="4">
        <f t="shared" si="2"/>
        <v>12</v>
      </c>
      <c r="M81" s="8">
        <f t="shared" si="3"/>
        <v>1.5</v>
      </c>
      <c r="N81" s="8">
        <f t="shared" si="4"/>
        <v>14</v>
      </c>
      <c r="O81" s="8">
        <f t="shared" si="5"/>
        <v>0</v>
      </c>
      <c r="P81" s="8">
        <f t="shared" si="6"/>
        <v>17</v>
      </c>
      <c r="Q81" s="8">
        <f t="shared" si="7"/>
        <v>44.5</v>
      </c>
      <c r="R81" s="8">
        <f t="shared" si="8"/>
        <v>45</v>
      </c>
      <c r="S81" s="8">
        <f t="shared" si="9"/>
        <v>-3.333333333</v>
      </c>
    </row>
    <row r="82" ht="12.75" customHeight="1">
      <c r="A82" s="4">
        <v>120.0</v>
      </c>
      <c r="B82" s="8" t="s">
        <v>136</v>
      </c>
      <c r="C82" s="9" t="s">
        <v>134</v>
      </c>
      <c r="D82" s="4">
        <v>19.0</v>
      </c>
      <c r="E82" s="4">
        <v>42.0</v>
      </c>
      <c r="F82" s="4">
        <v>33.0</v>
      </c>
      <c r="G82" s="4">
        <v>3.0</v>
      </c>
      <c r="H82" s="4">
        <v>64.0</v>
      </c>
      <c r="I82" s="4"/>
      <c r="J82" s="4"/>
      <c r="K82" s="8">
        <f t="shared" si="1"/>
        <v>50</v>
      </c>
      <c r="L82" s="4">
        <f t="shared" si="2"/>
        <v>9.5</v>
      </c>
      <c r="M82" s="8">
        <f t="shared" si="3"/>
        <v>16.5</v>
      </c>
      <c r="N82" s="8">
        <f t="shared" si="4"/>
        <v>21</v>
      </c>
      <c r="O82" s="8">
        <f t="shared" si="5"/>
        <v>3</v>
      </c>
      <c r="P82" s="8">
        <f t="shared" si="6"/>
        <v>32</v>
      </c>
      <c r="Q82" s="8">
        <f t="shared" si="7"/>
        <v>82</v>
      </c>
      <c r="R82" s="8">
        <f t="shared" si="8"/>
        <v>82</v>
      </c>
      <c r="S82" s="8">
        <f t="shared" si="9"/>
        <v>-3.333333333</v>
      </c>
    </row>
    <row r="83" ht="12.75" customHeight="1">
      <c r="A83" s="4">
        <v>124.0</v>
      </c>
      <c r="B83" s="8" t="s">
        <v>139</v>
      </c>
      <c r="C83" s="9" t="s">
        <v>134</v>
      </c>
      <c r="D83" s="4">
        <v>18.0</v>
      </c>
      <c r="E83" s="4">
        <v>38.0</v>
      </c>
      <c r="F83" s="4">
        <v>31.0</v>
      </c>
      <c r="G83" s="4">
        <v>2.0</v>
      </c>
      <c r="H83" s="4">
        <v>58.0</v>
      </c>
      <c r="I83" s="4"/>
      <c r="J83" s="4"/>
      <c r="K83" s="8">
        <f t="shared" si="1"/>
        <v>45.5</v>
      </c>
      <c r="L83" s="4">
        <f t="shared" si="2"/>
        <v>9</v>
      </c>
      <c r="M83" s="8">
        <f t="shared" si="3"/>
        <v>15.5</v>
      </c>
      <c r="N83" s="8">
        <f t="shared" si="4"/>
        <v>19</v>
      </c>
      <c r="O83" s="8">
        <f t="shared" si="5"/>
        <v>2</v>
      </c>
      <c r="P83" s="8">
        <f t="shared" si="6"/>
        <v>29</v>
      </c>
      <c r="Q83" s="8">
        <f t="shared" si="7"/>
        <v>74.5</v>
      </c>
      <c r="R83" s="8">
        <f t="shared" si="8"/>
        <v>75</v>
      </c>
      <c r="S83" s="8">
        <f t="shared" si="9"/>
        <v>-3.333333333</v>
      </c>
    </row>
    <row r="84" ht="12.75" customHeight="1">
      <c r="A84" s="4">
        <v>131.0</v>
      </c>
      <c r="B84" s="8" t="s">
        <v>146</v>
      </c>
      <c r="C84" s="9" t="s">
        <v>134</v>
      </c>
      <c r="D84" s="4">
        <v>13.0</v>
      </c>
      <c r="E84" s="4">
        <v>45.0</v>
      </c>
      <c r="F84" s="4">
        <v>15.0</v>
      </c>
      <c r="G84" s="4">
        <v>0.0</v>
      </c>
      <c r="H84" s="4">
        <v>46.0</v>
      </c>
      <c r="I84" s="4"/>
      <c r="J84" s="4"/>
      <c r="K84" s="8">
        <f t="shared" si="1"/>
        <v>36.5</v>
      </c>
      <c r="L84" s="4">
        <f t="shared" si="2"/>
        <v>6.5</v>
      </c>
      <c r="M84" s="8">
        <f t="shared" si="3"/>
        <v>7.5</v>
      </c>
      <c r="N84" s="8">
        <f t="shared" si="4"/>
        <v>22.5</v>
      </c>
      <c r="O84" s="8">
        <f t="shared" si="5"/>
        <v>0</v>
      </c>
      <c r="P84" s="8">
        <f t="shared" si="6"/>
        <v>23</v>
      </c>
      <c r="Q84" s="8">
        <f t="shared" si="7"/>
        <v>59.5</v>
      </c>
      <c r="R84" s="8">
        <f t="shared" si="8"/>
        <v>60</v>
      </c>
      <c r="S84" s="8">
        <f t="shared" si="9"/>
        <v>-3.333333333</v>
      </c>
    </row>
    <row r="85" ht="12.75" customHeight="1">
      <c r="A85" s="4">
        <v>57.0</v>
      </c>
      <c r="B85" s="8" t="s">
        <v>77</v>
      </c>
      <c r="C85" s="9" t="s">
        <v>62</v>
      </c>
      <c r="D85" s="4">
        <v>19.0</v>
      </c>
      <c r="E85" s="4">
        <v>27.0</v>
      </c>
      <c r="F85" s="4">
        <v>12.5</v>
      </c>
      <c r="G85" s="4">
        <v>0.0</v>
      </c>
      <c r="H85" s="4">
        <v>36.0</v>
      </c>
      <c r="I85" s="4" t="s">
        <v>27</v>
      </c>
      <c r="J85" s="5">
        <v>0.4</v>
      </c>
      <c r="K85" s="8">
        <f t="shared" si="1"/>
        <v>29.25</v>
      </c>
      <c r="L85" s="4">
        <f t="shared" si="2"/>
        <v>9.5</v>
      </c>
      <c r="M85" s="8">
        <f t="shared" si="3"/>
        <v>6.25</v>
      </c>
      <c r="N85" s="8">
        <f t="shared" si="4"/>
        <v>13.5</v>
      </c>
      <c r="O85" s="8">
        <f t="shared" si="5"/>
        <v>0</v>
      </c>
      <c r="P85" s="8">
        <f t="shared" si="6"/>
        <v>18</v>
      </c>
      <c r="Q85" s="8">
        <f t="shared" si="7"/>
        <v>47.25</v>
      </c>
      <c r="R85" s="8">
        <f t="shared" si="8"/>
        <v>47</v>
      </c>
      <c r="S85" s="8">
        <f t="shared" si="9"/>
        <v>-3.75</v>
      </c>
    </row>
    <row r="86" ht="12.75" customHeight="1">
      <c r="A86" s="4">
        <v>89.0</v>
      </c>
      <c r="B86" s="8" t="s">
        <v>108</v>
      </c>
      <c r="C86" s="9" t="s">
        <v>62</v>
      </c>
      <c r="D86" s="4">
        <v>21.0</v>
      </c>
      <c r="E86" s="4">
        <v>23.0</v>
      </c>
      <c r="F86" s="4">
        <v>22.0</v>
      </c>
      <c r="G86" s="4">
        <v>0.0</v>
      </c>
      <c r="H86" s="4">
        <v>41.0</v>
      </c>
      <c r="I86" s="4"/>
      <c r="J86" s="4"/>
      <c r="K86" s="8">
        <f t="shared" si="1"/>
        <v>33</v>
      </c>
      <c r="L86" s="4">
        <f t="shared" si="2"/>
        <v>10.5</v>
      </c>
      <c r="M86" s="8">
        <f t="shared" si="3"/>
        <v>11</v>
      </c>
      <c r="N86" s="8">
        <f t="shared" si="4"/>
        <v>11.5</v>
      </c>
      <c r="O86" s="8">
        <f t="shared" si="5"/>
        <v>0</v>
      </c>
      <c r="P86" s="8">
        <f t="shared" si="6"/>
        <v>20.5</v>
      </c>
      <c r="Q86" s="8">
        <f t="shared" si="7"/>
        <v>53.5</v>
      </c>
      <c r="R86" s="8">
        <f t="shared" si="8"/>
        <v>54</v>
      </c>
      <c r="S86" s="8">
        <f t="shared" si="9"/>
        <v>-3.75</v>
      </c>
    </row>
    <row r="87" ht="12.75" customHeight="1">
      <c r="A87" s="4">
        <v>46.0</v>
      </c>
      <c r="B87" s="8" t="s">
        <v>66</v>
      </c>
      <c r="C87" s="9" t="s">
        <v>62</v>
      </c>
      <c r="D87" s="4">
        <v>26.0</v>
      </c>
      <c r="E87" s="4">
        <v>43.0</v>
      </c>
      <c r="F87" s="4">
        <v>17.0</v>
      </c>
      <c r="G87" s="4">
        <v>0.0</v>
      </c>
      <c r="H87" s="4">
        <v>54.0</v>
      </c>
      <c r="I87" s="4"/>
      <c r="J87" s="4"/>
      <c r="K87" s="8">
        <f t="shared" si="1"/>
        <v>43</v>
      </c>
      <c r="L87" s="4">
        <f t="shared" si="2"/>
        <v>13</v>
      </c>
      <c r="M87" s="8">
        <f t="shared" si="3"/>
        <v>8.5</v>
      </c>
      <c r="N87" s="8">
        <f t="shared" si="4"/>
        <v>21.5</v>
      </c>
      <c r="O87" s="8">
        <f t="shared" si="5"/>
        <v>0</v>
      </c>
      <c r="P87" s="8">
        <f t="shared" si="6"/>
        <v>27</v>
      </c>
      <c r="Q87" s="8">
        <f t="shared" si="7"/>
        <v>70</v>
      </c>
      <c r="R87" s="8">
        <f t="shared" si="8"/>
        <v>70</v>
      </c>
      <c r="S87" s="8">
        <f t="shared" si="9"/>
        <v>-4.166666667</v>
      </c>
    </row>
    <row r="88" ht="12.75" customHeight="1">
      <c r="A88" s="4">
        <v>83.0</v>
      </c>
      <c r="B88" s="8" t="s">
        <v>103</v>
      </c>
      <c r="C88" s="9" t="s">
        <v>62</v>
      </c>
      <c r="D88" s="4">
        <v>25.0</v>
      </c>
      <c r="E88" s="4">
        <v>24.0</v>
      </c>
      <c r="F88" s="4">
        <v>10.0</v>
      </c>
      <c r="G88" s="4">
        <v>0.0</v>
      </c>
      <c r="H88" s="4">
        <v>36.0</v>
      </c>
      <c r="I88" s="4"/>
      <c r="J88" s="4"/>
      <c r="K88" s="8">
        <f t="shared" si="1"/>
        <v>29.5</v>
      </c>
      <c r="L88" s="4">
        <f t="shared" si="2"/>
        <v>12.5</v>
      </c>
      <c r="M88" s="8">
        <f t="shared" si="3"/>
        <v>5</v>
      </c>
      <c r="N88" s="8">
        <f t="shared" si="4"/>
        <v>12</v>
      </c>
      <c r="O88" s="8">
        <f t="shared" si="5"/>
        <v>0</v>
      </c>
      <c r="P88" s="8">
        <f t="shared" si="6"/>
        <v>18</v>
      </c>
      <c r="Q88" s="8">
        <f t="shared" si="7"/>
        <v>47.5</v>
      </c>
      <c r="R88" s="8">
        <f t="shared" si="8"/>
        <v>48</v>
      </c>
      <c r="S88" s="8">
        <f t="shared" si="9"/>
        <v>-4.166666667</v>
      </c>
    </row>
    <row r="89" ht="15.0" customHeight="1">
      <c r="A89" s="4">
        <v>110.0</v>
      </c>
      <c r="B89" s="8" t="s">
        <v>126</v>
      </c>
      <c r="C89" s="9" t="s">
        <v>122</v>
      </c>
      <c r="D89" s="4">
        <v>21.0</v>
      </c>
      <c r="E89" s="4">
        <v>34.0</v>
      </c>
      <c r="F89" s="4">
        <v>22.0</v>
      </c>
      <c r="G89" s="4">
        <v>0.0</v>
      </c>
      <c r="H89" s="4">
        <v>48.0</v>
      </c>
      <c r="I89" s="4"/>
      <c r="J89" s="4"/>
      <c r="K89" s="8">
        <f t="shared" si="1"/>
        <v>38.5</v>
      </c>
      <c r="L89" s="4">
        <f t="shared" si="2"/>
        <v>10.5</v>
      </c>
      <c r="M89" s="8">
        <f t="shared" si="3"/>
        <v>11</v>
      </c>
      <c r="N89" s="8">
        <f t="shared" si="4"/>
        <v>17</v>
      </c>
      <c r="O89" s="8">
        <f t="shared" si="5"/>
        <v>0</v>
      </c>
      <c r="P89" s="8">
        <f t="shared" si="6"/>
        <v>24</v>
      </c>
      <c r="Q89" s="8">
        <f t="shared" si="7"/>
        <v>62.5</v>
      </c>
      <c r="R89" s="8">
        <f t="shared" si="8"/>
        <v>63</v>
      </c>
      <c r="S89" s="8">
        <f t="shared" si="9"/>
        <v>-4.166666667</v>
      </c>
    </row>
    <row r="90" ht="12.75" customHeight="1">
      <c r="A90" s="4">
        <v>81.0</v>
      </c>
      <c r="B90" s="8" t="s">
        <v>101</v>
      </c>
      <c r="C90" s="9" t="s">
        <v>62</v>
      </c>
      <c r="D90" s="4">
        <v>25.0</v>
      </c>
      <c r="E90" s="4">
        <v>43.0</v>
      </c>
      <c r="F90" s="4">
        <v>27.5</v>
      </c>
      <c r="G90" s="4">
        <v>0.0</v>
      </c>
      <c r="H90" s="4">
        <v>60.0</v>
      </c>
      <c r="I90" s="4"/>
      <c r="J90" s="4"/>
      <c r="K90" s="8">
        <f t="shared" si="1"/>
        <v>47.75</v>
      </c>
      <c r="L90" s="4">
        <f t="shared" si="2"/>
        <v>12.5</v>
      </c>
      <c r="M90" s="8">
        <f t="shared" si="3"/>
        <v>13.75</v>
      </c>
      <c r="N90" s="8">
        <f t="shared" si="4"/>
        <v>21.5</v>
      </c>
      <c r="O90" s="8">
        <f t="shared" si="5"/>
        <v>0</v>
      </c>
      <c r="P90" s="8">
        <f t="shared" si="6"/>
        <v>30</v>
      </c>
      <c r="Q90" s="8">
        <f t="shared" si="7"/>
        <v>77.75</v>
      </c>
      <c r="R90" s="8">
        <f t="shared" si="8"/>
        <v>78</v>
      </c>
      <c r="S90" s="8">
        <f t="shared" si="9"/>
        <v>-4.583333333</v>
      </c>
    </row>
    <row r="91" ht="12.75" customHeight="1">
      <c r="A91" s="4">
        <v>138.0</v>
      </c>
      <c r="B91" s="8" t="s">
        <v>154</v>
      </c>
      <c r="C91" s="9" t="s">
        <v>153</v>
      </c>
      <c r="D91" s="4">
        <v>13.0</v>
      </c>
      <c r="E91" s="4">
        <v>28.0</v>
      </c>
      <c r="F91" s="4">
        <v>6.5</v>
      </c>
      <c r="G91" s="4">
        <v>0.0</v>
      </c>
      <c r="H91" s="4">
        <v>28.0</v>
      </c>
      <c r="I91" s="4"/>
      <c r="J91" s="4"/>
      <c r="K91" s="8">
        <f t="shared" si="1"/>
        <v>23.75</v>
      </c>
      <c r="L91" s="4">
        <f t="shared" si="2"/>
        <v>6.5</v>
      </c>
      <c r="M91" s="8">
        <f t="shared" si="3"/>
        <v>3.25</v>
      </c>
      <c r="N91" s="8">
        <f t="shared" si="4"/>
        <v>14</v>
      </c>
      <c r="O91" s="8">
        <f t="shared" si="5"/>
        <v>0</v>
      </c>
      <c r="P91" s="8">
        <f t="shared" si="6"/>
        <v>14</v>
      </c>
      <c r="Q91" s="8">
        <f t="shared" si="7"/>
        <v>37.75</v>
      </c>
      <c r="R91" s="8">
        <f t="shared" si="8"/>
        <v>38</v>
      </c>
      <c r="S91" s="8">
        <f t="shared" si="9"/>
        <v>-4.583333333</v>
      </c>
    </row>
    <row r="92" ht="12.75" customHeight="1">
      <c r="A92" s="4">
        <v>149.0</v>
      </c>
      <c r="B92" s="8" t="s">
        <v>164</v>
      </c>
      <c r="C92" s="9" t="s">
        <v>153</v>
      </c>
      <c r="D92" s="4">
        <v>10.0</v>
      </c>
      <c r="E92" s="4">
        <v>44.0</v>
      </c>
      <c r="F92" s="4">
        <v>22.0</v>
      </c>
      <c r="G92" s="4">
        <v>3.0</v>
      </c>
      <c r="H92" s="4">
        <v>51.0</v>
      </c>
      <c r="I92" s="4"/>
      <c r="J92" s="4"/>
      <c r="K92" s="8">
        <f t="shared" si="1"/>
        <v>41</v>
      </c>
      <c r="L92" s="4">
        <f t="shared" si="2"/>
        <v>5</v>
      </c>
      <c r="M92" s="8">
        <f t="shared" si="3"/>
        <v>11</v>
      </c>
      <c r="N92" s="8">
        <f t="shared" si="4"/>
        <v>22</v>
      </c>
      <c r="O92" s="8">
        <f t="shared" si="5"/>
        <v>3</v>
      </c>
      <c r="P92" s="8">
        <f t="shared" si="6"/>
        <v>25.5</v>
      </c>
      <c r="Q92" s="8">
        <f t="shared" si="7"/>
        <v>66.5</v>
      </c>
      <c r="R92" s="8">
        <f t="shared" si="8"/>
        <v>67</v>
      </c>
      <c r="S92" s="8">
        <f t="shared" si="9"/>
        <v>-4.583333333</v>
      </c>
    </row>
    <row r="93" ht="12.75" customHeight="1">
      <c r="A93" s="4">
        <v>144.0</v>
      </c>
      <c r="B93" s="8" t="s">
        <v>159</v>
      </c>
      <c r="C93" s="9" t="s">
        <v>153</v>
      </c>
      <c r="D93" s="4">
        <v>13.0</v>
      </c>
      <c r="E93" s="4">
        <v>28.0</v>
      </c>
      <c r="F93" s="4">
        <v>28.0</v>
      </c>
      <c r="G93" s="4">
        <v>0.0</v>
      </c>
      <c r="H93" s="4">
        <v>42.0</v>
      </c>
      <c r="I93" s="4"/>
      <c r="J93" s="4"/>
      <c r="K93" s="8">
        <f t="shared" si="1"/>
        <v>34.5</v>
      </c>
      <c r="L93" s="4">
        <f t="shared" si="2"/>
        <v>6.5</v>
      </c>
      <c r="M93" s="8">
        <f t="shared" si="3"/>
        <v>14</v>
      </c>
      <c r="N93" s="8">
        <f t="shared" si="4"/>
        <v>14</v>
      </c>
      <c r="O93" s="8">
        <f t="shared" si="5"/>
        <v>0</v>
      </c>
      <c r="P93" s="8">
        <f t="shared" si="6"/>
        <v>21</v>
      </c>
      <c r="Q93" s="8">
        <f t="shared" si="7"/>
        <v>55.5</v>
      </c>
      <c r="R93" s="8">
        <f t="shared" si="8"/>
        <v>56</v>
      </c>
      <c r="S93" s="8">
        <f t="shared" si="9"/>
        <v>-5</v>
      </c>
    </row>
    <row r="94" ht="12.75" customHeight="1">
      <c r="A94" s="4">
        <v>86.0</v>
      </c>
      <c r="B94" s="8" t="s">
        <v>106</v>
      </c>
      <c r="C94" s="9" t="s">
        <v>62</v>
      </c>
      <c r="D94" s="4">
        <v>26.0</v>
      </c>
      <c r="E94" s="4">
        <v>32.0</v>
      </c>
      <c r="F94" s="4">
        <v>15.5</v>
      </c>
      <c r="G94" s="4">
        <v>0.0</v>
      </c>
      <c r="H94" s="4">
        <v>45.0</v>
      </c>
      <c r="I94" s="4"/>
      <c r="J94" s="4"/>
      <c r="K94" s="8">
        <f t="shared" si="1"/>
        <v>36.75</v>
      </c>
      <c r="L94" s="4">
        <f t="shared" si="2"/>
        <v>13</v>
      </c>
      <c r="M94" s="8">
        <f t="shared" si="3"/>
        <v>7.75</v>
      </c>
      <c r="N94" s="8">
        <f t="shared" si="4"/>
        <v>16</v>
      </c>
      <c r="O94" s="8">
        <f t="shared" si="5"/>
        <v>0</v>
      </c>
      <c r="P94" s="8">
        <f t="shared" si="6"/>
        <v>22.5</v>
      </c>
      <c r="Q94" s="8">
        <f t="shared" si="7"/>
        <v>59.25</v>
      </c>
      <c r="R94" s="8">
        <f t="shared" si="8"/>
        <v>59</v>
      </c>
      <c r="S94" s="8">
        <f t="shared" si="9"/>
        <v>-5</v>
      </c>
    </row>
    <row r="95" ht="12.75" customHeight="1">
      <c r="A95" s="4">
        <v>114.0</v>
      </c>
      <c r="B95" s="8" t="s">
        <v>129</v>
      </c>
      <c r="C95" s="9" t="s">
        <v>122</v>
      </c>
      <c r="D95" s="4">
        <v>23.0</v>
      </c>
      <c r="E95" s="4">
        <v>23.0</v>
      </c>
      <c r="F95" s="4">
        <v>13.0</v>
      </c>
      <c r="G95" s="4">
        <v>0.0</v>
      </c>
      <c r="H95" s="4">
        <v>35.0</v>
      </c>
      <c r="I95" s="4"/>
      <c r="J95" s="4"/>
      <c r="K95" s="8">
        <f t="shared" si="1"/>
        <v>29.5</v>
      </c>
      <c r="L95" s="4">
        <f t="shared" si="2"/>
        <v>11.5</v>
      </c>
      <c r="M95" s="8">
        <f t="shared" si="3"/>
        <v>6.5</v>
      </c>
      <c r="N95" s="8">
        <f t="shared" si="4"/>
        <v>11.5</v>
      </c>
      <c r="O95" s="8">
        <f t="shared" si="5"/>
        <v>0</v>
      </c>
      <c r="P95" s="8">
        <f t="shared" si="6"/>
        <v>17.5</v>
      </c>
      <c r="Q95" s="8">
        <f t="shared" si="7"/>
        <v>47</v>
      </c>
      <c r="R95" s="8">
        <f t="shared" si="8"/>
        <v>47</v>
      </c>
      <c r="S95" s="8">
        <f t="shared" si="9"/>
        <v>-5.416666667</v>
      </c>
    </row>
    <row r="96" ht="12.75" customHeight="1">
      <c r="A96" s="4">
        <v>56.0</v>
      </c>
      <c r="B96" s="8" t="s">
        <v>76</v>
      </c>
      <c r="C96" s="9" t="s">
        <v>62</v>
      </c>
      <c r="D96" s="4">
        <v>22.0</v>
      </c>
      <c r="E96" s="4">
        <v>49.0</v>
      </c>
      <c r="F96" s="4">
        <v>18.0</v>
      </c>
      <c r="G96" s="4">
        <v>0.0</v>
      </c>
      <c r="H96" s="4">
        <v>55.0</v>
      </c>
      <c r="I96" s="4"/>
      <c r="J96" s="4"/>
      <c r="K96" s="8">
        <f t="shared" si="1"/>
        <v>44.5</v>
      </c>
      <c r="L96" s="4">
        <f t="shared" si="2"/>
        <v>11</v>
      </c>
      <c r="M96" s="8">
        <f t="shared" si="3"/>
        <v>9</v>
      </c>
      <c r="N96" s="8">
        <f t="shared" si="4"/>
        <v>24.5</v>
      </c>
      <c r="O96" s="8">
        <f t="shared" si="5"/>
        <v>0</v>
      </c>
      <c r="P96" s="8">
        <f t="shared" si="6"/>
        <v>27.5</v>
      </c>
      <c r="Q96" s="8">
        <f t="shared" si="7"/>
        <v>72</v>
      </c>
      <c r="R96" s="8">
        <f t="shared" si="8"/>
        <v>72</v>
      </c>
      <c r="S96" s="8">
        <f t="shared" si="9"/>
        <v>-5.416666667</v>
      </c>
    </row>
    <row r="97" ht="12.75" customHeight="1">
      <c r="A97" s="4">
        <v>104.0</v>
      </c>
      <c r="B97" s="8" t="s">
        <v>120</v>
      </c>
      <c r="C97" s="9" t="s">
        <v>62</v>
      </c>
      <c r="D97" s="4">
        <v>22.0</v>
      </c>
      <c r="E97" s="4">
        <v>29.0</v>
      </c>
      <c r="F97" s="4">
        <v>22.0</v>
      </c>
      <c r="G97" s="4">
        <v>0.0</v>
      </c>
      <c r="H97" s="4">
        <v>44.0</v>
      </c>
      <c r="I97" s="4"/>
      <c r="J97" s="4"/>
      <c r="K97" s="8">
        <f t="shared" si="1"/>
        <v>36.5</v>
      </c>
      <c r="L97" s="4">
        <f t="shared" si="2"/>
        <v>11</v>
      </c>
      <c r="M97" s="8">
        <f t="shared" si="3"/>
        <v>11</v>
      </c>
      <c r="N97" s="8">
        <f t="shared" si="4"/>
        <v>14.5</v>
      </c>
      <c r="O97" s="8">
        <f t="shared" si="5"/>
        <v>0</v>
      </c>
      <c r="P97" s="8">
        <f t="shared" si="6"/>
        <v>22</v>
      </c>
      <c r="Q97" s="8">
        <f t="shared" si="7"/>
        <v>58.5</v>
      </c>
      <c r="R97" s="8">
        <f t="shared" si="8"/>
        <v>59</v>
      </c>
      <c r="S97" s="8">
        <f t="shared" si="9"/>
        <v>-5.833333333</v>
      </c>
    </row>
    <row r="98" ht="12.75" customHeight="1">
      <c r="A98" s="4">
        <v>119.0</v>
      </c>
      <c r="B98" s="8" t="s">
        <v>135</v>
      </c>
      <c r="C98" s="9" t="s">
        <v>134</v>
      </c>
      <c r="D98" s="4">
        <v>20.0</v>
      </c>
      <c r="E98" s="4">
        <v>20.0</v>
      </c>
      <c r="F98" s="4">
        <v>22.0</v>
      </c>
      <c r="G98" s="4">
        <v>1.0</v>
      </c>
      <c r="H98" s="4">
        <v>38.0</v>
      </c>
      <c r="I98" s="4"/>
      <c r="J98" s="4"/>
      <c r="K98" s="8">
        <f t="shared" si="1"/>
        <v>32</v>
      </c>
      <c r="L98" s="4">
        <f t="shared" si="2"/>
        <v>10</v>
      </c>
      <c r="M98" s="8">
        <f t="shared" si="3"/>
        <v>11</v>
      </c>
      <c r="N98" s="8">
        <f t="shared" si="4"/>
        <v>10</v>
      </c>
      <c r="O98" s="8">
        <f t="shared" si="5"/>
        <v>1</v>
      </c>
      <c r="P98" s="8">
        <f t="shared" si="6"/>
        <v>19</v>
      </c>
      <c r="Q98" s="8">
        <f t="shared" si="7"/>
        <v>51</v>
      </c>
      <c r="R98" s="8">
        <f t="shared" si="8"/>
        <v>51</v>
      </c>
      <c r="S98" s="8">
        <f t="shared" si="9"/>
        <v>-5.833333333</v>
      </c>
    </row>
    <row r="99" ht="12.75" customHeight="1">
      <c r="A99" s="4">
        <v>74.0</v>
      </c>
      <c r="B99" s="8" t="s">
        <v>94</v>
      </c>
      <c r="C99" s="9" t="s">
        <v>62</v>
      </c>
      <c r="D99" s="4">
        <v>24.0</v>
      </c>
      <c r="E99" s="4">
        <v>46.0</v>
      </c>
      <c r="F99" s="4">
        <v>20.0</v>
      </c>
      <c r="G99" s="4">
        <v>0.0</v>
      </c>
      <c r="H99" s="4">
        <v>55.0</v>
      </c>
      <c r="I99" s="4"/>
      <c r="J99" s="4"/>
      <c r="K99" s="8">
        <f t="shared" si="1"/>
        <v>45</v>
      </c>
      <c r="L99" s="4">
        <f t="shared" si="2"/>
        <v>12</v>
      </c>
      <c r="M99" s="8">
        <f t="shared" si="3"/>
        <v>10</v>
      </c>
      <c r="N99" s="8">
        <f t="shared" si="4"/>
        <v>23</v>
      </c>
      <c r="O99" s="8">
        <f t="shared" si="5"/>
        <v>0</v>
      </c>
      <c r="P99" s="8">
        <f t="shared" si="6"/>
        <v>27.5</v>
      </c>
      <c r="Q99" s="8">
        <f t="shared" si="7"/>
        <v>72.5</v>
      </c>
      <c r="R99" s="8">
        <f t="shared" si="8"/>
        <v>73</v>
      </c>
      <c r="S99" s="8">
        <f t="shared" si="9"/>
        <v>-6.25</v>
      </c>
    </row>
    <row r="100" ht="12.75" customHeight="1">
      <c r="A100" s="4">
        <v>107.0</v>
      </c>
      <c r="B100" s="8" t="s">
        <v>123</v>
      </c>
      <c r="C100" s="9" t="s">
        <v>122</v>
      </c>
      <c r="D100" s="4">
        <v>25.0</v>
      </c>
      <c r="E100" s="4">
        <v>26.0</v>
      </c>
      <c r="F100" s="4">
        <v>11.5</v>
      </c>
      <c r="G100" s="4">
        <v>1.5</v>
      </c>
      <c r="H100" s="4">
        <v>38.0</v>
      </c>
      <c r="I100" s="4"/>
      <c r="J100" s="4"/>
      <c r="K100" s="8">
        <f t="shared" si="1"/>
        <v>32.75</v>
      </c>
      <c r="L100" s="4">
        <f t="shared" si="2"/>
        <v>12.5</v>
      </c>
      <c r="M100" s="8">
        <f t="shared" si="3"/>
        <v>5.75</v>
      </c>
      <c r="N100" s="8">
        <f t="shared" si="4"/>
        <v>13</v>
      </c>
      <c r="O100" s="8">
        <f t="shared" si="5"/>
        <v>1.5</v>
      </c>
      <c r="P100" s="8">
        <f t="shared" si="6"/>
        <v>19</v>
      </c>
      <c r="Q100" s="8">
        <f t="shared" si="7"/>
        <v>51.75</v>
      </c>
      <c r="R100" s="8">
        <f t="shared" si="8"/>
        <v>52</v>
      </c>
      <c r="S100" s="8">
        <f t="shared" si="9"/>
        <v>-7.083333333</v>
      </c>
    </row>
    <row r="101" ht="12.75" customHeight="1">
      <c r="A101" s="4">
        <v>111.0</v>
      </c>
      <c r="B101" s="8" t="s">
        <v>127</v>
      </c>
      <c r="C101" s="9" t="s">
        <v>122</v>
      </c>
      <c r="D101" s="4">
        <v>21.0</v>
      </c>
      <c r="E101" s="4">
        <v>21.0</v>
      </c>
      <c r="F101" s="4">
        <v>13.0</v>
      </c>
      <c r="G101" s="4">
        <v>0.0</v>
      </c>
      <c r="H101" s="4">
        <v>31.0</v>
      </c>
      <c r="I101" s="4"/>
      <c r="J101" s="4"/>
      <c r="K101" s="8">
        <f t="shared" si="1"/>
        <v>27.5</v>
      </c>
      <c r="L101" s="4">
        <f t="shared" si="2"/>
        <v>10.5</v>
      </c>
      <c r="M101" s="8">
        <f t="shared" si="3"/>
        <v>6.5</v>
      </c>
      <c r="N101" s="8">
        <f t="shared" si="4"/>
        <v>10.5</v>
      </c>
      <c r="O101" s="8">
        <f t="shared" si="5"/>
        <v>0</v>
      </c>
      <c r="P101" s="8">
        <f t="shared" si="6"/>
        <v>15.5</v>
      </c>
      <c r="Q101" s="8">
        <f t="shared" si="7"/>
        <v>43</v>
      </c>
      <c r="R101" s="8">
        <f t="shared" si="8"/>
        <v>43</v>
      </c>
      <c r="S101" s="8">
        <f t="shared" si="9"/>
        <v>-7.083333333</v>
      </c>
    </row>
    <row r="102" ht="12.75" customHeight="1">
      <c r="A102" s="4">
        <v>71.0</v>
      </c>
      <c r="B102" s="8" t="s">
        <v>91</v>
      </c>
      <c r="C102" s="9" t="s">
        <v>62</v>
      </c>
      <c r="D102" s="4">
        <v>24.0</v>
      </c>
      <c r="E102" s="4">
        <v>20.5</v>
      </c>
      <c r="F102" s="4">
        <v>18.0</v>
      </c>
      <c r="G102" s="4">
        <v>0.0</v>
      </c>
      <c r="H102" s="4">
        <v>36.0</v>
      </c>
      <c r="I102" s="4"/>
      <c r="J102" s="4"/>
      <c r="K102" s="8">
        <f t="shared" si="1"/>
        <v>31.25</v>
      </c>
      <c r="L102" s="4">
        <f t="shared" si="2"/>
        <v>12</v>
      </c>
      <c r="M102" s="8">
        <f t="shared" si="3"/>
        <v>9</v>
      </c>
      <c r="N102" s="8">
        <f t="shared" si="4"/>
        <v>10.25</v>
      </c>
      <c r="O102" s="8">
        <f t="shared" si="5"/>
        <v>0</v>
      </c>
      <c r="P102" s="8">
        <f t="shared" si="6"/>
        <v>18</v>
      </c>
      <c r="Q102" s="8">
        <f t="shared" si="7"/>
        <v>49.25</v>
      </c>
      <c r="R102" s="8">
        <f t="shared" si="8"/>
        <v>49</v>
      </c>
      <c r="S102" s="8">
        <f t="shared" si="9"/>
        <v>-7.083333333</v>
      </c>
    </row>
    <row r="103" ht="12.75" customHeight="1">
      <c r="A103" s="4">
        <v>108.0</v>
      </c>
      <c r="B103" s="8" t="s">
        <v>124</v>
      </c>
      <c r="C103" s="9" t="s">
        <v>122</v>
      </c>
      <c r="D103" s="4">
        <v>16.0</v>
      </c>
      <c r="E103" s="4">
        <v>23.0</v>
      </c>
      <c r="F103" s="4">
        <v>11.5</v>
      </c>
      <c r="G103" s="4">
        <v>0.0</v>
      </c>
      <c r="H103" s="4">
        <v>28.0</v>
      </c>
      <c r="I103" s="4"/>
      <c r="J103" s="4"/>
      <c r="K103" s="8">
        <f t="shared" si="1"/>
        <v>25.25</v>
      </c>
      <c r="L103" s="4">
        <f t="shared" si="2"/>
        <v>8</v>
      </c>
      <c r="M103" s="8">
        <f t="shared" si="3"/>
        <v>5.75</v>
      </c>
      <c r="N103" s="8">
        <f t="shared" si="4"/>
        <v>11.5</v>
      </c>
      <c r="O103" s="8">
        <f t="shared" si="5"/>
        <v>0</v>
      </c>
      <c r="P103" s="8">
        <f t="shared" si="6"/>
        <v>14</v>
      </c>
      <c r="Q103" s="8">
        <f t="shared" si="7"/>
        <v>39.25</v>
      </c>
      <c r="R103" s="8">
        <f t="shared" si="8"/>
        <v>39</v>
      </c>
      <c r="S103" s="8">
        <f t="shared" si="9"/>
        <v>-7.083333333</v>
      </c>
    </row>
    <row r="104" ht="12.75" customHeight="1">
      <c r="A104" s="4">
        <v>109.0</v>
      </c>
      <c r="B104" s="8" t="s">
        <v>125</v>
      </c>
      <c r="C104" s="9" t="s">
        <v>122</v>
      </c>
      <c r="D104" s="4">
        <v>20.0</v>
      </c>
      <c r="E104" s="4">
        <v>36.0</v>
      </c>
      <c r="F104" s="4">
        <v>29.0</v>
      </c>
      <c r="G104" s="4">
        <v>0.0</v>
      </c>
      <c r="H104" s="4">
        <v>51.0</v>
      </c>
      <c r="I104" s="4"/>
      <c r="J104" s="4"/>
      <c r="K104" s="8">
        <f t="shared" si="1"/>
        <v>42.5</v>
      </c>
      <c r="L104" s="4">
        <f t="shared" si="2"/>
        <v>10</v>
      </c>
      <c r="M104" s="8">
        <f t="shared" si="3"/>
        <v>14.5</v>
      </c>
      <c r="N104" s="8">
        <f t="shared" si="4"/>
        <v>18</v>
      </c>
      <c r="O104" s="8">
        <f t="shared" si="5"/>
        <v>0</v>
      </c>
      <c r="P104" s="8">
        <f t="shared" si="6"/>
        <v>25.5</v>
      </c>
      <c r="Q104" s="8">
        <f t="shared" si="7"/>
        <v>68</v>
      </c>
      <c r="R104" s="8">
        <f t="shared" si="8"/>
        <v>68</v>
      </c>
      <c r="S104" s="8">
        <f t="shared" si="9"/>
        <v>-7.083333333</v>
      </c>
    </row>
    <row r="105" ht="12.75" customHeight="1">
      <c r="A105" s="4">
        <v>82.0</v>
      </c>
      <c r="B105" s="8" t="s">
        <v>102</v>
      </c>
      <c r="C105" s="9" t="s">
        <v>62</v>
      </c>
      <c r="D105" s="4">
        <v>24.0</v>
      </c>
      <c r="E105" s="4">
        <v>40.0</v>
      </c>
      <c r="F105" s="4">
        <v>26.0</v>
      </c>
      <c r="G105" s="4">
        <v>0.0</v>
      </c>
      <c r="H105" s="4">
        <v>54.0</v>
      </c>
      <c r="I105" s="4" t="s">
        <v>29</v>
      </c>
      <c r="J105" s="5">
        <f>J104+J103</f>
        <v>0</v>
      </c>
      <c r="K105" s="8">
        <f t="shared" si="1"/>
        <v>45</v>
      </c>
      <c r="L105" s="4">
        <f t="shared" si="2"/>
        <v>12</v>
      </c>
      <c r="M105" s="8">
        <f t="shared" si="3"/>
        <v>13</v>
      </c>
      <c r="N105" s="8">
        <f t="shared" si="4"/>
        <v>20</v>
      </c>
      <c r="O105" s="8">
        <f t="shared" si="5"/>
        <v>0</v>
      </c>
      <c r="P105" s="8">
        <f t="shared" si="6"/>
        <v>27</v>
      </c>
      <c r="Q105" s="8">
        <f t="shared" si="7"/>
        <v>72</v>
      </c>
      <c r="R105" s="8">
        <f t="shared" si="8"/>
        <v>72</v>
      </c>
      <c r="S105" s="8">
        <f t="shared" si="9"/>
        <v>-7.5</v>
      </c>
    </row>
    <row r="106" ht="12.75" customHeight="1">
      <c r="A106" s="4">
        <v>68.0</v>
      </c>
      <c r="B106" s="8" t="s">
        <v>88</v>
      </c>
      <c r="C106" s="9" t="s">
        <v>62</v>
      </c>
      <c r="D106" s="4">
        <v>26.0</v>
      </c>
      <c r="E106" s="4">
        <v>41.0</v>
      </c>
      <c r="F106" s="4">
        <v>27.5</v>
      </c>
      <c r="G106" s="4">
        <v>3.0</v>
      </c>
      <c r="H106" s="4">
        <v>61.0</v>
      </c>
      <c r="I106" s="4"/>
      <c r="J106" s="4"/>
      <c r="K106" s="8">
        <f t="shared" si="1"/>
        <v>50.25</v>
      </c>
      <c r="L106" s="4">
        <f t="shared" si="2"/>
        <v>13</v>
      </c>
      <c r="M106" s="8">
        <f t="shared" si="3"/>
        <v>13.75</v>
      </c>
      <c r="N106" s="8">
        <f t="shared" si="4"/>
        <v>20.5</v>
      </c>
      <c r="O106" s="8">
        <f t="shared" si="5"/>
        <v>3</v>
      </c>
      <c r="P106" s="8">
        <f t="shared" si="6"/>
        <v>30.5</v>
      </c>
      <c r="Q106" s="8">
        <f t="shared" si="7"/>
        <v>80.75</v>
      </c>
      <c r="R106" s="8">
        <f t="shared" si="8"/>
        <v>81</v>
      </c>
      <c r="S106" s="8">
        <f t="shared" si="9"/>
        <v>-7.5</v>
      </c>
    </row>
    <row r="107" ht="12.75" customHeight="1">
      <c r="A107" s="4">
        <v>84.0</v>
      </c>
      <c r="B107" s="8" t="s">
        <v>104</v>
      </c>
      <c r="C107" s="9" t="s">
        <v>62</v>
      </c>
      <c r="D107" s="4">
        <v>21.0</v>
      </c>
      <c r="E107" s="4">
        <v>33.5</v>
      </c>
      <c r="F107" s="4">
        <v>33.0</v>
      </c>
      <c r="G107" s="4">
        <v>0.0</v>
      </c>
      <c r="H107" s="4">
        <v>52.0</v>
      </c>
      <c r="I107" s="4"/>
      <c r="J107" s="4"/>
      <c r="K107" s="8">
        <f t="shared" si="1"/>
        <v>43.75</v>
      </c>
      <c r="L107" s="4">
        <f t="shared" si="2"/>
        <v>10.5</v>
      </c>
      <c r="M107" s="8">
        <f t="shared" si="3"/>
        <v>16.5</v>
      </c>
      <c r="N107" s="8">
        <f t="shared" si="4"/>
        <v>16.75</v>
      </c>
      <c r="O107" s="8">
        <f t="shared" si="5"/>
        <v>0</v>
      </c>
      <c r="P107" s="8">
        <f t="shared" si="6"/>
        <v>26</v>
      </c>
      <c r="Q107" s="8">
        <f t="shared" si="7"/>
        <v>69.75</v>
      </c>
      <c r="R107" s="8">
        <f t="shared" si="8"/>
        <v>70</v>
      </c>
      <c r="S107" s="8">
        <f t="shared" si="9"/>
        <v>-7.916666667</v>
      </c>
    </row>
    <row r="108" ht="12.75" customHeight="1">
      <c r="A108" s="4">
        <v>103.0</v>
      </c>
      <c r="B108" s="8" t="s">
        <v>119</v>
      </c>
      <c r="C108" s="9" t="s">
        <v>62</v>
      </c>
      <c r="D108" s="4">
        <v>24.0</v>
      </c>
      <c r="E108" s="4">
        <v>28.0</v>
      </c>
      <c r="F108" s="4">
        <v>32.0</v>
      </c>
      <c r="G108" s="4">
        <v>1.0</v>
      </c>
      <c r="H108" s="4">
        <v>51.0</v>
      </c>
      <c r="I108" s="4"/>
      <c r="J108" s="4"/>
      <c r="K108" s="8">
        <f t="shared" si="1"/>
        <v>43</v>
      </c>
      <c r="L108" s="4">
        <f t="shared" si="2"/>
        <v>12</v>
      </c>
      <c r="M108" s="8">
        <f t="shared" si="3"/>
        <v>16</v>
      </c>
      <c r="N108" s="8">
        <f t="shared" si="4"/>
        <v>14</v>
      </c>
      <c r="O108" s="8">
        <f t="shared" si="5"/>
        <v>1</v>
      </c>
      <c r="P108" s="8">
        <f t="shared" si="6"/>
        <v>25.5</v>
      </c>
      <c r="Q108" s="8">
        <f t="shared" si="7"/>
        <v>68.5</v>
      </c>
      <c r="R108" s="8">
        <f t="shared" si="8"/>
        <v>69</v>
      </c>
      <c r="S108" s="8">
        <f t="shared" si="9"/>
        <v>-7.916666667</v>
      </c>
    </row>
    <row r="109" ht="12.75" customHeight="1">
      <c r="A109" s="4">
        <v>106.0</v>
      </c>
      <c r="B109" s="8" t="s">
        <v>121</v>
      </c>
      <c r="C109" s="9" t="s">
        <v>122</v>
      </c>
      <c r="D109" s="4">
        <v>26.0</v>
      </c>
      <c r="E109" s="4">
        <v>24.0</v>
      </c>
      <c r="F109" s="4">
        <v>24.0</v>
      </c>
      <c r="G109" s="4">
        <v>1.0</v>
      </c>
      <c r="H109" s="4">
        <v>44.0</v>
      </c>
      <c r="I109" s="4"/>
      <c r="J109" s="4"/>
      <c r="K109" s="8">
        <f t="shared" si="1"/>
        <v>38</v>
      </c>
      <c r="L109" s="4">
        <f t="shared" si="2"/>
        <v>13</v>
      </c>
      <c r="M109" s="8">
        <f t="shared" si="3"/>
        <v>12</v>
      </c>
      <c r="N109" s="8">
        <f t="shared" si="4"/>
        <v>12</v>
      </c>
      <c r="O109" s="8">
        <f t="shared" si="5"/>
        <v>1</v>
      </c>
      <c r="P109" s="8">
        <f t="shared" si="6"/>
        <v>22</v>
      </c>
      <c r="Q109" s="8">
        <f t="shared" si="7"/>
        <v>60</v>
      </c>
      <c r="R109" s="8">
        <f t="shared" si="8"/>
        <v>60</v>
      </c>
      <c r="S109" s="8">
        <f t="shared" si="9"/>
        <v>-8.333333333</v>
      </c>
    </row>
    <row r="110" ht="12.75" customHeight="1">
      <c r="A110" s="4">
        <v>115.0</v>
      </c>
      <c r="B110" s="8" t="s">
        <v>130</v>
      </c>
      <c r="C110" s="9" t="s">
        <v>122</v>
      </c>
      <c r="D110" s="4">
        <v>24.0</v>
      </c>
      <c r="E110" s="4">
        <v>32.0</v>
      </c>
      <c r="F110" s="4">
        <v>32.0</v>
      </c>
      <c r="G110" s="4">
        <v>0.0</v>
      </c>
      <c r="H110" s="4">
        <v>52.0</v>
      </c>
      <c r="I110" s="4"/>
      <c r="J110" s="4"/>
      <c r="K110" s="8">
        <f t="shared" si="1"/>
        <v>44</v>
      </c>
      <c r="L110" s="4">
        <f t="shared" si="2"/>
        <v>12</v>
      </c>
      <c r="M110" s="8">
        <f t="shared" si="3"/>
        <v>16</v>
      </c>
      <c r="N110" s="8">
        <f t="shared" si="4"/>
        <v>16</v>
      </c>
      <c r="O110" s="8">
        <f t="shared" si="5"/>
        <v>0</v>
      </c>
      <c r="P110" s="8">
        <f t="shared" si="6"/>
        <v>26</v>
      </c>
      <c r="Q110" s="8">
        <f t="shared" si="7"/>
        <v>70</v>
      </c>
      <c r="R110" s="8">
        <f t="shared" si="8"/>
        <v>70</v>
      </c>
      <c r="S110" s="8">
        <f t="shared" si="9"/>
        <v>-8.333333333</v>
      </c>
    </row>
    <row r="111" ht="12.75" customHeight="1">
      <c r="A111" s="4">
        <v>123.0</v>
      </c>
      <c r="B111" s="8" t="s">
        <v>138</v>
      </c>
      <c r="C111" s="9" t="s">
        <v>134</v>
      </c>
      <c r="D111" s="4">
        <v>20.0</v>
      </c>
      <c r="E111" s="4">
        <v>27.0</v>
      </c>
      <c r="F111" s="4">
        <v>2.0</v>
      </c>
      <c r="G111" s="4">
        <v>0.0</v>
      </c>
      <c r="H111" s="4">
        <v>26.0</v>
      </c>
      <c r="I111" s="4"/>
      <c r="J111" s="4"/>
      <c r="K111" s="8">
        <f t="shared" si="1"/>
        <v>24.5</v>
      </c>
      <c r="L111" s="4">
        <f t="shared" si="2"/>
        <v>10</v>
      </c>
      <c r="M111" s="8">
        <f t="shared" si="3"/>
        <v>1</v>
      </c>
      <c r="N111" s="8">
        <f t="shared" si="4"/>
        <v>13.5</v>
      </c>
      <c r="O111" s="8">
        <f t="shared" si="5"/>
        <v>0</v>
      </c>
      <c r="P111" s="8">
        <f t="shared" si="6"/>
        <v>13</v>
      </c>
      <c r="Q111" s="8">
        <f t="shared" si="7"/>
        <v>37.5</v>
      </c>
      <c r="R111" s="8">
        <f t="shared" si="8"/>
        <v>38</v>
      </c>
      <c r="S111" s="8">
        <f t="shared" si="9"/>
        <v>-8.333333333</v>
      </c>
    </row>
    <row r="112" ht="12.75" customHeight="1">
      <c r="A112" s="4">
        <v>118.0</v>
      </c>
      <c r="B112" s="8" t="s">
        <v>133</v>
      </c>
      <c r="C112" s="9" t="s">
        <v>134</v>
      </c>
      <c r="D112" s="4">
        <v>21.0</v>
      </c>
      <c r="E112" s="4">
        <v>29.0</v>
      </c>
      <c r="F112" s="4">
        <v>28.0</v>
      </c>
      <c r="G112" s="4">
        <v>2.0</v>
      </c>
      <c r="H112" s="4">
        <v>48.0</v>
      </c>
      <c r="I112" s="4"/>
      <c r="J112" s="4"/>
      <c r="K112" s="8">
        <f t="shared" si="1"/>
        <v>41</v>
      </c>
      <c r="L112" s="4">
        <f t="shared" si="2"/>
        <v>10.5</v>
      </c>
      <c r="M112" s="8">
        <f t="shared" si="3"/>
        <v>14</v>
      </c>
      <c r="N112" s="8">
        <f t="shared" si="4"/>
        <v>14.5</v>
      </c>
      <c r="O112" s="8">
        <f t="shared" si="5"/>
        <v>2</v>
      </c>
      <c r="P112" s="8">
        <f t="shared" si="6"/>
        <v>24</v>
      </c>
      <c r="Q112" s="8">
        <f t="shared" si="7"/>
        <v>65</v>
      </c>
      <c r="R112" s="8">
        <f t="shared" si="8"/>
        <v>65</v>
      </c>
      <c r="S112" s="8">
        <f t="shared" si="9"/>
        <v>-8.333333333</v>
      </c>
    </row>
    <row r="113" ht="12.75" customHeight="1">
      <c r="A113" s="4">
        <v>122.0</v>
      </c>
      <c r="B113" s="8" t="s">
        <v>137</v>
      </c>
      <c r="C113" s="9" t="s">
        <v>134</v>
      </c>
      <c r="D113" s="4">
        <v>20.0</v>
      </c>
      <c r="E113" s="4">
        <v>26.0</v>
      </c>
      <c r="F113" s="4">
        <v>0.0</v>
      </c>
      <c r="G113" s="4">
        <v>0.0</v>
      </c>
      <c r="H113" s="4">
        <v>24.0</v>
      </c>
      <c r="I113" s="4"/>
      <c r="J113" s="4"/>
      <c r="K113" s="8">
        <f t="shared" si="1"/>
        <v>23</v>
      </c>
      <c r="L113" s="4">
        <f t="shared" si="2"/>
        <v>10</v>
      </c>
      <c r="M113" s="8">
        <f t="shared" si="3"/>
        <v>0</v>
      </c>
      <c r="N113" s="8">
        <f t="shared" si="4"/>
        <v>13</v>
      </c>
      <c r="O113" s="8">
        <f t="shared" si="5"/>
        <v>0</v>
      </c>
      <c r="P113" s="8">
        <f t="shared" si="6"/>
        <v>12</v>
      </c>
      <c r="Q113" s="8">
        <f t="shared" si="7"/>
        <v>35</v>
      </c>
      <c r="R113" s="8">
        <f t="shared" si="8"/>
        <v>35</v>
      </c>
      <c r="S113" s="8">
        <f t="shared" si="9"/>
        <v>-8.333333333</v>
      </c>
    </row>
    <row r="114" ht="12.75" customHeight="1">
      <c r="A114" s="4">
        <v>79.0</v>
      </c>
      <c r="B114" s="8" t="s">
        <v>99</v>
      </c>
      <c r="C114" s="9" t="s">
        <v>62</v>
      </c>
      <c r="D114" s="4">
        <v>25.0</v>
      </c>
      <c r="E114" s="4">
        <v>21.0</v>
      </c>
      <c r="F114" s="4">
        <v>9.5</v>
      </c>
      <c r="G114" s="4">
        <v>0.0</v>
      </c>
      <c r="H114" s="4">
        <v>30.0</v>
      </c>
      <c r="I114" s="4"/>
      <c r="J114" s="4"/>
      <c r="K114" s="8">
        <f t="shared" si="1"/>
        <v>27.75</v>
      </c>
      <c r="L114" s="4">
        <f t="shared" si="2"/>
        <v>12.5</v>
      </c>
      <c r="M114" s="8">
        <f t="shared" si="3"/>
        <v>4.75</v>
      </c>
      <c r="N114" s="8">
        <f t="shared" si="4"/>
        <v>10.5</v>
      </c>
      <c r="O114" s="8">
        <f t="shared" si="5"/>
        <v>0</v>
      </c>
      <c r="P114" s="8">
        <f t="shared" si="6"/>
        <v>15</v>
      </c>
      <c r="Q114" s="8">
        <f t="shared" si="7"/>
        <v>42.75</v>
      </c>
      <c r="R114" s="8">
        <f t="shared" si="8"/>
        <v>43</v>
      </c>
      <c r="S114" s="8">
        <f t="shared" si="9"/>
        <v>-8.75</v>
      </c>
    </row>
    <row r="115" ht="12.75" customHeight="1">
      <c r="A115" s="4">
        <v>140.0</v>
      </c>
      <c r="B115" s="8" t="s">
        <v>156</v>
      </c>
      <c r="C115" s="9" t="s">
        <v>153</v>
      </c>
      <c r="D115" s="4">
        <v>9.0</v>
      </c>
      <c r="E115" s="4">
        <v>24.0</v>
      </c>
      <c r="F115" s="4">
        <v>11.0</v>
      </c>
      <c r="G115" s="4">
        <v>0.0</v>
      </c>
      <c r="H115" s="4">
        <v>22.0</v>
      </c>
      <c r="I115" s="4"/>
      <c r="J115" s="4"/>
      <c r="K115" s="8">
        <f t="shared" si="1"/>
        <v>22</v>
      </c>
      <c r="L115" s="4">
        <f t="shared" si="2"/>
        <v>4.5</v>
      </c>
      <c r="M115" s="8">
        <f t="shared" si="3"/>
        <v>5.5</v>
      </c>
      <c r="N115" s="8">
        <f t="shared" si="4"/>
        <v>12</v>
      </c>
      <c r="O115" s="8">
        <f t="shared" si="5"/>
        <v>0</v>
      </c>
      <c r="P115" s="8">
        <f t="shared" si="6"/>
        <v>11</v>
      </c>
      <c r="Q115" s="8">
        <f t="shared" si="7"/>
        <v>33</v>
      </c>
      <c r="R115" s="8">
        <f t="shared" si="8"/>
        <v>33</v>
      </c>
      <c r="S115" s="8">
        <f t="shared" si="9"/>
        <v>-9.166666667</v>
      </c>
    </row>
    <row r="116" ht="12.75" customHeight="1">
      <c r="A116" s="4">
        <v>153.0</v>
      </c>
      <c r="B116" s="8" t="s">
        <v>167</v>
      </c>
      <c r="C116" s="9" t="s">
        <v>153</v>
      </c>
      <c r="D116" s="4">
        <v>13.0</v>
      </c>
      <c r="E116" s="4">
        <v>26.0</v>
      </c>
      <c r="F116" s="4">
        <v>11.0</v>
      </c>
      <c r="G116" s="4">
        <v>0.0</v>
      </c>
      <c r="H116" s="4">
        <v>26.0</v>
      </c>
      <c r="I116" s="4"/>
      <c r="J116" s="4"/>
      <c r="K116" s="8">
        <f t="shared" si="1"/>
        <v>25</v>
      </c>
      <c r="L116" s="4">
        <f t="shared" si="2"/>
        <v>6.5</v>
      </c>
      <c r="M116" s="8">
        <f t="shared" si="3"/>
        <v>5.5</v>
      </c>
      <c r="N116" s="8">
        <f t="shared" si="4"/>
        <v>13</v>
      </c>
      <c r="O116" s="8">
        <f t="shared" si="5"/>
        <v>0</v>
      </c>
      <c r="P116" s="8">
        <f t="shared" si="6"/>
        <v>13</v>
      </c>
      <c r="Q116" s="8">
        <f t="shared" si="7"/>
        <v>38</v>
      </c>
      <c r="R116" s="8">
        <f t="shared" si="8"/>
        <v>38</v>
      </c>
      <c r="S116" s="8">
        <f t="shared" si="9"/>
        <v>-9.166666667</v>
      </c>
    </row>
    <row r="117" ht="12.75" customHeight="1">
      <c r="A117" s="4">
        <v>156.0</v>
      </c>
      <c r="B117" s="8" t="s">
        <v>170</v>
      </c>
      <c r="C117" s="9" t="s">
        <v>153</v>
      </c>
      <c r="D117" s="4">
        <v>15.0</v>
      </c>
      <c r="E117" s="4">
        <v>39.0</v>
      </c>
      <c r="F117" s="4">
        <v>28.0</v>
      </c>
      <c r="G117" s="4">
        <v>2.0</v>
      </c>
      <c r="H117" s="4">
        <v>50.0</v>
      </c>
      <c r="I117" s="4"/>
      <c r="J117" s="4"/>
      <c r="K117" s="8">
        <f t="shared" si="1"/>
        <v>43</v>
      </c>
      <c r="L117" s="4">
        <f t="shared" si="2"/>
        <v>7.5</v>
      </c>
      <c r="M117" s="8">
        <f t="shared" si="3"/>
        <v>14</v>
      </c>
      <c r="N117" s="8">
        <f t="shared" si="4"/>
        <v>19.5</v>
      </c>
      <c r="O117" s="8">
        <f t="shared" si="5"/>
        <v>2</v>
      </c>
      <c r="P117" s="8">
        <f t="shared" si="6"/>
        <v>25</v>
      </c>
      <c r="Q117" s="8">
        <f t="shared" si="7"/>
        <v>68</v>
      </c>
      <c r="R117" s="8">
        <f t="shared" si="8"/>
        <v>68</v>
      </c>
      <c r="S117" s="8">
        <f t="shared" si="9"/>
        <v>-9.166666667</v>
      </c>
    </row>
    <row r="118" ht="12.75" customHeight="1">
      <c r="A118" s="4">
        <v>128.0</v>
      </c>
      <c r="B118" s="8" t="s">
        <v>143</v>
      </c>
      <c r="C118" s="9" t="s">
        <v>134</v>
      </c>
      <c r="D118" s="4">
        <v>19.0</v>
      </c>
      <c r="E118" s="4">
        <v>36.5</v>
      </c>
      <c r="F118" s="4">
        <v>24.5</v>
      </c>
      <c r="G118" s="4">
        <v>2.5</v>
      </c>
      <c r="H118" s="4">
        <v>49.0</v>
      </c>
      <c r="I118" s="4"/>
      <c r="J118" s="4"/>
      <c r="K118" s="8">
        <f t="shared" si="1"/>
        <v>42.5</v>
      </c>
      <c r="L118" s="4">
        <f t="shared" si="2"/>
        <v>9.5</v>
      </c>
      <c r="M118" s="8">
        <f t="shared" si="3"/>
        <v>12.25</v>
      </c>
      <c r="N118" s="8">
        <f t="shared" si="4"/>
        <v>18.25</v>
      </c>
      <c r="O118" s="8">
        <f t="shared" si="5"/>
        <v>2.5</v>
      </c>
      <c r="P118" s="8">
        <f t="shared" si="6"/>
        <v>24.5</v>
      </c>
      <c r="Q118" s="8">
        <f t="shared" si="7"/>
        <v>67</v>
      </c>
      <c r="R118" s="8">
        <f t="shared" si="8"/>
        <v>67</v>
      </c>
      <c r="S118" s="8">
        <f t="shared" si="9"/>
        <v>-9.583333333</v>
      </c>
    </row>
    <row r="119" ht="12.75" customHeight="1">
      <c r="A119" s="4">
        <v>137.0</v>
      </c>
      <c r="B119" s="8" t="s">
        <v>152</v>
      </c>
      <c r="C119" s="9" t="s">
        <v>153</v>
      </c>
      <c r="D119" s="4">
        <v>14.0</v>
      </c>
      <c r="E119" s="4">
        <v>30.0</v>
      </c>
      <c r="F119" s="4">
        <v>28.0</v>
      </c>
      <c r="G119" s="4">
        <v>3.0</v>
      </c>
      <c r="H119" s="4">
        <v>44.0</v>
      </c>
      <c r="I119" s="4"/>
      <c r="J119" s="4"/>
      <c r="K119" s="8">
        <f t="shared" si="1"/>
        <v>39</v>
      </c>
      <c r="L119" s="4">
        <f t="shared" si="2"/>
        <v>7</v>
      </c>
      <c r="M119" s="8">
        <f t="shared" si="3"/>
        <v>14</v>
      </c>
      <c r="N119" s="8">
        <f t="shared" si="4"/>
        <v>15</v>
      </c>
      <c r="O119" s="8">
        <f t="shared" si="5"/>
        <v>3</v>
      </c>
      <c r="P119" s="8">
        <f t="shared" si="6"/>
        <v>22</v>
      </c>
      <c r="Q119" s="8">
        <f t="shared" si="7"/>
        <v>61</v>
      </c>
      <c r="R119" s="8">
        <f t="shared" si="8"/>
        <v>61</v>
      </c>
      <c r="S119" s="8">
        <f t="shared" si="9"/>
        <v>-10</v>
      </c>
    </row>
    <row r="120" ht="12.75" customHeight="1">
      <c r="A120" s="4">
        <v>93.0</v>
      </c>
      <c r="B120" s="8" t="s">
        <v>111</v>
      </c>
      <c r="C120" s="9" t="s">
        <v>62</v>
      </c>
      <c r="D120" s="4">
        <v>26.0</v>
      </c>
      <c r="E120" s="4">
        <v>41.0</v>
      </c>
      <c r="F120" s="4">
        <v>27.0</v>
      </c>
      <c r="G120" s="4">
        <v>1.0</v>
      </c>
      <c r="H120" s="4">
        <v>56.0</v>
      </c>
      <c r="I120" s="4"/>
      <c r="J120" s="4"/>
      <c r="K120" s="8">
        <f t="shared" si="1"/>
        <v>48</v>
      </c>
      <c r="L120" s="4">
        <f t="shared" si="2"/>
        <v>13</v>
      </c>
      <c r="M120" s="8">
        <f t="shared" si="3"/>
        <v>13.5</v>
      </c>
      <c r="N120" s="8">
        <f t="shared" si="4"/>
        <v>20.5</v>
      </c>
      <c r="O120" s="8">
        <f t="shared" si="5"/>
        <v>1</v>
      </c>
      <c r="P120" s="8">
        <f t="shared" si="6"/>
        <v>28</v>
      </c>
      <c r="Q120" s="8">
        <f t="shared" si="7"/>
        <v>76</v>
      </c>
      <c r="R120" s="8">
        <f t="shared" si="8"/>
        <v>76</v>
      </c>
      <c r="S120" s="8">
        <f t="shared" si="9"/>
        <v>-10</v>
      </c>
    </row>
    <row r="121" ht="12.75" customHeight="1">
      <c r="A121" s="4">
        <v>129.0</v>
      </c>
      <c r="B121" s="8" t="s">
        <v>144</v>
      </c>
      <c r="C121" s="9" t="s">
        <v>134</v>
      </c>
      <c r="D121" s="4">
        <v>23.0</v>
      </c>
      <c r="E121" s="4">
        <v>44.0</v>
      </c>
      <c r="F121" s="4">
        <v>21.5</v>
      </c>
      <c r="G121" s="4">
        <v>1.0</v>
      </c>
      <c r="H121" s="4">
        <v>52.0</v>
      </c>
      <c r="I121" s="4"/>
      <c r="J121" s="4"/>
      <c r="K121" s="8">
        <f t="shared" si="1"/>
        <v>45.25</v>
      </c>
      <c r="L121" s="4">
        <f t="shared" si="2"/>
        <v>11.5</v>
      </c>
      <c r="M121" s="8">
        <f t="shared" si="3"/>
        <v>10.75</v>
      </c>
      <c r="N121" s="8">
        <f t="shared" si="4"/>
        <v>22</v>
      </c>
      <c r="O121" s="8">
        <f t="shared" si="5"/>
        <v>1</v>
      </c>
      <c r="P121" s="8">
        <f t="shared" si="6"/>
        <v>26</v>
      </c>
      <c r="Q121" s="8">
        <f t="shared" si="7"/>
        <v>71.25</v>
      </c>
      <c r="R121" s="8">
        <f t="shared" si="8"/>
        <v>71</v>
      </c>
      <c r="S121" s="8">
        <f t="shared" si="9"/>
        <v>-10.41666667</v>
      </c>
    </row>
    <row r="122" ht="12.75" customHeight="1">
      <c r="A122" s="4">
        <v>135.0</v>
      </c>
      <c r="B122" s="8" t="s">
        <v>150</v>
      </c>
      <c r="C122" s="9" t="s">
        <v>134</v>
      </c>
      <c r="D122" s="4">
        <v>16.0</v>
      </c>
      <c r="E122" s="4">
        <v>53.0</v>
      </c>
      <c r="F122" s="4">
        <v>36.0</v>
      </c>
      <c r="G122" s="4">
        <v>2.5</v>
      </c>
      <c r="H122" s="4">
        <v>65.0</v>
      </c>
      <c r="I122" s="4"/>
      <c r="J122" s="4"/>
      <c r="K122" s="8">
        <f t="shared" si="1"/>
        <v>55</v>
      </c>
      <c r="L122" s="4">
        <f t="shared" si="2"/>
        <v>8</v>
      </c>
      <c r="M122" s="8">
        <f t="shared" si="3"/>
        <v>18</v>
      </c>
      <c r="N122" s="8">
        <f t="shared" si="4"/>
        <v>26.5</v>
      </c>
      <c r="O122" s="8">
        <f t="shared" si="5"/>
        <v>2.5</v>
      </c>
      <c r="P122" s="8">
        <f t="shared" si="6"/>
        <v>32.5</v>
      </c>
      <c r="Q122" s="8">
        <f t="shared" si="7"/>
        <v>87.5</v>
      </c>
      <c r="R122" s="8">
        <f t="shared" si="8"/>
        <v>88</v>
      </c>
      <c r="S122" s="8">
        <f t="shared" si="9"/>
        <v>-10.41666667</v>
      </c>
    </row>
    <row r="123" ht="12.75" customHeight="1">
      <c r="A123" s="4">
        <v>167.0</v>
      </c>
      <c r="B123" s="8" t="s">
        <v>181</v>
      </c>
      <c r="C123" s="9" t="s">
        <v>18</v>
      </c>
      <c r="D123" s="4">
        <v>11.0</v>
      </c>
      <c r="E123" s="4">
        <v>15.0</v>
      </c>
      <c r="F123" s="4">
        <v>10.5</v>
      </c>
      <c r="G123" s="4">
        <v>0.0</v>
      </c>
      <c r="H123" s="4">
        <v>16.0</v>
      </c>
      <c r="I123" s="4"/>
      <c r="J123" s="4"/>
      <c r="K123" s="8">
        <f t="shared" si="1"/>
        <v>18.25</v>
      </c>
      <c r="L123" s="4">
        <f t="shared" si="2"/>
        <v>5.5</v>
      </c>
      <c r="M123" s="8">
        <f t="shared" si="3"/>
        <v>5.25</v>
      </c>
      <c r="N123" s="8">
        <f t="shared" si="4"/>
        <v>7.5</v>
      </c>
      <c r="O123" s="8">
        <f t="shared" si="5"/>
        <v>0</v>
      </c>
      <c r="P123" s="8">
        <f t="shared" si="6"/>
        <v>8</v>
      </c>
      <c r="Q123" s="8">
        <f t="shared" si="7"/>
        <v>26.25</v>
      </c>
      <c r="R123" s="8">
        <f t="shared" si="8"/>
        <v>26</v>
      </c>
      <c r="S123" s="8">
        <f t="shared" si="9"/>
        <v>-10.41666667</v>
      </c>
    </row>
    <row r="124" ht="12.75" customHeight="1">
      <c r="A124" s="4">
        <v>158.0</v>
      </c>
      <c r="B124" s="8" t="s">
        <v>172</v>
      </c>
      <c r="C124" s="9" t="s">
        <v>153</v>
      </c>
      <c r="D124" s="4">
        <v>14.0</v>
      </c>
      <c r="E124" s="4">
        <v>35.0</v>
      </c>
      <c r="F124" s="4">
        <v>9.0</v>
      </c>
      <c r="G124" s="4">
        <v>0.0</v>
      </c>
      <c r="H124" s="4">
        <v>30.0</v>
      </c>
      <c r="I124" s="4"/>
      <c r="J124" s="4"/>
      <c r="K124" s="8">
        <f t="shared" si="1"/>
        <v>29</v>
      </c>
      <c r="L124" s="4">
        <f t="shared" si="2"/>
        <v>7</v>
      </c>
      <c r="M124" s="8">
        <f t="shared" si="3"/>
        <v>4.5</v>
      </c>
      <c r="N124" s="8">
        <f t="shared" si="4"/>
        <v>17.5</v>
      </c>
      <c r="O124" s="8">
        <f t="shared" si="5"/>
        <v>0</v>
      </c>
      <c r="P124" s="8">
        <f t="shared" si="6"/>
        <v>15</v>
      </c>
      <c r="Q124" s="8">
        <f t="shared" si="7"/>
        <v>44</v>
      </c>
      <c r="R124" s="8">
        <f t="shared" si="8"/>
        <v>44</v>
      </c>
      <c r="S124" s="8">
        <f t="shared" si="9"/>
        <v>-10.83333333</v>
      </c>
    </row>
    <row r="125" ht="12.75" customHeight="1">
      <c r="A125" s="4">
        <v>134.0</v>
      </c>
      <c r="B125" s="8" t="s">
        <v>149</v>
      </c>
      <c r="C125" s="9" t="s">
        <v>134</v>
      </c>
      <c r="D125" s="4">
        <v>23.0</v>
      </c>
      <c r="E125" s="4">
        <v>36.0</v>
      </c>
      <c r="F125" s="4">
        <v>28.0</v>
      </c>
      <c r="G125" s="4">
        <v>3.0</v>
      </c>
      <c r="H125" s="4">
        <v>53.0</v>
      </c>
      <c r="I125" s="4"/>
      <c r="J125" s="4"/>
      <c r="K125" s="8">
        <f t="shared" si="1"/>
        <v>46.5</v>
      </c>
      <c r="L125" s="4">
        <f t="shared" si="2"/>
        <v>11.5</v>
      </c>
      <c r="M125" s="8">
        <f t="shared" si="3"/>
        <v>14</v>
      </c>
      <c r="N125" s="8">
        <f t="shared" si="4"/>
        <v>18</v>
      </c>
      <c r="O125" s="8">
        <f t="shared" si="5"/>
        <v>3</v>
      </c>
      <c r="P125" s="8">
        <f t="shared" si="6"/>
        <v>26.5</v>
      </c>
      <c r="Q125" s="8">
        <f t="shared" si="7"/>
        <v>73</v>
      </c>
      <c r="R125" s="8">
        <f t="shared" si="8"/>
        <v>73</v>
      </c>
      <c r="S125" s="8">
        <f t="shared" si="9"/>
        <v>-11.25</v>
      </c>
    </row>
    <row r="126" ht="12.75" customHeight="1">
      <c r="A126" s="4">
        <v>145.0</v>
      </c>
      <c r="B126" s="8" t="s">
        <v>160</v>
      </c>
      <c r="C126" s="9" t="s">
        <v>153</v>
      </c>
      <c r="D126" s="4">
        <v>15.0</v>
      </c>
      <c r="E126" s="4">
        <v>22.0</v>
      </c>
      <c r="F126" s="4">
        <v>11.0</v>
      </c>
      <c r="G126" s="4">
        <v>0.0</v>
      </c>
      <c r="H126" s="4">
        <v>23.0</v>
      </c>
      <c r="I126" s="4"/>
      <c r="J126" s="4"/>
      <c r="K126" s="8">
        <f t="shared" si="1"/>
        <v>24</v>
      </c>
      <c r="L126" s="4">
        <f t="shared" si="2"/>
        <v>7.5</v>
      </c>
      <c r="M126" s="8">
        <f t="shared" si="3"/>
        <v>5.5</v>
      </c>
      <c r="N126" s="8">
        <f t="shared" si="4"/>
        <v>11</v>
      </c>
      <c r="O126" s="8">
        <f t="shared" si="5"/>
        <v>0</v>
      </c>
      <c r="P126" s="8">
        <f t="shared" si="6"/>
        <v>11.5</v>
      </c>
      <c r="Q126" s="8">
        <f t="shared" si="7"/>
        <v>35.5</v>
      </c>
      <c r="R126" s="8">
        <f t="shared" si="8"/>
        <v>36</v>
      </c>
      <c r="S126" s="8">
        <f t="shared" si="9"/>
        <v>-11.25</v>
      </c>
    </row>
    <row r="127" ht="12.75" customHeight="1">
      <c r="A127" s="4">
        <v>150.0</v>
      </c>
      <c r="B127" s="8" t="s">
        <v>165</v>
      </c>
      <c r="C127" s="9" t="s">
        <v>153</v>
      </c>
      <c r="D127" s="4">
        <v>20.0</v>
      </c>
      <c r="E127" s="4">
        <v>29.0</v>
      </c>
      <c r="F127" s="4">
        <v>10.0</v>
      </c>
      <c r="G127" s="4">
        <v>0.0</v>
      </c>
      <c r="H127" s="4">
        <v>30.0</v>
      </c>
      <c r="I127" s="4"/>
      <c r="J127" s="4"/>
      <c r="K127" s="8">
        <f t="shared" si="1"/>
        <v>29.5</v>
      </c>
      <c r="L127" s="4">
        <f t="shared" si="2"/>
        <v>10</v>
      </c>
      <c r="M127" s="8">
        <f t="shared" si="3"/>
        <v>5</v>
      </c>
      <c r="N127" s="8">
        <f t="shared" si="4"/>
        <v>14.5</v>
      </c>
      <c r="O127" s="8">
        <f t="shared" si="5"/>
        <v>0</v>
      </c>
      <c r="P127" s="8">
        <f t="shared" si="6"/>
        <v>15</v>
      </c>
      <c r="Q127" s="8">
        <f t="shared" si="7"/>
        <v>44.5</v>
      </c>
      <c r="R127" s="8">
        <f t="shared" si="8"/>
        <v>45</v>
      </c>
      <c r="S127" s="8">
        <f t="shared" si="9"/>
        <v>-11.66666667</v>
      </c>
    </row>
    <row r="128" ht="12.75" customHeight="1">
      <c r="A128" s="4">
        <v>127.0</v>
      </c>
      <c r="B128" s="8" t="s">
        <v>142</v>
      </c>
      <c r="C128" s="9" t="s">
        <v>134</v>
      </c>
      <c r="D128" s="4">
        <v>11.0</v>
      </c>
      <c r="E128" s="4">
        <v>54.0</v>
      </c>
      <c r="F128" s="4">
        <v>34.0</v>
      </c>
      <c r="G128" s="4">
        <v>2.0</v>
      </c>
      <c r="H128" s="4">
        <v>59.0</v>
      </c>
      <c r="I128" s="4"/>
      <c r="J128" s="4"/>
      <c r="K128" s="8">
        <f t="shared" si="1"/>
        <v>51.5</v>
      </c>
      <c r="L128" s="4">
        <f t="shared" si="2"/>
        <v>5.5</v>
      </c>
      <c r="M128" s="8">
        <f t="shared" si="3"/>
        <v>17</v>
      </c>
      <c r="N128" s="8">
        <f t="shared" si="4"/>
        <v>27</v>
      </c>
      <c r="O128" s="8">
        <f t="shared" si="5"/>
        <v>2</v>
      </c>
      <c r="P128" s="8">
        <f t="shared" si="6"/>
        <v>29.5</v>
      </c>
      <c r="Q128" s="8">
        <f t="shared" si="7"/>
        <v>81</v>
      </c>
      <c r="R128" s="8">
        <f t="shared" si="8"/>
        <v>81</v>
      </c>
      <c r="S128" s="8">
        <f t="shared" si="9"/>
        <v>-12.08333333</v>
      </c>
    </row>
    <row r="129" ht="12.75" customHeight="1">
      <c r="A129" s="4">
        <v>101.0</v>
      </c>
      <c r="B129" s="8" t="s">
        <v>118</v>
      </c>
      <c r="C129" s="9" t="s">
        <v>62</v>
      </c>
      <c r="D129" s="4">
        <v>24.0</v>
      </c>
      <c r="E129" s="4">
        <v>15.5</v>
      </c>
      <c r="F129" s="4">
        <v>2.0</v>
      </c>
      <c r="G129" s="4">
        <v>0.0</v>
      </c>
      <c r="H129" s="4">
        <v>18.0</v>
      </c>
      <c r="I129" s="4"/>
      <c r="J129" s="4"/>
      <c r="K129" s="8">
        <f t="shared" si="1"/>
        <v>20.75</v>
      </c>
      <c r="L129" s="4">
        <f t="shared" si="2"/>
        <v>12</v>
      </c>
      <c r="M129" s="8">
        <f t="shared" si="3"/>
        <v>1</v>
      </c>
      <c r="N129" s="8">
        <f t="shared" si="4"/>
        <v>7.75</v>
      </c>
      <c r="O129" s="8">
        <f t="shared" si="5"/>
        <v>0</v>
      </c>
      <c r="P129" s="8">
        <f t="shared" si="6"/>
        <v>9</v>
      </c>
      <c r="Q129" s="8">
        <f t="shared" si="7"/>
        <v>29.75</v>
      </c>
      <c r="R129" s="8">
        <f t="shared" si="8"/>
        <v>30</v>
      </c>
      <c r="S129" s="8">
        <f t="shared" si="9"/>
        <v>-12.08333333</v>
      </c>
    </row>
    <row r="130" ht="12.75" customHeight="1">
      <c r="A130" s="4">
        <v>147.0</v>
      </c>
      <c r="B130" s="8" t="s">
        <v>162</v>
      </c>
      <c r="C130" s="9" t="s">
        <v>153</v>
      </c>
      <c r="D130" s="4">
        <v>18.0</v>
      </c>
      <c r="E130" s="4">
        <v>27.0</v>
      </c>
      <c r="F130" s="4">
        <v>0.0</v>
      </c>
      <c r="G130" s="4">
        <v>0.0</v>
      </c>
      <c r="H130" s="4">
        <v>20.0</v>
      </c>
      <c r="I130" s="4"/>
      <c r="J130" s="4"/>
      <c r="K130" s="8">
        <f t="shared" si="1"/>
        <v>22.5</v>
      </c>
      <c r="L130" s="4">
        <f t="shared" si="2"/>
        <v>9</v>
      </c>
      <c r="M130" s="8">
        <f t="shared" si="3"/>
        <v>0</v>
      </c>
      <c r="N130" s="8">
        <f t="shared" si="4"/>
        <v>13.5</v>
      </c>
      <c r="O130" s="8">
        <f t="shared" si="5"/>
        <v>0</v>
      </c>
      <c r="P130" s="8">
        <f t="shared" si="6"/>
        <v>10</v>
      </c>
      <c r="Q130" s="8">
        <f t="shared" si="7"/>
        <v>32.5</v>
      </c>
      <c r="R130" s="8">
        <f t="shared" si="8"/>
        <v>33</v>
      </c>
      <c r="S130" s="8">
        <f t="shared" si="9"/>
        <v>-12.5</v>
      </c>
    </row>
    <row r="131" ht="12.75" customHeight="1">
      <c r="A131" s="4">
        <v>166.0</v>
      </c>
      <c r="B131" s="8" t="s">
        <v>180</v>
      </c>
      <c r="C131" s="9" t="s">
        <v>18</v>
      </c>
      <c r="D131" s="4">
        <v>13.0</v>
      </c>
      <c r="E131" s="4">
        <v>48.0</v>
      </c>
      <c r="F131" s="4">
        <v>18.5</v>
      </c>
      <c r="G131" s="4">
        <v>0.0</v>
      </c>
      <c r="H131" s="4">
        <v>43.0</v>
      </c>
      <c r="I131" s="4"/>
      <c r="J131" s="4"/>
      <c r="K131" s="8">
        <f t="shared" si="1"/>
        <v>39.75</v>
      </c>
      <c r="L131" s="4">
        <f t="shared" si="2"/>
        <v>6.5</v>
      </c>
      <c r="M131" s="8">
        <f t="shared" si="3"/>
        <v>9.25</v>
      </c>
      <c r="N131" s="8">
        <f t="shared" si="4"/>
        <v>24</v>
      </c>
      <c r="O131" s="8">
        <f t="shared" si="5"/>
        <v>0</v>
      </c>
      <c r="P131" s="8">
        <f t="shared" si="6"/>
        <v>21.5</v>
      </c>
      <c r="Q131" s="8">
        <f t="shared" si="7"/>
        <v>61.25</v>
      </c>
      <c r="R131" s="8">
        <f t="shared" si="8"/>
        <v>61</v>
      </c>
      <c r="S131" s="8">
        <f t="shared" si="9"/>
        <v>-12.5</v>
      </c>
    </row>
    <row r="132" ht="12.75" customHeight="1">
      <c r="A132" s="4">
        <v>168.0</v>
      </c>
      <c r="B132" s="8" t="s">
        <v>182</v>
      </c>
      <c r="C132" s="9" t="s">
        <v>18</v>
      </c>
      <c r="D132" s="4">
        <v>9.0</v>
      </c>
      <c r="E132" s="4">
        <v>30.0</v>
      </c>
      <c r="F132" s="4">
        <v>33.0</v>
      </c>
      <c r="G132" s="4">
        <v>0.0</v>
      </c>
      <c r="H132" s="4">
        <v>38.0</v>
      </c>
      <c r="I132" s="4"/>
      <c r="J132" s="4"/>
      <c r="K132" s="8">
        <f t="shared" si="1"/>
        <v>36</v>
      </c>
      <c r="L132" s="4">
        <f t="shared" si="2"/>
        <v>4.5</v>
      </c>
      <c r="M132" s="8">
        <f t="shared" si="3"/>
        <v>16.5</v>
      </c>
      <c r="N132" s="8">
        <f t="shared" si="4"/>
        <v>15</v>
      </c>
      <c r="O132" s="8">
        <f t="shared" si="5"/>
        <v>0</v>
      </c>
      <c r="P132" s="8">
        <f t="shared" si="6"/>
        <v>19</v>
      </c>
      <c r="Q132" s="8">
        <f t="shared" si="7"/>
        <v>55</v>
      </c>
      <c r="R132" s="8">
        <f t="shared" si="8"/>
        <v>55</v>
      </c>
      <c r="S132" s="8">
        <f t="shared" si="9"/>
        <v>-12.5</v>
      </c>
    </row>
    <row r="133" ht="12.75" customHeight="1">
      <c r="A133" s="4">
        <v>113.0</v>
      </c>
      <c r="B133" s="8" t="s">
        <v>128</v>
      </c>
      <c r="C133" s="9" t="s">
        <v>122</v>
      </c>
      <c r="D133" s="4">
        <v>26.0</v>
      </c>
      <c r="E133" s="4">
        <v>37.0</v>
      </c>
      <c r="F133" s="4">
        <v>9.5</v>
      </c>
      <c r="G133" s="4">
        <v>0.0</v>
      </c>
      <c r="H133" s="4">
        <v>38.0</v>
      </c>
      <c r="I133" s="4"/>
      <c r="J133" s="4"/>
      <c r="K133" s="8">
        <f t="shared" si="1"/>
        <v>36.25</v>
      </c>
      <c r="L133" s="4">
        <f t="shared" si="2"/>
        <v>13</v>
      </c>
      <c r="M133" s="8">
        <f t="shared" si="3"/>
        <v>4.75</v>
      </c>
      <c r="N133" s="8">
        <f t="shared" si="4"/>
        <v>18.5</v>
      </c>
      <c r="O133" s="8">
        <f t="shared" si="5"/>
        <v>0</v>
      </c>
      <c r="P133" s="8">
        <f t="shared" si="6"/>
        <v>19</v>
      </c>
      <c r="Q133" s="8">
        <f t="shared" si="7"/>
        <v>55.25</v>
      </c>
      <c r="R133" s="8">
        <f t="shared" si="8"/>
        <v>55</v>
      </c>
      <c r="S133" s="8">
        <f t="shared" si="9"/>
        <v>-12.91666667</v>
      </c>
    </row>
    <row r="134" ht="12.75" customHeight="1">
      <c r="A134" s="4">
        <v>141.0</v>
      </c>
      <c r="B134" s="8" t="s">
        <v>157</v>
      </c>
      <c r="C134" s="9" t="s">
        <v>153</v>
      </c>
      <c r="D134" s="4">
        <v>22.0</v>
      </c>
      <c r="E134" s="4">
        <v>15.0</v>
      </c>
      <c r="F134" s="4">
        <v>9.0</v>
      </c>
      <c r="G134" s="4">
        <v>3.0</v>
      </c>
      <c r="H134" s="4">
        <v>24.0</v>
      </c>
      <c r="I134" s="4"/>
      <c r="J134" s="4"/>
      <c r="K134" s="8">
        <f t="shared" si="1"/>
        <v>26</v>
      </c>
      <c r="L134" s="4">
        <f t="shared" si="2"/>
        <v>11</v>
      </c>
      <c r="M134" s="8">
        <f t="shared" si="3"/>
        <v>4.5</v>
      </c>
      <c r="N134" s="8">
        <f t="shared" si="4"/>
        <v>7.5</v>
      </c>
      <c r="O134" s="8">
        <f t="shared" si="5"/>
        <v>3</v>
      </c>
      <c r="P134" s="8">
        <f t="shared" si="6"/>
        <v>12</v>
      </c>
      <c r="Q134" s="8">
        <f t="shared" si="7"/>
        <v>38</v>
      </c>
      <c r="R134" s="8">
        <f t="shared" si="8"/>
        <v>38</v>
      </c>
      <c r="S134" s="8">
        <f t="shared" si="9"/>
        <v>-13.33333333</v>
      </c>
    </row>
    <row r="135" ht="12.75" customHeight="1">
      <c r="A135" s="4">
        <v>139.0</v>
      </c>
      <c r="B135" s="8" t="s">
        <v>155</v>
      </c>
      <c r="C135" s="9" t="s">
        <v>153</v>
      </c>
      <c r="D135" s="4">
        <v>18.0</v>
      </c>
      <c r="E135" s="4">
        <v>20.0</v>
      </c>
      <c r="F135" s="4">
        <v>0.0</v>
      </c>
      <c r="G135" s="4">
        <v>0.0</v>
      </c>
      <c r="H135" s="4">
        <v>14.0</v>
      </c>
      <c r="I135" s="4"/>
      <c r="J135" s="4"/>
      <c r="K135" s="8">
        <f t="shared" si="1"/>
        <v>19</v>
      </c>
      <c r="L135" s="4">
        <f t="shared" si="2"/>
        <v>9</v>
      </c>
      <c r="M135" s="8">
        <f t="shared" si="3"/>
        <v>0</v>
      </c>
      <c r="N135" s="8">
        <f t="shared" si="4"/>
        <v>10</v>
      </c>
      <c r="O135" s="8">
        <f t="shared" si="5"/>
        <v>0</v>
      </c>
      <c r="P135" s="8">
        <f t="shared" si="6"/>
        <v>7</v>
      </c>
      <c r="Q135" s="8">
        <f t="shared" si="7"/>
        <v>26</v>
      </c>
      <c r="R135" s="8">
        <f t="shared" si="8"/>
        <v>26</v>
      </c>
      <c r="S135" s="8">
        <f t="shared" si="9"/>
        <v>-14.16666667</v>
      </c>
    </row>
    <row r="136" ht="12.75" customHeight="1">
      <c r="A136" s="4">
        <v>88.0</v>
      </c>
      <c r="B136" s="8" t="s">
        <v>107</v>
      </c>
      <c r="C136" s="9" t="s">
        <v>62</v>
      </c>
      <c r="D136" s="4">
        <v>24.0</v>
      </c>
      <c r="E136" s="4">
        <v>41.0</v>
      </c>
      <c r="F136" s="4">
        <v>30.5</v>
      </c>
      <c r="G136" s="4">
        <v>0.0</v>
      </c>
      <c r="H136" s="4">
        <v>52.0</v>
      </c>
      <c r="I136" s="4"/>
      <c r="J136" s="4"/>
      <c r="K136" s="8">
        <f t="shared" si="1"/>
        <v>47.75</v>
      </c>
      <c r="L136" s="4">
        <f t="shared" si="2"/>
        <v>12</v>
      </c>
      <c r="M136" s="8">
        <f t="shared" si="3"/>
        <v>15.25</v>
      </c>
      <c r="N136" s="8">
        <f t="shared" si="4"/>
        <v>20.5</v>
      </c>
      <c r="O136" s="8">
        <f t="shared" si="5"/>
        <v>0</v>
      </c>
      <c r="P136" s="8">
        <f t="shared" si="6"/>
        <v>26</v>
      </c>
      <c r="Q136" s="8">
        <f t="shared" si="7"/>
        <v>73.75</v>
      </c>
      <c r="R136" s="8">
        <f t="shared" si="8"/>
        <v>74</v>
      </c>
      <c r="S136" s="8">
        <f t="shared" si="9"/>
        <v>-14.58333333</v>
      </c>
    </row>
    <row r="137" ht="12.75" customHeight="1">
      <c r="A137" s="4">
        <v>148.0</v>
      </c>
      <c r="B137" s="8" t="s">
        <v>163</v>
      </c>
      <c r="C137" s="9" t="s">
        <v>153</v>
      </c>
      <c r="D137" s="4">
        <v>24.0</v>
      </c>
      <c r="E137" s="4">
        <v>25.0</v>
      </c>
      <c r="F137" s="4">
        <v>19.0</v>
      </c>
      <c r="G137" s="4">
        <v>1.0</v>
      </c>
      <c r="H137" s="4">
        <v>35.0</v>
      </c>
      <c r="I137" s="4"/>
      <c r="J137" s="4"/>
      <c r="K137" s="8">
        <f t="shared" si="1"/>
        <v>35</v>
      </c>
      <c r="L137" s="4">
        <f t="shared" si="2"/>
        <v>12</v>
      </c>
      <c r="M137" s="8">
        <f t="shared" si="3"/>
        <v>9.5</v>
      </c>
      <c r="N137" s="8">
        <f t="shared" si="4"/>
        <v>12.5</v>
      </c>
      <c r="O137" s="8">
        <f t="shared" si="5"/>
        <v>1</v>
      </c>
      <c r="P137" s="8">
        <f t="shared" si="6"/>
        <v>17.5</v>
      </c>
      <c r="Q137" s="8">
        <f t="shared" si="7"/>
        <v>52.5</v>
      </c>
      <c r="R137" s="8">
        <f t="shared" si="8"/>
        <v>53</v>
      </c>
      <c r="S137" s="8">
        <f t="shared" si="9"/>
        <v>-14.58333333</v>
      </c>
    </row>
    <row r="138" ht="12.75" customHeight="1">
      <c r="A138" s="4">
        <v>176.0</v>
      </c>
      <c r="B138" s="8" t="s">
        <v>187</v>
      </c>
      <c r="C138" s="9" t="s">
        <v>18</v>
      </c>
      <c r="D138" s="4">
        <v>13.0</v>
      </c>
      <c r="E138" s="4">
        <v>21.0</v>
      </c>
      <c r="F138" s="4">
        <v>23.5</v>
      </c>
      <c r="G138" s="4">
        <v>1.0</v>
      </c>
      <c r="H138" s="4">
        <v>28.0</v>
      </c>
      <c r="I138" s="4"/>
      <c r="J138" s="4"/>
      <c r="K138" s="8">
        <f t="shared" si="1"/>
        <v>29.75</v>
      </c>
      <c r="L138" s="4">
        <f t="shared" si="2"/>
        <v>6.5</v>
      </c>
      <c r="M138" s="8">
        <f t="shared" si="3"/>
        <v>11.75</v>
      </c>
      <c r="N138" s="8">
        <f t="shared" si="4"/>
        <v>10.5</v>
      </c>
      <c r="O138" s="8">
        <f t="shared" si="5"/>
        <v>1</v>
      </c>
      <c r="P138" s="8">
        <f t="shared" si="6"/>
        <v>14</v>
      </c>
      <c r="Q138" s="8">
        <f t="shared" si="7"/>
        <v>43.75</v>
      </c>
      <c r="R138" s="8">
        <f t="shared" si="8"/>
        <v>44</v>
      </c>
      <c r="S138" s="8">
        <f t="shared" si="9"/>
        <v>-14.58333333</v>
      </c>
    </row>
    <row r="139" ht="12.75" customHeight="1">
      <c r="A139" s="4">
        <v>117.0</v>
      </c>
      <c r="B139" s="8" t="s">
        <v>132</v>
      </c>
      <c r="C139" s="9" t="s">
        <v>122</v>
      </c>
      <c r="D139" s="4">
        <v>26.0</v>
      </c>
      <c r="E139" s="4">
        <v>37.0</v>
      </c>
      <c r="F139" s="4">
        <v>16.5</v>
      </c>
      <c r="G139" s="4">
        <v>0.0</v>
      </c>
      <c r="H139" s="4">
        <v>41.0</v>
      </c>
      <c r="I139" s="4"/>
      <c r="J139" s="4"/>
      <c r="K139" s="8">
        <f t="shared" si="1"/>
        <v>39.75</v>
      </c>
      <c r="L139" s="4">
        <f t="shared" si="2"/>
        <v>13</v>
      </c>
      <c r="M139" s="8">
        <f t="shared" si="3"/>
        <v>8.25</v>
      </c>
      <c r="N139" s="8">
        <f t="shared" si="4"/>
        <v>18.5</v>
      </c>
      <c r="O139" s="8">
        <f t="shared" si="5"/>
        <v>0</v>
      </c>
      <c r="P139" s="8">
        <f t="shared" si="6"/>
        <v>20.5</v>
      </c>
      <c r="Q139" s="8">
        <f t="shared" si="7"/>
        <v>60.25</v>
      </c>
      <c r="R139" s="8">
        <f t="shared" si="8"/>
        <v>60</v>
      </c>
      <c r="S139" s="8">
        <f t="shared" si="9"/>
        <v>-15</v>
      </c>
    </row>
    <row r="140" ht="12.75" customHeight="1">
      <c r="A140" s="4">
        <v>157.0</v>
      </c>
      <c r="B140" s="8" t="s">
        <v>171</v>
      </c>
      <c r="C140" s="9" t="s">
        <v>153</v>
      </c>
      <c r="D140" s="4">
        <v>22.0</v>
      </c>
      <c r="E140" s="4">
        <v>16.0</v>
      </c>
      <c r="F140" s="4">
        <v>0.0</v>
      </c>
      <c r="G140" s="4">
        <v>0.0</v>
      </c>
      <c r="H140" s="4">
        <v>13.0</v>
      </c>
      <c r="I140" s="4"/>
      <c r="J140" s="4"/>
      <c r="K140" s="8">
        <f t="shared" si="1"/>
        <v>19</v>
      </c>
      <c r="L140" s="4">
        <f t="shared" si="2"/>
        <v>11</v>
      </c>
      <c r="M140" s="8">
        <f t="shared" si="3"/>
        <v>0</v>
      </c>
      <c r="N140" s="8">
        <f t="shared" si="4"/>
        <v>8</v>
      </c>
      <c r="O140" s="8">
        <f t="shared" si="5"/>
        <v>0</v>
      </c>
      <c r="P140" s="8">
        <f t="shared" si="6"/>
        <v>6.5</v>
      </c>
      <c r="Q140" s="8">
        <f t="shared" si="7"/>
        <v>25.5</v>
      </c>
      <c r="R140" s="8">
        <f t="shared" si="8"/>
        <v>26</v>
      </c>
      <c r="S140" s="8">
        <f t="shared" si="9"/>
        <v>-15.41666667</v>
      </c>
    </row>
    <row r="141" ht="12.75" customHeight="1">
      <c r="A141" s="4">
        <v>146.0</v>
      </c>
      <c r="B141" s="8" t="s">
        <v>161</v>
      </c>
      <c r="C141" s="9" t="s">
        <v>153</v>
      </c>
      <c r="D141" s="4">
        <v>24.0</v>
      </c>
      <c r="E141" s="4">
        <v>17.0</v>
      </c>
      <c r="F141" s="4">
        <v>22.5</v>
      </c>
      <c r="G141" s="4">
        <v>0.0</v>
      </c>
      <c r="H141" s="4">
        <v>30.0</v>
      </c>
      <c r="I141" s="4"/>
      <c r="J141" s="4"/>
      <c r="K141" s="8">
        <f t="shared" si="1"/>
        <v>31.75</v>
      </c>
      <c r="L141" s="4">
        <f t="shared" si="2"/>
        <v>12</v>
      </c>
      <c r="M141" s="8">
        <f t="shared" si="3"/>
        <v>11.25</v>
      </c>
      <c r="N141" s="8">
        <f t="shared" si="4"/>
        <v>8.5</v>
      </c>
      <c r="O141" s="8">
        <f t="shared" si="5"/>
        <v>0</v>
      </c>
      <c r="P141" s="8">
        <f t="shared" si="6"/>
        <v>15</v>
      </c>
      <c r="Q141" s="8">
        <f t="shared" si="7"/>
        <v>46.75</v>
      </c>
      <c r="R141" s="8">
        <f t="shared" si="8"/>
        <v>47</v>
      </c>
      <c r="S141" s="8">
        <f t="shared" si="9"/>
        <v>-15.41666667</v>
      </c>
    </row>
    <row r="142" ht="12.75" customHeight="1">
      <c r="A142" s="4">
        <v>151.0</v>
      </c>
      <c r="B142" s="8" t="s">
        <v>166</v>
      </c>
      <c r="C142" s="9" t="s">
        <v>153</v>
      </c>
      <c r="D142" s="4">
        <v>20.0</v>
      </c>
      <c r="E142" s="4">
        <v>23.0</v>
      </c>
      <c r="F142" s="4">
        <v>13.0</v>
      </c>
      <c r="G142" s="4">
        <v>0.0</v>
      </c>
      <c r="H142" s="4">
        <v>25.0</v>
      </c>
      <c r="I142" s="4"/>
      <c r="J142" s="4"/>
      <c r="K142" s="8">
        <f t="shared" si="1"/>
        <v>28</v>
      </c>
      <c r="L142" s="4">
        <f t="shared" si="2"/>
        <v>10</v>
      </c>
      <c r="M142" s="8">
        <f t="shared" si="3"/>
        <v>6.5</v>
      </c>
      <c r="N142" s="8">
        <f t="shared" si="4"/>
        <v>11.5</v>
      </c>
      <c r="O142" s="8">
        <f t="shared" si="5"/>
        <v>0</v>
      </c>
      <c r="P142" s="8">
        <f t="shared" si="6"/>
        <v>12.5</v>
      </c>
      <c r="Q142" s="8">
        <f t="shared" si="7"/>
        <v>40.5</v>
      </c>
      <c r="R142" s="8">
        <f t="shared" si="8"/>
        <v>41</v>
      </c>
      <c r="S142" s="8">
        <f t="shared" si="9"/>
        <v>-15.41666667</v>
      </c>
    </row>
    <row r="143" ht="12.75" customHeight="1">
      <c r="A143" s="4">
        <v>175.0</v>
      </c>
      <c r="B143" s="8" t="s">
        <v>186</v>
      </c>
      <c r="C143" s="9" t="s">
        <v>18</v>
      </c>
      <c r="D143" s="4">
        <v>15.0</v>
      </c>
      <c r="E143" s="4">
        <v>22.0</v>
      </c>
      <c r="F143" s="4">
        <v>24.0</v>
      </c>
      <c r="G143" s="4">
        <v>0.0</v>
      </c>
      <c r="H143" s="4">
        <v>28.0</v>
      </c>
      <c r="I143" s="4"/>
      <c r="J143" s="4"/>
      <c r="K143" s="8">
        <f t="shared" si="1"/>
        <v>30.5</v>
      </c>
      <c r="L143" s="4">
        <f t="shared" si="2"/>
        <v>7.5</v>
      </c>
      <c r="M143" s="8">
        <f t="shared" si="3"/>
        <v>12</v>
      </c>
      <c r="N143" s="8">
        <f t="shared" si="4"/>
        <v>11</v>
      </c>
      <c r="O143" s="8">
        <f t="shared" si="5"/>
        <v>0</v>
      </c>
      <c r="P143" s="8">
        <f t="shared" si="6"/>
        <v>14</v>
      </c>
      <c r="Q143" s="8">
        <f t="shared" si="7"/>
        <v>44.5</v>
      </c>
      <c r="R143" s="8">
        <f t="shared" si="8"/>
        <v>45</v>
      </c>
      <c r="S143" s="8">
        <f t="shared" si="9"/>
        <v>-15.83333333</v>
      </c>
    </row>
    <row r="144" ht="12.75" customHeight="1">
      <c r="A144" s="4">
        <v>142.0</v>
      </c>
      <c r="B144" s="8" t="s">
        <v>158</v>
      </c>
      <c r="C144" s="9" t="s">
        <v>153</v>
      </c>
      <c r="D144" s="4">
        <v>26.0</v>
      </c>
      <c r="E144" s="4">
        <v>19.0</v>
      </c>
      <c r="F144" s="4">
        <v>22.0</v>
      </c>
      <c r="G144" s="4">
        <v>1.75</v>
      </c>
      <c r="H144" s="4">
        <v>34.0</v>
      </c>
      <c r="I144" s="4"/>
      <c r="J144" s="4"/>
      <c r="K144" s="8">
        <f t="shared" si="1"/>
        <v>35.25</v>
      </c>
      <c r="L144" s="4">
        <f t="shared" si="2"/>
        <v>13</v>
      </c>
      <c r="M144" s="8">
        <f t="shared" si="3"/>
        <v>11</v>
      </c>
      <c r="N144" s="8">
        <f t="shared" si="4"/>
        <v>9.5</v>
      </c>
      <c r="O144" s="8">
        <f t="shared" si="5"/>
        <v>1.75</v>
      </c>
      <c r="P144" s="8">
        <f t="shared" si="6"/>
        <v>17</v>
      </c>
      <c r="Q144" s="8">
        <f t="shared" si="7"/>
        <v>52.25</v>
      </c>
      <c r="R144" s="8">
        <f t="shared" si="8"/>
        <v>52</v>
      </c>
      <c r="S144" s="8">
        <f t="shared" si="9"/>
        <v>-16.25</v>
      </c>
    </row>
    <row r="145" ht="12.75" customHeight="1">
      <c r="A145" s="4">
        <v>169.0</v>
      </c>
      <c r="B145" s="8" t="s">
        <v>183</v>
      </c>
      <c r="C145" s="9" t="s">
        <v>18</v>
      </c>
      <c r="D145" s="4">
        <v>16.0</v>
      </c>
      <c r="E145" s="4">
        <v>48.0</v>
      </c>
      <c r="F145" s="4">
        <v>14.0</v>
      </c>
      <c r="G145" s="4">
        <v>0.0</v>
      </c>
      <c r="H145" s="4">
        <v>39.0</v>
      </c>
      <c r="I145" s="4"/>
      <c r="J145" s="4"/>
      <c r="K145" s="8">
        <f t="shared" si="1"/>
        <v>39</v>
      </c>
      <c r="L145" s="4">
        <f t="shared" si="2"/>
        <v>8</v>
      </c>
      <c r="M145" s="8">
        <f t="shared" si="3"/>
        <v>7</v>
      </c>
      <c r="N145" s="8">
        <f t="shared" si="4"/>
        <v>24</v>
      </c>
      <c r="O145" s="8">
        <f t="shared" si="5"/>
        <v>0</v>
      </c>
      <c r="P145" s="8">
        <f t="shared" si="6"/>
        <v>19.5</v>
      </c>
      <c r="Q145" s="8">
        <f t="shared" si="7"/>
        <v>58.5</v>
      </c>
      <c r="R145" s="8">
        <f t="shared" si="8"/>
        <v>59</v>
      </c>
      <c r="S145" s="8">
        <f t="shared" si="9"/>
        <v>-16.25</v>
      </c>
    </row>
    <row r="146" ht="12.75" customHeight="1">
      <c r="A146" s="4">
        <v>126.0</v>
      </c>
      <c r="B146" s="8" t="s">
        <v>141</v>
      </c>
      <c r="C146" s="9" t="s">
        <v>134</v>
      </c>
      <c r="D146" s="4">
        <v>21.0</v>
      </c>
      <c r="E146" s="4">
        <v>29.0</v>
      </c>
      <c r="F146" s="4">
        <v>9.0</v>
      </c>
      <c r="G146" s="4">
        <v>0.0</v>
      </c>
      <c r="H146" s="4">
        <v>26.0</v>
      </c>
      <c r="I146" s="4"/>
      <c r="J146" s="4"/>
      <c r="K146" s="8">
        <f t="shared" si="1"/>
        <v>29.5</v>
      </c>
      <c r="L146" s="4">
        <f t="shared" si="2"/>
        <v>10.5</v>
      </c>
      <c r="M146" s="8">
        <f t="shared" si="3"/>
        <v>4.5</v>
      </c>
      <c r="N146" s="8">
        <f t="shared" si="4"/>
        <v>14.5</v>
      </c>
      <c r="O146" s="8">
        <f t="shared" si="5"/>
        <v>0</v>
      </c>
      <c r="P146" s="8">
        <f t="shared" si="6"/>
        <v>13</v>
      </c>
      <c r="Q146" s="8">
        <f t="shared" si="7"/>
        <v>42.5</v>
      </c>
      <c r="R146" s="8">
        <f t="shared" si="8"/>
        <v>43</v>
      </c>
      <c r="S146" s="8">
        <f t="shared" si="9"/>
        <v>-16.66666667</v>
      </c>
    </row>
    <row r="147" ht="12.75" customHeight="1">
      <c r="A147" s="4">
        <v>165.0</v>
      </c>
      <c r="B147" s="8" t="s">
        <v>179</v>
      </c>
      <c r="C147" s="9" t="s">
        <v>18</v>
      </c>
      <c r="D147" s="4">
        <v>14.0</v>
      </c>
      <c r="E147" s="4">
        <v>33.0</v>
      </c>
      <c r="F147" s="4">
        <v>27.0</v>
      </c>
      <c r="G147" s="4">
        <v>1.5</v>
      </c>
      <c r="H147" s="4">
        <v>38.0</v>
      </c>
      <c r="I147" s="4"/>
      <c r="J147" s="4"/>
      <c r="K147" s="8">
        <f t="shared" si="1"/>
        <v>38.5</v>
      </c>
      <c r="L147" s="4">
        <f t="shared" si="2"/>
        <v>7</v>
      </c>
      <c r="M147" s="8">
        <f t="shared" si="3"/>
        <v>13.5</v>
      </c>
      <c r="N147" s="8">
        <f t="shared" si="4"/>
        <v>16.5</v>
      </c>
      <c r="O147" s="8">
        <f t="shared" si="5"/>
        <v>1.5</v>
      </c>
      <c r="P147" s="8">
        <f t="shared" si="6"/>
        <v>19</v>
      </c>
      <c r="Q147" s="8">
        <f t="shared" si="7"/>
        <v>57.5</v>
      </c>
      <c r="R147" s="8">
        <f t="shared" si="8"/>
        <v>58</v>
      </c>
      <c r="S147" s="8">
        <f t="shared" si="9"/>
        <v>-16.66666667</v>
      </c>
    </row>
    <row r="148" ht="12.75" customHeight="1">
      <c r="A148" s="4">
        <v>132.0</v>
      </c>
      <c r="B148" s="8" t="s">
        <v>147</v>
      </c>
      <c r="C148" s="9" t="s">
        <v>134</v>
      </c>
      <c r="D148" s="4">
        <v>15.0</v>
      </c>
      <c r="E148" s="4">
        <v>48.0</v>
      </c>
      <c r="F148" s="4">
        <v>28.0</v>
      </c>
      <c r="G148" s="4">
        <v>0.0</v>
      </c>
      <c r="H148" s="4">
        <v>47.0</v>
      </c>
      <c r="I148" s="4"/>
      <c r="J148" s="4"/>
      <c r="K148" s="8">
        <f t="shared" si="1"/>
        <v>45.5</v>
      </c>
      <c r="L148" s="4">
        <f t="shared" si="2"/>
        <v>7.5</v>
      </c>
      <c r="M148" s="8">
        <f t="shared" si="3"/>
        <v>14</v>
      </c>
      <c r="N148" s="8">
        <f t="shared" si="4"/>
        <v>24</v>
      </c>
      <c r="O148" s="8">
        <f t="shared" si="5"/>
        <v>0</v>
      </c>
      <c r="P148" s="8">
        <f t="shared" si="6"/>
        <v>23.5</v>
      </c>
      <c r="Q148" s="8">
        <f t="shared" si="7"/>
        <v>69</v>
      </c>
      <c r="R148" s="8">
        <f t="shared" si="8"/>
        <v>69</v>
      </c>
      <c r="S148" s="8">
        <f t="shared" si="9"/>
        <v>-17.08333333</v>
      </c>
    </row>
    <row r="149" ht="12.75" customHeight="1">
      <c r="A149" s="4">
        <v>130.0</v>
      </c>
      <c r="B149" s="8" t="s">
        <v>145</v>
      </c>
      <c r="C149" s="9" t="s">
        <v>134</v>
      </c>
      <c r="D149" s="4">
        <v>19.0</v>
      </c>
      <c r="E149" s="4">
        <v>27.0</v>
      </c>
      <c r="F149" s="4">
        <v>7.5</v>
      </c>
      <c r="G149" s="4">
        <v>0.0</v>
      </c>
      <c r="H149" s="4">
        <v>22.0</v>
      </c>
      <c r="I149" s="4"/>
      <c r="J149" s="4"/>
      <c r="K149" s="8">
        <f t="shared" si="1"/>
        <v>26.75</v>
      </c>
      <c r="L149" s="4">
        <f t="shared" si="2"/>
        <v>9.5</v>
      </c>
      <c r="M149" s="8">
        <f t="shared" si="3"/>
        <v>3.75</v>
      </c>
      <c r="N149" s="8">
        <f t="shared" si="4"/>
        <v>13.5</v>
      </c>
      <c r="O149" s="8">
        <f t="shared" si="5"/>
        <v>0</v>
      </c>
      <c r="P149" s="8">
        <f t="shared" si="6"/>
        <v>11</v>
      </c>
      <c r="Q149" s="8">
        <f t="shared" si="7"/>
        <v>37.75</v>
      </c>
      <c r="R149" s="8">
        <f t="shared" si="8"/>
        <v>38</v>
      </c>
      <c r="S149" s="8">
        <f t="shared" si="9"/>
        <v>-17.08333333</v>
      </c>
    </row>
    <row r="150" ht="12.75" customHeight="1">
      <c r="A150" s="4">
        <v>174.0</v>
      </c>
      <c r="B150" s="8" t="s">
        <v>185</v>
      </c>
      <c r="C150" s="9" t="s">
        <v>18</v>
      </c>
      <c r="D150" s="4">
        <v>14.5</v>
      </c>
      <c r="E150" s="4">
        <v>25.0</v>
      </c>
      <c r="F150" s="4">
        <v>2.0</v>
      </c>
      <c r="G150" s="4">
        <v>3.0</v>
      </c>
      <c r="H150" s="4">
        <v>18.0</v>
      </c>
      <c r="I150" s="4"/>
      <c r="J150" s="4"/>
      <c r="K150" s="8">
        <f t="shared" si="1"/>
        <v>23.75</v>
      </c>
      <c r="L150" s="4">
        <f t="shared" si="2"/>
        <v>7.25</v>
      </c>
      <c r="M150" s="8">
        <f t="shared" si="3"/>
        <v>1</v>
      </c>
      <c r="N150" s="8">
        <f t="shared" si="4"/>
        <v>12.5</v>
      </c>
      <c r="O150" s="8">
        <f t="shared" si="5"/>
        <v>3</v>
      </c>
      <c r="P150" s="8">
        <f t="shared" si="6"/>
        <v>9</v>
      </c>
      <c r="Q150" s="8">
        <f t="shared" si="7"/>
        <v>32.75</v>
      </c>
      <c r="R150" s="8">
        <f t="shared" si="8"/>
        <v>33</v>
      </c>
      <c r="S150" s="8">
        <f t="shared" si="9"/>
        <v>-17.08333333</v>
      </c>
    </row>
    <row r="151" ht="12.75" customHeight="1">
      <c r="A151" s="4">
        <v>116.0</v>
      </c>
      <c r="B151" s="8" t="s">
        <v>131</v>
      </c>
      <c r="C151" s="9" t="s">
        <v>122</v>
      </c>
      <c r="D151" s="4">
        <v>26.0</v>
      </c>
      <c r="E151" s="4">
        <v>21.0</v>
      </c>
      <c r="F151" s="4">
        <v>7.0</v>
      </c>
      <c r="G151" s="4">
        <v>0.0</v>
      </c>
      <c r="H151" s="4">
        <v>22.0</v>
      </c>
      <c r="I151" s="4"/>
      <c r="J151" s="4"/>
      <c r="K151" s="8">
        <f t="shared" si="1"/>
        <v>27</v>
      </c>
      <c r="L151" s="4">
        <f t="shared" si="2"/>
        <v>13</v>
      </c>
      <c r="M151" s="8">
        <f t="shared" si="3"/>
        <v>3.5</v>
      </c>
      <c r="N151" s="8">
        <f t="shared" si="4"/>
        <v>10.5</v>
      </c>
      <c r="O151" s="8">
        <f t="shared" si="5"/>
        <v>0</v>
      </c>
      <c r="P151" s="8">
        <f t="shared" si="6"/>
        <v>11</v>
      </c>
      <c r="Q151" s="8">
        <f t="shared" si="7"/>
        <v>38</v>
      </c>
      <c r="R151" s="8">
        <f t="shared" si="8"/>
        <v>38</v>
      </c>
      <c r="S151" s="8">
        <f t="shared" si="9"/>
        <v>-17.5</v>
      </c>
    </row>
    <row r="152" ht="12.75" customHeight="1">
      <c r="A152" s="4">
        <v>155.0</v>
      </c>
      <c r="B152" s="8" t="s">
        <v>169</v>
      </c>
      <c r="C152" s="9" t="s">
        <v>153</v>
      </c>
      <c r="D152" s="4">
        <v>24.0</v>
      </c>
      <c r="E152" s="4">
        <v>33.0</v>
      </c>
      <c r="F152" s="4">
        <v>7.0</v>
      </c>
      <c r="G152" s="4">
        <v>1.0</v>
      </c>
      <c r="H152" s="4">
        <v>30.0</v>
      </c>
      <c r="I152" s="4"/>
      <c r="J152" s="4"/>
      <c r="K152" s="8">
        <f t="shared" si="1"/>
        <v>33</v>
      </c>
      <c r="L152" s="4">
        <f t="shared" si="2"/>
        <v>12</v>
      </c>
      <c r="M152" s="8">
        <f t="shared" si="3"/>
        <v>3.5</v>
      </c>
      <c r="N152" s="8">
        <f t="shared" si="4"/>
        <v>16.5</v>
      </c>
      <c r="O152" s="8">
        <f t="shared" si="5"/>
        <v>1</v>
      </c>
      <c r="P152" s="8">
        <f t="shared" si="6"/>
        <v>15</v>
      </c>
      <c r="Q152" s="8">
        <f t="shared" si="7"/>
        <v>48</v>
      </c>
      <c r="R152" s="8">
        <f t="shared" si="8"/>
        <v>48</v>
      </c>
      <c r="S152" s="8">
        <f t="shared" si="9"/>
        <v>-17.5</v>
      </c>
    </row>
    <row r="153" ht="12.75" customHeight="1">
      <c r="A153" s="4">
        <v>125.0</v>
      </c>
      <c r="B153" s="8" t="s">
        <v>140</v>
      </c>
      <c r="C153" s="9" t="s">
        <v>134</v>
      </c>
      <c r="D153" s="4">
        <v>22.0</v>
      </c>
      <c r="E153" s="4">
        <v>48.0</v>
      </c>
      <c r="F153" s="4">
        <v>18.0</v>
      </c>
      <c r="G153" s="4">
        <v>0.0</v>
      </c>
      <c r="H153" s="4">
        <v>44.0</v>
      </c>
      <c r="I153" s="4"/>
      <c r="J153" s="4"/>
      <c r="K153" s="8">
        <f t="shared" si="1"/>
        <v>44</v>
      </c>
      <c r="L153" s="4">
        <f t="shared" si="2"/>
        <v>11</v>
      </c>
      <c r="M153" s="8">
        <f t="shared" si="3"/>
        <v>9</v>
      </c>
      <c r="N153" s="8">
        <f t="shared" si="4"/>
        <v>24</v>
      </c>
      <c r="O153" s="8">
        <f t="shared" si="5"/>
        <v>0</v>
      </c>
      <c r="P153" s="8">
        <f t="shared" si="6"/>
        <v>22</v>
      </c>
      <c r="Q153" s="8">
        <f t="shared" si="7"/>
        <v>66</v>
      </c>
      <c r="R153" s="8">
        <f t="shared" si="8"/>
        <v>66</v>
      </c>
      <c r="S153" s="8">
        <f t="shared" si="9"/>
        <v>-18.33333333</v>
      </c>
    </row>
    <row r="154" ht="12.75" customHeight="1">
      <c r="A154" s="4">
        <v>163.0</v>
      </c>
      <c r="B154" s="8" t="s">
        <v>177</v>
      </c>
      <c r="C154" s="9" t="s">
        <v>153</v>
      </c>
      <c r="D154" s="4">
        <v>20.0</v>
      </c>
      <c r="E154" s="4">
        <v>21.0</v>
      </c>
      <c r="F154" s="4">
        <v>0.0</v>
      </c>
      <c r="G154" s="4">
        <v>0.0</v>
      </c>
      <c r="H154" s="4">
        <v>12.0</v>
      </c>
      <c r="I154" s="4"/>
      <c r="J154" s="4"/>
      <c r="K154" s="8">
        <f t="shared" si="1"/>
        <v>20.5</v>
      </c>
      <c r="L154" s="4">
        <f t="shared" si="2"/>
        <v>10</v>
      </c>
      <c r="M154" s="8">
        <f t="shared" si="3"/>
        <v>0</v>
      </c>
      <c r="N154" s="8">
        <f t="shared" si="4"/>
        <v>10.5</v>
      </c>
      <c r="O154" s="8">
        <f t="shared" si="5"/>
        <v>0</v>
      </c>
      <c r="P154" s="8">
        <f t="shared" si="6"/>
        <v>6</v>
      </c>
      <c r="Q154" s="8">
        <f t="shared" si="7"/>
        <v>26.5</v>
      </c>
      <c r="R154" s="8">
        <f t="shared" si="8"/>
        <v>27</v>
      </c>
      <c r="S154" s="8">
        <f t="shared" si="9"/>
        <v>-19.16666667</v>
      </c>
    </row>
    <row r="155" ht="12.75" customHeight="1">
      <c r="A155" s="4">
        <v>154.0</v>
      </c>
      <c r="B155" s="8" t="s">
        <v>168</v>
      </c>
      <c r="C155" s="9" t="s">
        <v>153</v>
      </c>
      <c r="D155" s="4">
        <v>19.0</v>
      </c>
      <c r="E155" s="4">
        <v>40.0</v>
      </c>
      <c r="F155" s="4">
        <v>15.5</v>
      </c>
      <c r="G155" s="4">
        <v>0.0</v>
      </c>
      <c r="H155" s="4">
        <v>34.0</v>
      </c>
      <c r="I155" s="4"/>
      <c r="J155" s="4"/>
      <c r="K155" s="8">
        <f t="shared" si="1"/>
        <v>37.25</v>
      </c>
      <c r="L155" s="4">
        <f t="shared" si="2"/>
        <v>9.5</v>
      </c>
      <c r="M155" s="8">
        <f t="shared" si="3"/>
        <v>7.75</v>
      </c>
      <c r="N155" s="8">
        <f t="shared" si="4"/>
        <v>20</v>
      </c>
      <c r="O155" s="8">
        <f t="shared" si="5"/>
        <v>0</v>
      </c>
      <c r="P155" s="8">
        <f t="shared" si="6"/>
        <v>17</v>
      </c>
      <c r="Q155" s="8">
        <f t="shared" si="7"/>
        <v>54.25</v>
      </c>
      <c r="R155" s="8">
        <f t="shared" si="8"/>
        <v>54</v>
      </c>
      <c r="S155" s="8">
        <f t="shared" si="9"/>
        <v>-19.58333333</v>
      </c>
    </row>
    <row r="156" ht="12.75" customHeight="1">
      <c r="A156" s="4">
        <v>162.0</v>
      </c>
      <c r="B156" s="8" t="s">
        <v>176</v>
      </c>
      <c r="C156" s="9" t="s">
        <v>153</v>
      </c>
      <c r="D156" s="4">
        <v>22.0</v>
      </c>
      <c r="E156" s="4">
        <v>17.0</v>
      </c>
      <c r="F156" s="4">
        <v>16.0</v>
      </c>
      <c r="G156" s="4">
        <v>1.0</v>
      </c>
      <c r="H156" s="4">
        <v>22.0</v>
      </c>
      <c r="I156" s="4"/>
      <c r="J156" s="4"/>
      <c r="K156" s="8">
        <f t="shared" si="1"/>
        <v>28.5</v>
      </c>
      <c r="L156" s="4">
        <f t="shared" si="2"/>
        <v>11</v>
      </c>
      <c r="M156" s="8">
        <f t="shared" si="3"/>
        <v>8</v>
      </c>
      <c r="N156" s="8">
        <f t="shared" si="4"/>
        <v>8.5</v>
      </c>
      <c r="O156" s="8">
        <f t="shared" si="5"/>
        <v>1</v>
      </c>
      <c r="P156" s="8">
        <f t="shared" si="6"/>
        <v>11</v>
      </c>
      <c r="Q156" s="8">
        <f t="shared" si="7"/>
        <v>39.5</v>
      </c>
      <c r="R156" s="8">
        <f t="shared" si="8"/>
        <v>40</v>
      </c>
      <c r="S156" s="8">
        <f t="shared" si="9"/>
        <v>-20</v>
      </c>
    </row>
    <row r="157" ht="12.75" customHeight="1">
      <c r="A157" s="4">
        <v>178.0</v>
      </c>
      <c r="B157" s="8" t="s">
        <v>189</v>
      </c>
      <c r="C157" s="9" t="s">
        <v>18</v>
      </c>
      <c r="D157" s="4">
        <v>14.0</v>
      </c>
      <c r="E157" s="4">
        <v>22.0</v>
      </c>
      <c r="F157" s="4">
        <v>9.5</v>
      </c>
      <c r="G157" s="4">
        <v>0.0</v>
      </c>
      <c r="H157" s="4">
        <v>14.0</v>
      </c>
      <c r="I157" s="4"/>
      <c r="J157" s="4"/>
      <c r="K157" s="8">
        <f t="shared" si="1"/>
        <v>22.75</v>
      </c>
      <c r="L157" s="4">
        <f t="shared" si="2"/>
        <v>7</v>
      </c>
      <c r="M157" s="8">
        <f t="shared" si="3"/>
        <v>4.75</v>
      </c>
      <c r="N157" s="8">
        <f t="shared" si="4"/>
        <v>11</v>
      </c>
      <c r="O157" s="8">
        <f t="shared" si="5"/>
        <v>0</v>
      </c>
      <c r="P157" s="8">
        <f t="shared" si="6"/>
        <v>7</v>
      </c>
      <c r="Q157" s="8">
        <f t="shared" si="7"/>
        <v>29.75</v>
      </c>
      <c r="R157" s="8">
        <f t="shared" si="8"/>
        <v>30</v>
      </c>
      <c r="S157" s="8">
        <f t="shared" si="9"/>
        <v>-20.41666667</v>
      </c>
    </row>
    <row r="158" ht="12.75" customHeight="1">
      <c r="A158" s="4">
        <v>160.0</v>
      </c>
      <c r="B158" s="8" t="s">
        <v>174</v>
      </c>
      <c r="C158" s="9" t="s">
        <v>153</v>
      </c>
      <c r="D158" s="4">
        <v>19.0</v>
      </c>
      <c r="E158" s="4">
        <v>32.0</v>
      </c>
      <c r="F158" s="4">
        <v>13.0</v>
      </c>
      <c r="G158" s="4">
        <v>0.0</v>
      </c>
      <c r="H158" s="4">
        <v>26.0</v>
      </c>
      <c r="I158" s="4"/>
      <c r="J158" s="4"/>
      <c r="K158" s="8">
        <f t="shared" si="1"/>
        <v>32</v>
      </c>
      <c r="L158" s="4">
        <f t="shared" si="2"/>
        <v>9.5</v>
      </c>
      <c r="M158" s="8">
        <f t="shared" si="3"/>
        <v>6.5</v>
      </c>
      <c r="N158" s="8">
        <f t="shared" si="4"/>
        <v>16</v>
      </c>
      <c r="O158" s="8">
        <f t="shared" si="5"/>
        <v>0</v>
      </c>
      <c r="P158" s="8">
        <f t="shared" si="6"/>
        <v>13</v>
      </c>
      <c r="Q158" s="8">
        <f t="shared" si="7"/>
        <v>45</v>
      </c>
      <c r="R158" s="8">
        <f t="shared" si="8"/>
        <v>45</v>
      </c>
      <c r="S158" s="8">
        <f t="shared" si="9"/>
        <v>-20.83333333</v>
      </c>
    </row>
    <row r="159" ht="12.75" customHeight="1">
      <c r="A159" s="4">
        <v>170.0</v>
      </c>
      <c r="B159" s="8" t="s">
        <v>184</v>
      </c>
      <c r="C159" s="9" t="s">
        <v>18</v>
      </c>
      <c r="D159" s="4">
        <v>14.0</v>
      </c>
      <c r="E159" s="4">
        <v>40.0</v>
      </c>
      <c r="F159" s="4">
        <v>17.5</v>
      </c>
      <c r="G159" s="4">
        <v>0.0</v>
      </c>
      <c r="H159" s="4">
        <v>30.0</v>
      </c>
      <c r="I159" s="4" t="s">
        <v>21</v>
      </c>
      <c r="J159" s="5">
        <v>0.18</v>
      </c>
      <c r="K159" s="8">
        <f t="shared" si="1"/>
        <v>35.75</v>
      </c>
      <c r="L159" s="4">
        <f t="shared" si="2"/>
        <v>7</v>
      </c>
      <c r="M159" s="8">
        <f t="shared" si="3"/>
        <v>8.75</v>
      </c>
      <c r="N159" s="8">
        <f t="shared" si="4"/>
        <v>20</v>
      </c>
      <c r="O159" s="8">
        <f t="shared" si="5"/>
        <v>0</v>
      </c>
      <c r="P159" s="8">
        <f t="shared" si="6"/>
        <v>15</v>
      </c>
      <c r="Q159" s="8">
        <f t="shared" si="7"/>
        <v>50.75</v>
      </c>
      <c r="R159" s="8">
        <f t="shared" si="8"/>
        <v>51</v>
      </c>
      <c r="S159" s="8">
        <f t="shared" si="9"/>
        <v>-22.08333333</v>
      </c>
    </row>
    <row r="160" ht="12.75" customHeight="1">
      <c r="A160" s="4">
        <v>177.0</v>
      </c>
      <c r="B160" s="8" t="s">
        <v>188</v>
      </c>
      <c r="C160" s="9" t="s">
        <v>18</v>
      </c>
      <c r="D160" s="4">
        <v>22.0</v>
      </c>
      <c r="E160" s="4">
        <v>51.5</v>
      </c>
      <c r="F160" s="4">
        <v>24.0</v>
      </c>
      <c r="G160" s="4">
        <v>0.0</v>
      </c>
      <c r="H160" s="4">
        <v>44.0</v>
      </c>
      <c r="I160" s="4"/>
      <c r="J160" s="4"/>
      <c r="K160" s="8">
        <f t="shared" si="1"/>
        <v>48.75</v>
      </c>
      <c r="L160" s="4">
        <f t="shared" si="2"/>
        <v>11</v>
      </c>
      <c r="M160" s="8">
        <f t="shared" si="3"/>
        <v>12</v>
      </c>
      <c r="N160" s="8">
        <f t="shared" si="4"/>
        <v>25.75</v>
      </c>
      <c r="O160" s="8">
        <f t="shared" si="5"/>
        <v>0</v>
      </c>
      <c r="P160" s="8">
        <f t="shared" si="6"/>
        <v>22</v>
      </c>
      <c r="Q160" s="8">
        <f t="shared" si="7"/>
        <v>70.75</v>
      </c>
      <c r="R160" s="8">
        <f t="shared" si="8"/>
        <v>71</v>
      </c>
      <c r="S160" s="8">
        <f t="shared" si="9"/>
        <v>-26.25</v>
      </c>
    </row>
    <row r="161" ht="12.75" customHeight="1">
      <c r="A161" s="4">
        <v>164.0</v>
      </c>
      <c r="B161" s="8" t="s">
        <v>178</v>
      </c>
      <c r="C161" s="9" t="s">
        <v>153</v>
      </c>
      <c r="D161" s="4">
        <v>24.0</v>
      </c>
      <c r="E161" s="4">
        <v>33.0</v>
      </c>
      <c r="F161" s="4">
        <v>11.5</v>
      </c>
      <c r="G161" s="4">
        <v>0.0</v>
      </c>
      <c r="H161" s="4">
        <v>24.0</v>
      </c>
      <c r="I161" s="4"/>
      <c r="J161" s="4"/>
      <c r="K161" s="8">
        <f t="shared" si="1"/>
        <v>34.25</v>
      </c>
      <c r="L161" s="4">
        <f t="shared" si="2"/>
        <v>12</v>
      </c>
      <c r="M161" s="8">
        <f t="shared" si="3"/>
        <v>5.75</v>
      </c>
      <c r="N161" s="8">
        <f t="shared" si="4"/>
        <v>16.5</v>
      </c>
      <c r="O161" s="8">
        <f t="shared" si="5"/>
        <v>0</v>
      </c>
      <c r="P161" s="8">
        <f t="shared" si="6"/>
        <v>12</v>
      </c>
      <c r="Q161" s="8">
        <f t="shared" si="7"/>
        <v>46.25</v>
      </c>
      <c r="R161" s="8">
        <f t="shared" si="8"/>
        <v>46</v>
      </c>
      <c r="S161" s="8">
        <f t="shared" si="9"/>
        <v>-27.08333333</v>
      </c>
    </row>
    <row r="162" ht="12.75" customHeight="1">
      <c r="A162" s="4">
        <v>179.0</v>
      </c>
      <c r="B162" s="8" t="s">
        <v>190</v>
      </c>
      <c r="C162" s="9" t="s">
        <v>18</v>
      </c>
      <c r="D162" s="4">
        <v>14.0</v>
      </c>
      <c r="E162" s="4">
        <v>39.0</v>
      </c>
      <c r="F162" s="4">
        <v>15.5</v>
      </c>
      <c r="G162" s="4">
        <v>0.0</v>
      </c>
      <c r="H162" s="4">
        <v>24.0</v>
      </c>
      <c r="I162" s="4"/>
      <c r="J162" s="4"/>
      <c r="K162" s="8">
        <f t="shared" si="1"/>
        <v>34.25</v>
      </c>
      <c r="L162" s="4">
        <f t="shared" si="2"/>
        <v>7</v>
      </c>
      <c r="M162" s="8">
        <f t="shared" si="3"/>
        <v>7.75</v>
      </c>
      <c r="N162" s="8">
        <f t="shared" si="4"/>
        <v>19.5</v>
      </c>
      <c r="O162" s="8">
        <f t="shared" si="5"/>
        <v>0</v>
      </c>
      <c r="P162" s="8">
        <f t="shared" si="6"/>
        <v>12</v>
      </c>
      <c r="Q162" s="8">
        <f t="shared" si="7"/>
        <v>46.25</v>
      </c>
      <c r="R162" s="8">
        <f t="shared" si="8"/>
        <v>46</v>
      </c>
      <c r="S162" s="8">
        <f t="shared" si="9"/>
        <v>-27.08333333</v>
      </c>
    </row>
    <row r="163" ht="12.75" customHeight="1">
      <c r="A163" s="4">
        <v>161.0</v>
      </c>
      <c r="B163" s="8" t="s">
        <v>175</v>
      </c>
      <c r="C163" s="9" t="s">
        <v>153</v>
      </c>
      <c r="D163" s="4">
        <v>19.0</v>
      </c>
      <c r="E163" s="4">
        <v>49.0</v>
      </c>
      <c r="F163" s="4">
        <v>21.0</v>
      </c>
      <c r="G163" s="4">
        <v>0.0</v>
      </c>
      <c r="H163" s="4">
        <v>36.0</v>
      </c>
      <c r="I163" s="4"/>
      <c r="J163" s="4"/>
      <c r="K163" s="8">
        <f t="shared" si="1"/>
        <v>44.5</v>
      </c>
      <c r="L163" s="4">
        <f t="shared" si="2"/>
        <v>9.5</v>
      </c>
      <c r="M163" s="8">
        <f t="shared" si="3"/>
        <v>10.5</v>
      </c>
      <c r="N163" s="8">
        <f t="shared" si="4"/>
        <v>24.5</v>
      </c>
      <c r="O163" s="8">
        <f t="shared" si="5"/>
        <v>0</v>
      </c>
      <c r="P163" s="8">
        <f t="shared" si="6"/>
        <v>18</v>
      </c>
      <c r="Q163" s="8">
        <f t="shared" si="7"/>
        <v>62.5</v>
      </c>
      <c r="R163" s="8">
        <f t="shared" si="8"/>
        <v>63</v>
      </c>
      <c r="S163" s="8">
        <f t="shared" si="9"/>
        <v>-29.16666667</v>
      </c>
    </row>
    <row r="164" ht="12.75" customHeight="1">
      <c r="A164" s="4">
        <v>182.0</v>
      </c>
      <c r="B164" s="8" t="s">
        <v>193</v>
      </c>
      <c r="C164" s="9" t="s">
        <v>18</v>
      </c>
      <c r="D164" s="4">
        <v>7.0</v>
      </c>
      <c r="E164" s="4">
        <v>49.0</v>
      </c>
      <c r="F164" s="4">
        <v>17.5</v>
      </c>
      <c r="G164" s="4">
        <v>1.0</v>
      </c>
      <c r="H164" s="4">
        <v>26.0</v>
      </c>
      <c r="I164" s="4"/>
      <c r="J164" s="4"/>
      <c r="K164" s="8">
        <f t="shared" si="1"/>
        <v>37.75</v>
      </c>
      <c r="L164" s="4">
        <f t="shared" si="2"/>
        <v>3.5</v>
      </c>
      <c r="M164" s="8">
        <f t="shared" si="3"/>
        <v>8.75</v>
      </c>
      <c r="N164" s="8">
        <f t="shared" si="4"/>
        <v>24.5</v>
      </c>
      <c r="O164" s="8">
        <f t="shared" si="5"/>
        <v>1</v>
      </c>
      <c r="P164" s="8">
        <f t="shared" si="6"/>
        <v>13</v>
      </c>
      <c r="Q164" s="8">
        <f t="shared" si="7"/>
        <v>50.75</v>
      </c>
      <c r="R164" s="8">
        <f t="shared" si="8"/>
        <v>51</v>
      </c>
      <c r="S164" s="8">
        <f t="shared" si="9"/>
        <v>-30.41666667</v>
      </c>
    </row>
    <row r="165" ht="12.75" customHeight="1">
      <c r="A165" s="4">
        <v>159.0</v>
      </c>
      <c r="B165" s="8" t="s">
        <v>173</v>
      </c>
      <c r="C165" s="9" t="s">
        <v>153</v>
      </c>
      <c r="D165" s="4">
        <v>13.0</v>
      </c>
      <c r="E165" s="4">
        <v>24.0</v>
      </c>
      <c r="F165" s="4">
        <v>12.0</v>
      </c>
      <c r="G165" s="4">
        <v>0.0</v>
      </c>
      <c r="H165" s="4">
        <v>8.0</v>
      </c>
      <c r="I165" s="4"/>
      <c r="J165" s="4"/>
      <c r="K165" s="8">
        <f t="shared" si="1"/>
        <v>24.5</v>
      </c>
      <c r="L165" s="4">
        <f t="shared" si="2"/>
        <v>6.5</v>
      </c>
      <c r="M165" s="8">
        <f t="shared" si="3"/>
        <v>6</v>
      </c>
      <c r="N165" s="8">
        <f t="shared" si="4"/>
        <v>12</v>
      </c>
      <c r="O165" s="8">
        <f t="shared" si="5"/>
        <v>0</v>
      </c>
      <c r="P165" s="8">
        <f t="shared" si="6"/>
        <v>4</v>
      </c>
      <c r="Q165" s="8">
        <f t="shared" si="7"/>
        <v>28.5</v>
      </c>
      <c r="R165" s="8">
        <f t="shared" si="8"/>
        <v>29</v>
      </c>
      <c r="S165" s="8">
        <f t="shared" si="9"/>
        <v>-30.83333333</v>
      </c>
    </row>
    <row r="166" ht="12.75" customHeight="1">
      <c r="A166" s="4">
        <v>180.0</v>
      </c>
      <c r="B166" s="8" t="s">
        <v>191</v>
      </c>
      <c r="C166" s="9" t="s">
        <v>18</v>
      </c>
      <c r="D166" s="4">
        <v>23.0</v>
      </c>
      <c r="E166" s="4">
        <v>15.0</v>
      </c>
      <c r="F166" s="4">
        <v>5.0</v>
      </c>
      <c r="G166" s="4">
        <v>2.5</v>
      </c>
      <c r="H166" s="4">
        <v>6.0</v>
      </c>
      <c r="I166" s="4"/>
      <c r="J166" s="4"/>
      <c r="K166" s="8">
        <f t="shared" si="1"/>
        <v>24</v>
      </c>
      <c r="L166" s="4">
        <f t="shared" si="2"/>
        <v>11.5</v>
      </c>
      <c r="M166" s="8">
        <f t="shared" si="3"/>
        <v>2.5</v>
      </c>
      <c r="N166" s="8">
        <f t="shared" si="4"/>
        <v>7.5</v>
      </c>
      <c r="O166" s="8">
        <f t="shared" si="5"/>
        <v>2.5</v>
      </c>
      <c r="P166" s="8">
        <f t="shared" si="6"/>
        <v>3</v>
      </c>
      <c r="Q166" s="8">
        <f t="shared" si="7"/>
        <v>27</v>
      </c>
      <c r="R166" s="8">
        <f t="shared" si="8"/>
        <v>27</v>
      </c>
      <c r="S166" s="8">
        <f t="shared" si="9"/>
        <v>-32.5</v>
      </c>
    </row>
    <row r="167" ht="12.75" customHeight="1">
      <c r="A167" s="4">
        <v>181.0</v>
      </c>
      <c r="B167" s="8" t="s">
        <v>192</v>
      </c>
      <c r="C167" s="9" t="s">
        <v>18</v>
      </c>
      <c r="D167" s="4">
        <v>21.0</v>
      </c>
      <c r="E167" s="4">
        <v>32.0</v>
      </c>
      <c r="F167" s="4">
        <v>0.0</v>
      </c>
      <c r="G167" s="4">
        <v>0.0</v>
      </c>
      <c r="H167" s="4">
        <v>8.0</v>
      </c>
      <c r="I167" s="4"/>
      <c r="J167" s="4"/>
      <c r="K167" s="8">
        <f t="shared" si="1"/>
        <v>26.5</v>
      </c>
      <c r="L167" s="4">
        <f t="shared" si="2"/>
        <v>10.5</v>
      </c>
      <c r="M167" s="8">
        <f t="shared" si="3"/>
        <v>0</v>
      </c>
      <c r="N167" s="8">
        <f t="shared" si="4"/>
        <v>16</v>
      </c>
      <c r="O167" s="8">
        <f t="shared" si="5"/>
        <v>0</v>
      </c>
      <c r="P167" s="8">
        <f t="shared" si="6"/>
        <v>4</v>
      </c>
      <c r="Q167" s="8">
        <f t="shared" si="7"/>
        <v>30.5</v>
      </c>
      <c r="R167" s="8">
        <f t="shared" si="8"/>
        <v>31</v>
      </c>
      <c r="S167" s="8">
        <f t="shared" si="9"/>
        <v>-34.16666667</v>
      </c>
    </row>
    <row r="168" ht="12.75" customHeight="1">
      <c r="A168" s="4">
        <v>183.0</v>
      </c>
      <c r="B168" s="8" t="s">
        <v>194</v>
      </c>
      <c r="C168" s="9" t="s">
        <v>18</v>
      </c>
      <c r="D168" s="4">
        <v>7.5</v>
      </c>
      <c r="E168" s="4">
        <v>49.5</v>
      </c>
      <c r="F168" s="4">
        <v>24.0</v>
      </c>
      <c r="G168" s="4">
        <v>0.0</v>
      </c>
      <c r="H168" s="4">
        <v>16.0</v>
      </c>
      <c r="I168" s="4"/>
      <c r="J168" s="4"/>
      <c r="K168" s="8">
        <f t="shared" si="1"/>
        <v>40.5</v>
      </c>
      <c r="L168" s="4">
        <f t="shared" si="2"/>
        <v>3.75</v>
      </c>
      <c r="M168" s="8">
        <f t="shared" si="3"/>
        <v>12</v>
      </c>
      <c r="N168" s="8">
        <f t="shared" si="4"/>
        <v>24.75</v>
      </c>
      <c r="O168" s="8">
        <f t="shared" si="5"/>
        <v>0</v>
      </c>
      <c r="P168" s="8">
        <f t="shared" si="6"/>
        <v>8</v>
      </c>
      <c r="Q168" s="8">
        <f t="shared" si="7"/>
        <v>48.5</v>
      </c>
      <c r="R168" s="8">
        <f t="shared" si="8"/>
        <v>49</v>
      </c>
      <c r="S168" s="8">
        <f t="shared" si="9"/>
        <v>-47.5</v>
      </c>
    </row>
    <row r="169" ht="12.75" customHeight="1">
      <c r="A169" s="4"/>
      <c r="C169" s="4"/>
      <c r="D169" s="4"/>
      <c r="E169" s="4"/>
      <c r="F169" s="4"/>
      <c r="G169" s="4"/>
      <c r="H169" s="4"/>
      <c r="I169" s="4"/>
      <c r="J169" s="4"/>
      <c r="K169" s="4"/>
      <c r="L169" s="4"/>
    </row>
    <row r="170" ht="12.75" customHeight="1">
      <c r="A170" s="4"/>
      <c r="C170" s="4"/>
      <c r="D170" s="4"/>
      <c r="E170" s="4"/>
      <c r="F170" s="4"/>
      <c r="G170" s="4"/>
      <c r="H170" s="4"/>
      <c r="I170" s="4"/>
      <c r="J170" s="4"/>
      <c r="K170" s="4"/>
      <c r="L170" s="4"/>
    </row>
    <row r="171" ht="12.75" customHeight="1">
      <c r="A171" s="4"/>
      <c r="B171" s="10" t="s">
        <v>195</v>
      </c>
      <c r="C171" s="9" t="s">
        <v>196</v>
      </c>
      <c r="D171" s="9">
        <f t="shared" ref="D171:H171" si="10">MIN(D2:D168)</f>
        <v>0</v>
      </c>
      <c r="E171" s="9">
        <f t="shared" si="10"/>
        <v>4</v>
      </c>
      <c r="F171" s="9">
        <f t="shared" si="10"/>
        <v>0</v>
      </c>
      <c r="G171" s="9">
        <f t="shared" si="10"/>
        <v>0</v>
      </c>
      <c r="H171" s="9">
        <f t="shared" si="10"/>
        <v>6</v>
      </c>
      <c r="I171" s="9"/>
      <c r="J171" s="9"/>
      <c r="K171" s="9"/>
      <c r="L171" s="9">
        <f t="shared" ref="L171:R171" si="11">MIN(L2:L168)</f>
        <v>0</v>
      </c>
      <c r="M171" s="9">
        <f t="shared" si="11"/>
        <v>0</v>
      </c>
      <c r="N171" s="9">
        <f t="shared" si="11"/>
        <v>2</v>
      </c>
      <c r="O171" s="9">
        <f t="shared" si="11"/>
        <v>0</v>
      </c>
      <c r="P171" s="9">
        <f t="shared" si="11"/>
        <v>3</v>
      </c>
      <c r="Q171" s="9">
        <f t="shared" si="11"/>
        <v>25.5</v>
      </c>
      <c r="R171" s="9">
        <f t="shared" si="11"/>
        <v>26</v>
      </c>
      <c r="S171" s="9"/>
    </row>
    <row r="172" ht="12.75" customHeight="1">
      <c r="A172" s="4"/>
      <c r="B172" s="10"/>
      <c r="C172" s="4"/>
      <c r="D172" s="4"/>
      <c r="E172" s="4"/>
      <c r="F172" s="4"/>
      <c r="G172" s="4"/>
      <c r="H172" s="4"/>
      <c r="I172" s="4"/>
      <c r="J172" s="4"/>
      <c r="K172" s="4"/>
      <c r="L172" s="4"/>
    </row>
    <row r="173" ht="12.75" customHeight="1">
      <c r="A173" s="4"/>
      <c r="B173" s="10" t="s">
        <v>197</v>
      </c>
      <c r="C173" s="9" t="s">
        <v>198</v>
      </c>
      <c r="D173" s="4">
        <f t="shared" ref="D173:H173" si="12">MAX(D2:D168)</f>
        <v>26</v>
      </c>
      <c r="E173" s="4">
        <f t="shared" si="12"/>
        <v>54</v>
      </c>
      <c r="F173" s="4">
        <f t="shared" si="12"/>
        <v>36</v>
      </c>
      <c r="G173" s="4">
        <f t="shared" si="12"/>
        <v>3</v>
      </c>
      <c r="H173" s="4">
        <f t="shared" si="12"/>
        <v>88</v>
      </c>
      <c r="I173" s="4"/>
      <c r="J173" s="4"/>
      <c r="K173" s="4"/>
      <c r="L173" s="4">
        <f t="shared" ref="L173:R173" si="13">MAX(L2:L168)</f>
        <v>13</v>
      </c>
      <c r="M173" s="4">
        <f t="shared" si="13"/>
        <v>18</v>
      </c>
      <c r="N173" s="4">
        <f t="shared" si="13"/>
        <v>27</v>
      </c>
      <c r="O173" s="4">
        <f t="shared" si="13"/>
        <v>3</v>
      </c>
      <c r="P173" s="4">
        <f t="shared" si="13"/>
        <v>44</v>
      </c>
      <c r="Q173" s="4">
        <f t="shared" si="13"/>
        <v>100.5</v>
      </c>
      <c r="R173" s="4">
        <f t="shared" si="13"/>
        <v>101</v>
      </c>
      <c r="S173" s="4"/>
    </row>
    <row r="174" ht="12.75" customHeight="1">
      <c r="A174" s="4"/>
      <c r="B174" s="10"/>
      <c r="C174" s="4"/>
      <c r="D174" s="4"/>
      <c r="E174" s="4"/>
      <c r="F174" s="4"/>
      <c r="G174" s="4"/>
      <c r="H174" s="4"/>
      <c r="I174" s="4"/>
      <c r="J174" s="4"/>
      <c r="K174" s="4"/>
      <c r="L174" s="4"/>
    </row>
    <row r="175" ht="12.75" customHeight="1">
      <c r="A175" s="4"/>
      <c r="B175" s="10" t="s">
        <v>199</v>
      </c>
      <c r="C175" s="9" t="s">
        <v>200</v>
      </c>
      <c r="D175" s="4">
        <f t="shared" ref="D175:H175" si="14">MEDIAN(D2:D168)</f>
        <v>20</v>
      </c>
      <c r="E175" s="4">
        <f t="shared" si="14"/>
        <v>34</v>
      </c>
      <c r="F175" s="4">
        <f t="shared" si="14"/>
        <v>19</v>
      </c>
      <c r="G175" s="4">
        <f t="shared" si="14"/>
        <v>0</v>
      </c>
      <c r="H175" s="4">
        <f t="shared" si="14"/>
        <v>48</v>
      </c>
      <c r="I175" s="4"/>
      <c r="J175" s="4"/>
      <c r="K175" s="4"/>
      <c r="L175" s="4">
        <f t="shared" ref="L175:R175" si="15">MEDIAN(L2:L168)</f>
        <v>10</v>
      </c>
      <c r="M175" s="4">
        <f t="shared" si="15"/>
        <v>9.5</v>
      </c>
      <c r="N175" s="4">
        <f t="shared" si="15"/>
        <v>17</v>
      </c>
      <c r="O175" s="4">
        <f t="shared" si="15"/>
        <v>0</v>
      </c>
      <c r="P175" s="4">
        <f t="shared" si="15"/>
        <v>24</v>
      </c>
      <c r="Q175" s="4">
        <f t="shared" si="15"/>
        <v>61</v>
      </c>
      <c r="R175" s="4">
        <f t="shared" si="15"/>
        <v>61</v>
      </c>
      <c r="S175" s="4"/>
    </row>
    <row r="176" ht="12.75" customHeight="1">
      <c r="A176" s="4"/>
      <c r="B176" s="10"/>
      <c r="C176" s="4"/>
      <c r="D176" s="4"/>
      <c r="E176" s="4"/>
      <c r="F176" s="4"/>
      <c r="G176" s="4"/>
      <c r="H176" s="4"/>
      <c r="I176" s="4"/>
      <c r="J176" s="4"/>
      <c r="K176" s="4"/>
      <c r="L176" s="4"/>
    </row>
    <row r="177" ht="12.75" customHeight="1">
      <c r="A177" s="4"/>
      <c r="B177" s="10" t="s">
        <v>201</v>
      </c>
      <c r="C177" s="9" t="s">
        <v>202</v>
      </c>
      <c r="D177" s="4">
        <f t="shared" ref="D177:H177" si="16">AVERAGE(D2:D168)</f>
        <v>19.10179641</v>
      </c>
      <c r="E177" s="4">
        <f t="shared" si="16"/>
        <v>33.19760479</v>
      </c>
      <c r="F177" s="4">
        <f t="shared" si="16"/>
        <v>18.60479042</v>
      </c>
      <c r="G177" s="4">
        <f t="shared" si="16"/>
        <v>0.7859281437</v>
      </c>
      <c r="H177" s="4">
        <f t="shared" si="16"/>
        <v>46.5988024</v>
      </c>
      <c r="I177" s="4"/>
      <c r="J177" s="4"/>
      <c r="K177" s="4"/>
      <c r="L177" s="4">
        <f t="shared" ref="L177:R177" si="17">AVERAGE(L2:L168)</f>
        <v>9.550898204</v>
      </c>
      <c r="M177" s="4">
        <f t="shared" si="17"/>
        <v>9.30239521</v>
      </c>
      <c r="N177" s="4">
        <f t="shared" si="17"/>
        <v>16.5988024</v>
      </c>
      <c r="O177" s="4">
        <f t="shared" si="17"/>
        <v>0.7859281437</v>
      </c>
      <c r="P177" s="4">
        <f t="shared" si="17"/>
        <v>23.2994012</v>
      </c>
      <c r="Q177" s="4">
        <f t="shared" si="17"/>
        <v>59.53742515</v>
      </c>
      <c r="R177" s="4">
        <f t="shared" si="17"/>
        <v>59.7005988</v>
      </c>
      <c r="S177" s="4"/>
    </row>
    <row r="178" ht="12.75" customHeight="1">
      <c r="A178" s="4"/>
      <c r="B178" s="10"/>
      <c r="C178" s="4"/>
      <c r="D178" s="4"/>
      <c r="E178" s="4"/>
      <c r="F178" s="4"/>
      <c r="G178" s="4"/>
      <c r="H178" s="4"/>
      <c r="I178" s="4"/>
      <c r="J178" s="4"/>
      <c r="K178" s="4"/>
      <c r="L178" s="4"/>
    </row>
    <row r="179" ht="12.75" customHeight="1">
      <c r="A179" s="4"/>
      <c r="B179" s="10" t="s">
        <v>203</v>
      </c>
      <c r="C179" s="9" t="s">
        <v>204</v>
      </c>
      <c r="D179" s="4">
        <f t="shared" ref="D179:H179" si="18">MODE(D2:D168)</f>
        <v>24</v>
      </c>
      <c r="E179" s="4">
        <f t="shared" si="18"/>
        <v>21</v>
      </c>
      <c r="F179" s="4">
        <f t="shared" si="18"/>
        <v>22</v>
      </c>
      <c r="G179" s="4">
        <f t="shared" si="18"/>
        <v>0</v>
      </c>
      <c r="H179" s="4">
        <f t="shared" si="18"/>
        <v>52</v>
      </c>
      <c r="I179" s="4"/>
      <c r="J179" s="4"/>
      <c r="K179" s="4"/>
      <c r="L179" s="4">
        <f t="shared" ref="L179:R179" si="19">MODE(L2:L168)</f>
        <v>12</v>
      </c>
      <c r="M179" s="4">
        <f t="shared" si="19"/>
        <v>11</v>
      </c>
      <c r="N179" s="4">
        <f t="shared" si="19"/>
        <v>10.5</v>
      </c>
      <c r="O179" s="4">
        <f t="shared" si="19"/>
        <v>0</v>
      </c>
      <c r="P179" s="4">
        <f t="shared" si="19"/>
        <v>26</v>
      </c>
      <c r="Q179" s="4">
        <f t="shared" si="19"/>
        <v>67</v>
      </c>
      <c r="R179" s="4">
        <f t="shared" si="19"/>
        <v>80</v>
      </c>
      <c r="S179" s="4"/>
    </row>
    <row r="180" ht="12.75" customHeight="1">
      <c r="A180" s="4"/>
      <c r="C180" s="4"/>
      <c r="D180" s="4"/>
      <c r="E180" s="4"/>
      <c r="F180" s="4"/>
      <c r="G180" s="4"/>
      <c r="H180" s="4"/>
      <c r="I180" s="4"/>
      <c r="J180" s="4"/>
      <c r="K180" s="4"/>
      <c r="L180" s="4"/>
    </row>
    <row r="181" ht="12.75" customHeight="1">
      <c r="A181" s="4"/>
      <c r="B181" s="10" t="s">
        <v>205</v>
      </c>
      <c r="C181" s="9" t="s">
        <v>206</v>
      </c>
      <c r="D181" s="4">
        <f t="shared" ref="D181:H181" si="20">STDEV(D2:D168)</f>
        <v>5.28567595</v>
      </c>
      <c r="E181" s="4">
        <f t="shared" si="20"/>
        <v>10.85098381</v>
      </c>
      <c r="F181" s="4">
        <f t="shared" si="20"/>
        <v>9.181213194</v>
      </c>
      <c r="G181" s="4">
        <f t="shared" si="20"/>
        <v>1.144748173</v>
      </c>
      <c r="H181" s="4">
        <f t="shared" si="20"/>
        <v>18.26315663</v>
      </c>
      <c r="I181" s="4"/>
      <c r="J181" s="4"/>
      <c r="K181" s="4"/>
      <c r="L181" s="4">
        <f t="shared" ref="L181:R181" si="21">STDEV(L2:L168)</f>
        <v>2.642837975</v>
      </c>
      <c r="M181" s="4">
        <f t="shared" si="21"/>
        <v>4.590606597</v>
      </c>
      <c r="N181" s="4">
        <f t="shared" si="21"/>
        <v>5.425491905</v>
      </c>
      <c r="O181" s="4">
        <f t="shared" si="21"/>
        <v>1.144748173</v>
      </c>
      <c r="P181" s="4">
        <f t="shared" si="21"/>
        <v>9.131578315</v>
      </c>
      <c r="Q181" s="4">
        <f t="shared" si="21"/>
        <v>17.16590793</v>
      </c>
      <c r="R181" s="4">
        <f t="shared" si="21"/>
        <v>17.16592133</v>
      </c>
      <c r="S181" s="4"/>
    </row>
    <row r="182" ht="12.75" customHeight="1">
      <c r="A182" s="4"/>
      <c r="C182" s="4"/>
      <c r="D182" s="4"/>
      <c r="E182" s="4"/>
      <c r="F182" s="4"/>
      <c r="G182" s="4"/>
      <c r="H182" s="4"/>
      <c r="I182" s="4"/>
      <c r="J182" s="4"/>
      <c r="K182" s="4"/>
      <c r="L182" s="4"/>
    </row>
    <row r="183" ht="12.75" customHeight="1">
      <c r="A183" s="4"/>
      <c r="C183" s="4"/>
      <c r="D183" s="4"/>
      <c r="E183" s="4"/>
      <c r="F183" s="4"/>
      <c r="G183" s="4"/>
      <c r="H183" s="4"/>
      <c r="I183" s="4"/>
      <c r="J183" s="4"/>
      <c r="K183" s="4"/>
      <c r="L183" s="4"/>
    </row>
    <row r="184" ht="12.75" customHeight="1">
      <c r="A184" s="4"/>
      <c r="C184" s="4"/>
      <c r="D184" s="4"/>
      <c r="E184" s="4"/>
      <c r="F184" s="4"/>
      <c r="G184" s="4"/>
      <c r="H184" s="4"/>
      <c r="I184" s="4"/>
      <c r="J184" s="4"/>
      <c r="K184" s="4"/>
      <c r="L184" s="4"/>
    </row>
    <row r="185" ht="12.75" customHeight="1">
      <c r="A185" s="4"/>
      <c r="C185" s="4"/>
      <c r="D185" s="4"/>
      <c r="E185" s="4"/>
      <c r="F185" s="4"/>
      <c r="G185" s="4"/>
      <c r="H185" s="4"/>
      <c r="I185" s="4"/>
      <c r="J185" s="4"/>
      <c r="K185" s="4"/>
      <c r="L185" s="4"/>
    </row>
    <row r="186" ht="12.75" customHeight="1">
      <c r="A186" s="4"/>
      <c r="C186" s="4"/>
      <c r="D186" s="4"/>
      <c r="E186" s="4"/>
      <c r="F186" s="4"/>
      <c r="G186" s="4"/>
      <c r="H186" s="4"/>
      <c r="I186" s="4"/>
      <c r="J186" s="4"/>
      <c r="K186" s="4"/>
      <c r="L186" s="4"/>
    </row>
    <row r="187" ht="12.75" customHeight="1">
      <c r="A187" s="4"/>
      <c r="B187" s="10" t="s">
        <v>220</v>
      </c>
    </row>
    <row r="188" ht="12.75" customHeight="1">
      <c r="A188" s="4"/>
    </row>
    <row r="189" ht="12.75" customHeight="1">
      <c r="A189" s="4"/>
      <c r="C189" s="4"/>
      <c r="D189" s="12"/>
      <c r="E189" s="13"/>
      <c r="F189" s="13"/>
      <c r="G189" s="13"/>
      <c r="H189" s="13"/>
      <c r="I189" s="13"/>
      <c r="J189" s="4"/>
      <c r="K189" s="4"/>
      <c r="L189" s="4"/>
    </row>
    <row r="190" ht="12.75" customHeight="1">
      <c r="A190" s="4"/>
      <c r="B190" s="14" t="s">
        <v>221</v>
      </c>
      <c r="G190" s="9">
        <v>65.0</v>
      </c>
      <c r="H190" s="4"/>
      <c r="I190" s="4"/>
      <c r="J190" s="4"/>
      <c r="K190" s="4"/>
      <c r="L190" s="4"/>
    </row>
    <row r="191" ht="12.75" customHeight="1">
      <c r="A191" s="4"/>
      <c r="B191" s="14" t="s">
        <v>222</v>
      </c>
      <c r="G191" s="9">
        <v>99.0</v>
      </c>
      <c r="H191" s="4"/>
      <c r="I191" s="4"/>
      <c r="J191" s="4"/>
      <c r="K191" s="4"/>
      <c r="L191" s="4"/>
    </row>
    <row r="192" ht="12.75" customHeight="1">
      <c r="A192" s="4"/>
      <c r="C192" s="4"/>
      <c r="D192" s="13"/>
      <c r="E192" s="4"/>
      <c r="F192" s="4"/>
      <c r="G192" s="9"/>
      <c r="H192" s="4"/>
      <c r="I192" s="4"/>
      <c r="J192" s="4"/>
      <c r="K192" s="4"/>
      <c r="L192" s="4"/>
    </row>
    <row r="193" ht="12.75" customHeight="1">
      <c r="A193" s="4"/>
      <c r="C193" s="4"/>
      <c r="D193" s="13"/>
      <c r="E193" s="4"/>
      <c r="F193" s="4"/>
      <c r="G193" s="4"/>
      <c r="H193" s="9"/>
      <c r="I193" s="4"/>
      <c r="J193" s="4"/>
      <c r="K193" s="4"/>
      <c r="L193" s="4"/>
    </row>
    <row r="194" ht="12.75" customHeight="1">
      <c r="A194" s="4"/>
      <c r="C194" s="4"/>
      <c r="D194" s="13"/>
      <c r="E194" s="9"/>
      <c r="F194" s="4"/>
      <c r="G194" s="4"/>
      <c r="H194" s="4"/>
      <c r="I194" s="9"/>
      <c r="J194" s="4"/>
      <c r="K194" s="4"/>
      <c r="L194" s="4"/>
    </row>
    <row r="195" ht="12.75" customHeight="1">
      <c r="A195" s="4"/>
      <c r="C195" s="4"/>
      <c r="D195" s="4"/>
      <c r="E195" s="4"/>
      <c r="F195" s="4"/>
      <c r="G195" s="4"/>
      <c r="H195" s="4"/>
      <c r="I195" s="4"/>
      <c r="J195" s="4"/>
      <c r="K195" s="4"/>
      <c r="L195" s="4"/>
    </row>
    <row r="196" ht="12.75" customHeight="1">
      <c r="A196" s="4"/>
      <c r="C196" s="4"/>
      <c r="D196" s="4"/>
      <c r="E196" s="4"/>
      <c r="F196" s="4"/>
      <c r="G196" s="4"/>
      <c r="H196" s="4"/>
      <c r="I196" s="4"/>
      <c r="J196" s="4"/>
      <c r="K196" s="4"/>
      <c r="L196" s="4"/>
    </row>
    <row r="197" ht="12.75" customHeight="1">
      <c r="A197" s="4"/>
      <c r="C197" s="4"/>
      <c r="D197" s="4"/>
      <c r="E197" s="4"/>
      <c r="F197" s="4"/>
      <c r="G197" s="4"/>
      <c r="H197" s="4"/>
      <c r="I197" s="4"/>
      <c r="J197" s="4"/>
      <c r="K197" s="4"/>
      <c r="L197" s="4"/>
    </row>
    <row r="198" ht="12.75" customHeight="1">
      <c r="A198" s="4"/>
      <c r="C198" s="4"/>
      <c r="D198" s="4"/>
      <c r="E198" s="4"/>
      <c r="F198" s="4"/>
      <c r="G198" s="4"/>
      <c r="H198" s="4"/>
      <c r="I198" s="4"/>
      <c r="J198" s="4"/>
      <c r="K198" s="4"/>
      <c r="L198" s="4"/>
    </row>
    <row r="199" ht="12.75" customHeight="1">
      <c r="A199" s="4"/>
      <c r="C199" s="4"/>
      <c r="D199" s="4"/>
      <c r="E199" s="4"/>
      <c r="F199" s="4"/>
      <c r="G199" s="4"/>
      <c r="H199" s="4"/>
      <c r="I199" s="4"/>
      <c r="J199" s="4"/>
      <c r="K199" s="4"/>
      <c r="L199" s="4"/>
    </row>
    <row r="200" ht="12.75" customHeight="1">
      <c r="A200" s="4"/>
      <c r="C200" s="4"/>
      <c r="D200" s="4"/>
      <c r="E200" s="4"/>
      <c r="F200" s="4"/>
      <c r="G200" s="4"/>
      <c r="H200" s="4"/>
      <c r="I200" s="4"/>
      <c r="J200" s="4"/>
      <c r="K200" s="4"/>
      <c r="L200" s="4"/>
    </row>
    <row r="201" ht="12.75" customHeight="1">
      <c r="A201" s="4"/>
      <c r="C201" s="4"/>
      <c r="D201" s="4"/>
      <c r="E201" s="4"/>
      <c r="F201" s="4"/>
      <c r="G201" s="4"/>
      <c r="H201" s="4"/>
      <c r="I201" s="4"/>
      <c r="J201" s="4"/>
      <c r="K201" s="4"/>
      <c r="L201" s="4"/>
    </row>
    <row r="202" ht="12.75" customHeight="1">
      <c r="A202" s="4"/>
      <c r="C202" s="4"/>
      <c r="D202" s="4"/>
      <c r="E202" s="4"/>
      <c r="F202" s="4"/>
      <c r="G202" s="4"/>
      <c r="H202" s="4"/>
      <c r="I202" s="4"/>
      <c r="J202" s="4"/>
      <c r="K202" s="4"/>
      <c r="L202" s="4"/>
    </row>
    <row r="203" ht="12.75" customHeight="1">
      <c r="A203" s="4"/>
      <c r="C203" s="4"/>
      <c r="D203" s="4"/>
      <c r="E203" s="4"/>
      <c r="F203" s="4"/>
      <c r="G203" s="4"/>
      <c r="H203" s="4"/>
      <c r="I203" s="4"/>
      <c r="J203" s="4"/>
      <c r="K203" s="4"/>
      <c r="L203" s="4"/>
    </row>
    <row r="204" ht="12.75" customHeight="1">
      <c r="A204" s="4"/>
      <c r="C204" s="4"/>
      <c r="D204" s="4"/>
      <c r="E204" s="4"/>
      <c r="F204" s="4"/>
      <c r="G204" s="4"/>
      <c r="H204" s="4"/>
      <c r="I204" s="4"/>
      <c r="J204" s="4"/>
      <c r="K204" s="4"/>
      <c r="L204" s="4"/>
    </row>
    <row r="205" ht="12.75" customHeight="1">
      <c r="A205" s="4"/>
      <c r="C205" s="4"/>
      <c r="D205" s="4"/>
      <c r="E205" s="4"/>
      <c r="F205" s="4"/>
      <c r="G205" s="4"/>
      <c r="H205" s="4"/>
      <c r="I205" s="4"/>
      <c r="J205" s="4"/>
      <c r="K205" s="4"/>
      <c r="L205" s="4"/>
    </row>
    <row r="206" ht="12.75" customHeight="1">
      <c r="A206" s="4"/>
      <c r="C206" s="4"/>
      <c r="D206" s="4"/>
      <c r="E206" s="4"/>
      <c r="F206" s="4"/>
      <c r="G206" s="4"/>
      <c r="H206" s="4"/>
      <c r="I206" s="4"/>
      <c r="J206" s="4"/>
      <c r="K206" s="4"/>
      <c r="L206" s="9"/>
    </row>
    <row r="207" ht="12.75" customHeight="1">
      <c r="A207" s="4"/>
      <c r="C207" s="4"/>
      <c r="D207" s="4"/>
      <c r="E207" s="4"/>
      <c r="F207" s="4"/>
      <c r="G207" s="4"/>
      <c r="H207" s="4"/>
      <c r="I207" s="4"/>
      <c r="J207" s="4"/>
      <c r="K207" s="4"/>
      <c r="L207" s="4"/>
    </row>
    <row r="208" ht="12.75" customHeight="1">
      <c r="A208" s="4"/>
      <c r="C208" s="4"/>
      <c r="D208" s="4"/>
      <c r="E208" s="4"/>
      <c r="F208" s="4"/>
      <c r="G208" s="4"/>
      <c r="H208" s="4"/>
      <c r="I208" s="4"/>
      <c r="J208" s="4"/>
      <c r="K208" s="4"/>
      <c r="L208" s="4"/>
    </row>
    <row r="209" ht="12.75" customHeight="1">
      <c r="A209" s="4"/>
      <c r="C209" s="4"/>
      <c r="D209" s="4"/>
      <c r="E209" s="4"/>
      <c r="F209" s="4"/>
      <c r="G209" s="4"/>
      <c r="H209" s="4"/>
      <c r="I209" s="4"/>
      <c r="J209" s="4"/>
      <c r="K209" s="4"/>
      <c r="L209" s="4"/>
    </row>
    <row r="210" ht="12.75" customHeight="1">
      <c r="A210" s="4"/>
      <c r="C210" s="4"/>
      <c r="D210" s="4"/>
      <c r="E210" s="4"/>
      <c r="F210" s="4"/>
      <c r="G210" s="4"/>
      <c r="H210" s="4"/>
      <c r="I210" s="4"/>
      <c r="J210" s="4"/>
      <c r="K210" s="4"/>
      <c r="L210" s="4"/>
    </row>
    <row r="211" ht="12.75" customHeight="1">
      <c r="A211" s="4"/>
      <c r="C211" s="4"/>
      <c r="D211" s="4"/>
      <c r="E211" s="4"/>
      <c r="F211" s="4"/>
      <c r="G211" s="4"/>
      <c r="H211" s="4"/>
      <c r="I211" s="4"/>
      <c r="J211" s="4"/>
      <c r="K211" s="4"/>
      <c r="L211" s="4"/>
    </row>
    <row r="212" ht="12.75" customHeight="1">
      <c r="A212" s="4"/>
      <c r="C212" s="4"/>
      <c r="D212" s="4"/>
      <c r="E212" s="4"/>
      <c r="F212" s="4"/>
      <c r="G212" s="4"/>
      <c r="H212" s="4"/>
      <c r="I212" s="4"/>
      <c r="J212" s="4"/>
      <c r="K212" s="4"/>
      <c r="L212" s="4"/>
    </row>
    <row r="213" ht="12.75" customHeight="1">
      <c r="A213" s="4"/>
      <c r="C213" s="4"/>
      <c r="D213" s="4"/>
      <c r="E213" s="4"/>
      <c r="F213" s="4"/>
      <c r="G213" s="4"/>
      <c r="H213" s="4"/>
      <c r="I213" s="4"/>
      <c r="J213" s="4"/>
      <c r="K213" s="4"/>
      <c r="L213" s="4"/>
    </row>
    <row r="214" ht="12.75" customHeight="1">
      <c r="A214" s="4"/>
      <c r="C214" s="4"/>
      <c r="D214" s="4"/>
      <c r="E214" s="4"/>
      <c r="F214" s="4"/>
      <c r="G214" s="4"/>
      <c r="H214" s="4"/>
      <c r="I214" s="4"/>
      <c r="J214" s="4"/>
      <c r="K214" s="4"/>
      <c r="L214" s="4"/>
    </row>
    <row r="215" ht="12.75" customHeight="1">
      <c r="A215" s="4"/>
      <c r="C215" s="4"/>
      <c r="D215" s="4"/>
      <c r="E215" s="4"/>
      <c r="F215" s="4"/>
      <c r="G215" s="4"/>
      <c r="H215" s="4"/>
      <c r="I215" s="4"/>
      <c r="J215" s="4"/>
      <c r="K215" s="4"/>
      <c r="L215" s="4"/>
    </row>
    <row r="216" ht="12.75" customHeight="1">
      <c r="A216" s="4"/>
      <c r="C216" s="4"/>
      <c r="D216" s="4"/>
      <c r="E216" s="4"/>
      <c r="F216" s="4"/>
      <c r="G216" s="4"/>
      <c r="H216" s="4"/>
      <c r="I216" s="4"/>
      <c r="J216" s="4"/>
      <c r="K216" s="4"/>
      <c r="L216" s="4"/>
    </row>
    <row r="217" ht="12.75" customHeight="1">
      <c r="A217" s="4"/>
      <c r="C217" s="4"/>
      <c r="D217" s="4"/>
      <c r="E217" s="4"/>
      <c r="F217" s="4"/>
      <c r="G217" s="4"/>
      <c r="H217" s="4"/>
      <c r="I217" s="4"/>
      <c r="J217" s="4"/>
      <c r="K217" s="4"/>
      <c r="L217" s="4"/>
    </row>
    <row r="218" ht="12.75" customHeight="1">
      <c r="A218" s="4"/>
      <c r="C218" s="4"/>
      <c r="D218" s="4"/>
      <c r="E218" s="4"/>
      <c r="F218" s="4"/>
      <c r="G218" s="4"/>
      <c r="H218" s="4"/>
      <c r="I218" s="4"/>
      <c r="J218" s="4"/>
      <c r="K218" s="4"/>
      <c r="L218" s="4"/>
    </row>
    <row r="219" ht="12.75" customHeight="1">
      <c r="A219" s="4"/>
      <c r="C219" s="4"/>
      <c r="D219" s="4"/>
      <c r="E219" s="4"/>
      <c r="F219" s="4"/>
      <c r="G219" s="4"/>
      <c r="H219" s="4"/>
      <c r="I219" s="4"/>
      <c r="J219" s="4"/>
      <c r="K219" s="4"/>
      <c r="L219" s="4"/>
    </row>
    <row r="220" ht="12.75" customHeight="1">
      <c r="A220" s="4"/>
      <c r="C220" s="4"/>
      <c r="D220" s="4"/>
      <c r="E220" s="4"/>
      <c r="F220" s="4"/>
      <c r="G220" s="4"/>
      <c r="H220" s="4"/>
      <c r="I220" s="4"/>
      <c r="J220" s="4"/>
      <c r="K220" s="4"/>
      <c r="L220" s="4"/>
    </row>
    <row r="221" ht="12.75" customHeight="1">
      <c r="A221" s="4"/>
      <c r="C221" s="4"/>
      <c r="D221" s="4"/>
      <c r="E221" s="4"/>
      <c r="F221" s="4"/>
      <c r="G221" s="4"/>
      <c r="H221" s="4"/>
      <c r="I221" s="4"/>
      <c r="J221" s="4"/>
      <c r="K221" s="4"/>
      <c r="L221" s="4"/>
    </row>
    <row r="222" ht="12.75" customHeight="1">
      <c r="A222" s="4"/>
      <c r="C222" s="4"/>
      <c r="D222" s="4"/>
      <c r="E222" s="4"/>
      <c r="F222" s="4"/>
      <c r="G222" s="4"/>
      <c r="H222" s="4"/>
      <c r="I222" s="4"/>
      <c r="J222" s="4"/>
      <c r="K222" s="4"/>
      <c r="L222" s="4"/>
    </row>
    <row r="223" ht="12.75" customHeight="1">
      <c r="A223" s="4"/>
      <c r="C223" s="4"/>
      <c r="D223" s="4"/>
      <c r="E223" s="4"/>
      <c r="F223" s="4"/>
      <c r="G223" s="4"/>
      <c r="H223" s="4"/>
      <c r="I223" s="4"/>
      <c r="J223" s="4"/>
      <c r="K223" s="4"/>
      <c r="L223" s="4"/>
    </row>
    <row r="224" ht="12.75" customHeight="1">
      <c r="A224" s="4"/>
      <c r="C224" s="4"/>
      <c r="D224" s="4"/>
      <c r="E224" s="4"/>
      <c r="F224" s="4"/>
      <c r="G224" s="4"/>
      <c r="H224" s="4"/>
      <c r="I224" s="4"/>
      <c r="J224" s="4"/>
      <c r="K224" s="4"/>
      <c r="L224" s="4"/>
    </row>
    <row r="225" ht="12.75" customHeight="1">
      <c r="A225" s="4"/>
      <c r="C225" s="4"/>
      <c r="D225" s="4"/>
      <c r="E225" s="4"/>
      <c r="F225" s="4"/>
      <c r="G225" s="4"/>
      <c r="H225" s="4"/>
      <c r="I225" s="4"/>
      <c r="J225" s="4"/>
      <c r="K225" s="4"/>
      <c r="L225" s="4"/>
    </row>
    <row r="226" ht="12.75" customHeight="1">
      <c r="A226" s="4"/>
      <c r="C226" s="4"/>
      <c r="D226" s="4"/>
      <c r="E226" s="4"/>
      <c r="F226" s="4"/>
      <c r="G226" s="4"/>
      <c r="H226" s="4"/>
      <c r="I226" s="4"/>
      <c r="J226" s="4"/>
      <c r="K226" s="4"/>
      <c r="L226" s="4"/>
    </row>
    <row r="227" ht="12.75" customHeight="1">
      <c r="A227" s="4"/>
      <c r="C227" s="4"/>
      <c r="D227" s="4"/>
      <c r="E227" s="4"/>
      <c r="F227" s="4"/>
      <c r="G227" s="4"/>
      <c r="H227" s="4"/>
      <c r="I227" s="4"/>
      <c r="J227" s="4"/>
      <c r="K227" s="4"/>
      <c r="L227" s="4"/>
    </row>
    <row r="228" ht="12.75" customHeight="1">
      <c r="A228" s="4"/>
      <c r="C228" s="4"/>
      <c r="D228" s="4"/>
      <c r="E228" s="4"/>
      <c r="F228" s="4"/>
      <c r="G228" s="4"/>
      <c r="H228" s="4"/>
      <c r="I228" s="4"/>
      <c r="J228" s="4"/>
      <c r="K228" s="4"/>
      <c r="L228" s="4"/>
    </row>
    <row r="229" ht="12.75" customHeight="1">
      <c r="A229" s="4"/>
      <c r="C229" s="4"/>
      <c r="D229" s="4"/>
      <c r="E229" s="4"/>
      <c r="F229" s="4"/>
      <c r="G229" s="4"/>
      <c r="H229" s="4"/>
      <c r="I229" s="4"/>
      <c r="J229" s="4"/>
      <c r="K229" s="4"/>
      <c r="L229" s="4"/>
    </row>
    <row r="230" ht="12.75" customHeight="1">
      <c r="A230" s="4"/>
      <c r="C230" s="9"/>
      <c r="D230" s="4"/>
      <c r="E230" s="4"/>
      <c r="F230" s="4"/>
      <c r="G230" s="4"/>
      <c r="H230" s="4"/>
      <c r="I230" s="4"/>
      <c r="J230" s="4"/>
      <c r="K230" s="4"/>
      <c r="L230" s="4"/>
    </row>
    <row r="231" ht="12.75" customHeight="1">
      <c r="A231" s="4"/>
      <c r="C231" s="4"/>
      <c r="D231" s="4"/>
      <c r="E231" s="4"/>
      <c r="F231" s="4"/>
      <c r="G231" s="4"/>
      <c r="H231" s="4"/>
      <c r="I231" s="4"/>
      <c r="J231" s="4"/>
      <c r="K231" s="4"/>
      <c r="L231" s="4"/>
    </row>
    <row r="232" ht="12.75" customHeight="1">
      <c r="A232" s="4"/>
      <c r="C232" s="4"/>
      <c r="D232" s="4"/>
      <c r="E232" s="4"/>
      <c r="F232" s="4"/>
      <c r="G232" s="4"/>
      <c r="H232" s="4"/>
      <c r="I232" s="4"/>
      <c r="J232" s="4"/>
      <c r="K232" s="4"/>
      <c r="L232" s="4"/>
    </row>
    <row r="233" ht="12.75" customHeight="1">
      <c r="A233" s="4"/>
      <c r="C233" s="4"/>
      <c r="D233" s="4"/>
      <c r="E233" s="4"/>
      <c r="F233" s="4"/>
      <c r="G233" s="4"/>
      <c r="H233" s="4"/>
      <c r="I233" s="4"/>
      <c r="J233" s="4"/>
      <c r="K233" s="4"/>
      <c r="L233" s="4"/>
    </row>
    <row r="234" ht="12.75" customHeight="1">
      <c r="A234" s="4"/>
      <c r="C234" s="4"/>
      <c r="D234" s="4"/>
      <c r="E234" s="4"/>
      <c r="F234" s="4"/>
      <c r="G234" s="4"/>
      <c r="H234" s="4"/>
      <c r="I234" s="4"/>
      <c r="J234" s="4"/>
      <c r="K234" s="4"/>
      <c r="L234" s="4"/>
    </row>
    <row r="235" ht="12.75" customHeight="1">
      <c r="A235" s="4"/>
      <c r="C235" s="4"/>
      <c r="D235" s="4"/>
      <c r="E235" s="4"/>
      <c r="F235" s="4"/>
      <c r="G235" s="4"/>
      <c r="H235" s="4"/>
      <c r="I235" s="4"/>
      <c r="J235" s="4"/>
      <c r="K235" s="4"/>
      <c r="L235" s="4"/>
    </row>
    <row r="236" ht="12.75" customHeight="1">
      <c r="A236" s="4"/>
      <c r="C236" s="4"/>
      <c r="D236" s="4"/>
      <c r="E236" s="4"/>
      <c r="F236" s="4"/>
      <c r="G236" s="4"/>
      <c r="H236" s="4"/>
      <c r="I236" s="4"/>
      <c r="J236" s="4"/>
      <c r="K236" s="4"/>
      <c r="L236" s="4"/>
    </row>
    <row r="237" ht="12.75" customHeight="1">
      <c r="A237" s="4"/>
      <c r="C237" s="4"/>
      <c r="D237" s="4"/>
      <c r="E237" s="4"/>
      <c r="F237" s="4"/>
      <c r="G237" s="4"/>
      <c r="H237" s="4"/>
      <c r="I237" s="4"/>
      <c r="J237" s="4"/>
      <c r="K237" s="4"/>
      <c r="L237" s="4"/>
    </row>
    <row r="238" ht="12.75" customHeight="1">
      <c r="A238" s="4"/>
      <c r="C238" s="4"/>
      <c r="D238" s="4"/>
      <c r="E238" s="4"/>
      <c r="F238" s="4"/>
      <c r="G238" s="4"/>
      <c r="H238" s="4"/>
      <c r="I238" s="4"/>
      <c r="J238" s="4"/>
      <c r="K238" s="4"/>
      <c r="L238" s="4"/>
    </row>
    <row r="239" ht="12.75" customHeight="1">
      <c r="A239" s="4"/>
      <c r="C239" s="4"/>
      <c r="D239" s="4"/>
      <c r="E239" s="4"/>
      <c r="F239" s="4"/>
      <c r="G239" s="4"/>
      <c r="H239" s="4"/>
      <c r="I239" s="4"/>
      <c r="J239" s="4"/>
      <c r="K239" s="4"/>
      <c r="L239" s="4"/>
    </row>
    <row r="240" ht="12.75" customHeight="1">
      <c r="A240" s="4"/>
      <c r="C240" s="4"/>
      <c r="D240" s="4"/>
      <c r="E240" s="4"/>
      <c r="F240" s="4"/>
      <c r="G240" s="4"/>
      <c r="H240" s="4"/>
      <c r="I240" s="4"/>
      <c r="J240" s="4"/>
      <c r="K240" s="4"/>
      <c r="L240" s="4"/>
    </row>
    <row r="241" ht="12.75" customHeight="1">
      <c r="A241" s="4"/>
      <c r="C241" s="4"/>
      <c r="D241" s="4"/>
      <c r="E241" s="4"/>
      <c r="F241" s="4"/>
      <c r="G241" s="4"/>
      <c r="H241" s="4"/>
      <c r="I241" s="4"/>
      <c r="J241" s="4"/>
      <c r="K241" s="4"/>
      <c r="L241" s="4"/>
    </row>
    <row r="242" ht="12.75" customHeight="1">
      <c r="A242" s="4"/>
      <c r="C242" s="4"/>
      <c r="D242" s="4"/>
      <c r="E242" s="4"/>
      <c r="F242" s="4"/>
      <c r="G242" s="4"/>
      <c r="H242" s="4"/>
      <c r="I242" s="4"/>
      <c r="J242" s="4"/>
      <c r="K242" s="4"/>
      <c r="L242" s="4"/>
    </row>
    <row r="243" ht="12.75" customHeight="1">
      <c r="A243" s="4"/>
      <c r="C243" s="4"/>
      <c r="D243" s="4"/>
      <c r="E243" s="4"/>
      <c r="F243" s="4"/>
      <c r="G243" s="4"/>
      <c r="H243" s="4"/>
      <c r="I243" s="4"/>
      <c r="J243" s="4"/>
      <c r="K243" s="4"/>
      <c r="L243" s="4"/>
    </row>
    <row r="244" ht="12.75" customHeight="1">
      <c r="A244" s="4"/>
      <c r="C244" s="4"/>
      <c r="D244" s="4"/>
      <c r="E244" s="4"/>
      <c r="F244" s="4"/>
      <c r="G244" s="4"/>
      <c r="H244" s="4"/>
      <c r="I244" s="4"/>
      <c r="J244" s="4"/>
      <c r="K244" s="4"/>
      <c r="L244" s="4"/>
    </row>
    <row r="245" ht="12.75" customHeight="1">
      <c r="A245" s="4"/>
      <c r="C245" s="4"/>
      <c r="D245" s="4"/>
      <c r="E245" s="4"/>
      <c r="F245" s="4"/>
      <c r="G245" s="4"/>
      <c r="H245" s="4"/>
      <c r="I245" s="4"/>
      <c r="J245" s="4"/>
      <c r="K245" s="4"/>
      <c r="L245" s="4"/>
    </row>
    <row r="246" ht="12.75" customHeight="1">
      <c r="A246" s="4"/>
      <c r="C246" s="4"/>
      <c r="D246" s="4"/>
      <c r="E246" s="4"/>
      <c r="F246" s="4"/>
      <c r="G246" s="4"/>
      <c r="H246" s="4"/>
      <c r="I246" s="4"/>
      <c r="J246" s="4"/>
      <c r="K246" s="4"/>
      <c r="L246" s="4"/>
    </row>
    <row r="247" ht="12.75" customHeight="1">
      <c r="A247" s="4"/>
      <c r="C247" s="4"/>
      <c r="D247" s="4"/>
      <c r="E247" s="4"/>
      <c r="F247" s="4"/>
      <c r="G247" s="4"/>
      <c r="H247" s="4"/>
      <c r="I247" s="4"/>
      <c r="J247" s="4"/>
      <c r="K247" s="4"/>
      <c r="L247" s="4"/>
    </row>
    <row r="248" ht="12.75" customHeight="1">
      <c r="A248" s="4"/>
      <c r="C248" s="4"/>
      <c r="D248" s="4"/>
      <c r="E248" s="4"/>
      <c r="F248" s="4"/>
      <c r="G248" s="4"/>
      <c r="H248" s="4"/>
      <c r="I248" s="4"/>
      <c r="J248" s="4"/>
      <c r="K248" s="4"/>
      <c r="L248" s="4"/>
    </row>
    <row r="249" ht="12.75" customHeight="1">
      <c r="A249" s="4"/>
      <c r="C249" s="4"/>
      <c r="D249" s="4"/>
      <c r="E249" s="4"/>
      <c r="F249" s="4"/>
      <c r="G249" s="4"/>
      <c r="H249" s="4"/>
      <c r="I249" s="4"/>
      <c r="J249" s="4"/>
      <c r="K249" s="4"/>
      <c r="L249" s="4"/>
    </row>
    <row r="250" ht="12.75" customHeight="1">
      <c r="A250" s="4"/>
      <c r="C250" s="4"/>
      <c r="D250" s="4"/>
      <c r="E250" s="4"/>
      <c r="F250" s="4"/>
      <c r="G250" s="4"/>
      <c r="H250" s="4"/>
      <c r="I250" s="4"/>
      <c r="J250" s="4"/>
      <c r="K250" s="4"/>
      <c r="L250" s="4"/>
    </row>
    <row r="251" ht="12.75" customHeight="1">
      <c r="A251" s="4"/>
      <c r="C251" s="4"/>
      <c r="D251" s="4"/>
      <c r="E251" s="4"/>
      <c r="F251" s="4"/>
      <c r="G251" s="4"/>
      <c r="H251" s="4"/>
      <c r="I251" s="4"/>
      <c r="J251" s="4"/>
      <c r="K251" s="4"/>
      <c r="L251" s="4"/>
    </row>
    <row r="252" ht="12.75" customHeight="1">
      <c r="A252" s="4"/>
      <c r="C252" s="4"/>
      <c r="D252" s="4"/>
      <c r="E252" s="4"/>
      <c r="F252" s="4"/>
      <c r="G252" s="4"/>
      <c r="H252" s="4"/>
      <c r="I252" s="4"/>
      <c r="J252" s="4"/>
      <c r="K252" s="4"/>
      <c r="L252" s="4"/>
    </row>
    <row r="253" ht="12.75" customHeight="1">
      <c r="A253" s="4"/>
      <c r="C253" s="4"/>
      <c r="D253" s="4"/>
      <c r="E253" s="4"/>
      <c r="F253" s="4"/>
      <c r="G253" s="4"/>
      <c r="H253" s="4"/>
      <c r="I253" s="4"/>
      <c r="J253" s="4"/>
      <c r="K253" s="4"/>
      <c r="L253" s="4"/>
    </row>
    <row r="254" ht="12.75" customHeight="1">
      <c r="A254" s="4"/>
      <c r="C254" s="4"/>
      <c r="D254" s="4"/>
      <c r="E254" s="4"/>
      <c r="F254" s="4"/>
      <c r="G254" s="4"/>
      <c r="H254" s="4"/>
      <c r="I254" s="4"/>
      <c r="J254" s="4"/>
      <c r="K254" s="4"/>
      <c r="L254" s="4"/>
    </row>
    <row r="255" ht="12.75" customHeight="1">
      <c r="A255" s="4"/>
      <c r="C255" s="4"/>
      <c r="D255" s="4"/>
      <c r="E255" s="4"/>
      <c r="F255" s="4"/>
      <c r="G255" s="4"/>
      <c r="H255" s="4"/>
      <c r="I255" s="4"/>
      <c r="J255" s="4"/>
      <c r="K255" s="4"/>
      <c r="L255" s="4"/>
    </row>
    <row r="256" ht="12.75" customHeight="1">
      <c r="A256" s="4"/>
      <c r="C256" s="4"/>
      <c r="D256" s="4"/>
      <c r="E256" s="4"/>
      <c r="F256" s="4"/>
      <c r="G256" s="4"/>
      <c r="H256" s="4"/>
      <c r="I256" s="4"/>
      <c r="J256" s="4"/>
      <c r="K256" s="4"/>
      <c r="L256" s="4"/>
    </row>
    <row r="257" ht="12.75" customHeight="1">
      <c r="A257" s="4"/>
      <c r="C257" s="4"/>
      <c r="D257" s="4"/>
      <c r="E257" s="4"/>
      <c r="F257" s="4"/>
      <c r="G257" s="4"/>
      <c r="H257" s="4"/>
      <c r="I257" s="4"/>
      <c r="J257" s="4"/>
      <c r="K257" s="4"/>
      <c r="L257" s="4"/>
    </row>
    <row r="258" ht="12.75" customHeight="1">
      <c r="A258" s="4"/>
      <c r="C258" s="4"/>
      <c r="D258" s="4"/>
      <c r="E258" s="4"/>
      <c r="F258" s="4"/>
      <c r="G258" s="4"/>
      <c r="H258" s="4"/>
      <c r="I258" s="4"/>
      <c r="J258" s="4"/>
      <c r="K258" s="4"/>
      <c r="L258" s="4"/>
    </row>
    <row r="259" ht="12.75" customHeight="1">
      <c r="A259" s="4"/>
      <c r="C259" s="4"/>
      <c r="D259" s="4"/>
      <c r="E259" s="4"/>
      <c r="F259" s="4"/>
      <c r="G259" s="4"/>
      <c r="H259" s="4"/>
      <c r="I259" s="4"/>
      <c r="J259" s="4"/>
      <c r="K259" s="4"/>
      <c r="L259" s="4"/>
    </row>
    <row r="260" ht="12.75" customHeight="1">
      <c r="A260" s="4"/>
      <c r="C260" s="4"/>
      <c r="D260" s="4"/>
      <c r="E260" s="4"/>
      <c r="F260" s="4"/>
      <c r="G260" s="4"/>
      <c r="H260" s="4"/>
      <c r="I260" s="4"/>
      <c r="J260" s="4"/>
      <c r="K260" s="4"/>
      <c r="L260" s="4"/>
    </row>
    <row r="261" ht="12.75" customHeight="1">
      <c r="A261" s="4"/>
      <c r="C261" s="4"/>
      <c r="D261" s="4"/>
      <c r="E261" s="4"/>
      <c r="F261" s="4"/>
      <c r="G261" s="4"/>
      <c r="H261" s="4"/>
      <c r="I261" s="4"/>
      <c r="J261" s="4"/>
      <c r="K261" s="4"/>
      <c r="L261" s="4"/>
    </row>
    <row r="262" ht="12.75" customHeight="1">
      <c r="A262" s="4"/>
      <c r="C262" s="4"/>
      <c r="D262" s="4"/>
      <c r="E262" s="4"/>
      <c r="F262" s="4"/>
      <c r="G262" s="4"/>
      <c r="H262" s="4"/>
      <c r="I262" s="4"/>
      <c r="J262" s="4"/>
      <c r="K262" s="4"/>
      <c r="L262" s="4"/>
    </row>
    <row r="263" ht="12.75" customHeight="1">
      <c r="A263" s="4"/>
      <c r="C263" s="4"/>
      <c r="D263" s="4"/>
      <c r="E263" s="4"/>
      <c r="F263" s="4"/>
      <c r="G263" s="4"/>
      <c r="H263" s="4"/>
      <c r="I263" s="4"/>
      <c r="J263" s="4"/>
      <c r="K263" s="4"/>
      <c r="L263" s="4"/>
    </row>
    <row r="264" ht="12.75" customHeight="1">
      <c r="A264" s="4"/>
      <c r="C264" s="4"/>
      <c r="D264" s="4"/>
      <c r="E264" s="4"/>
      <c r="F264" s="4"/>
      <c r="G264" s="4"/>
      <c r="H264" s="4"/>
      <c r="I264" s="4"/>
      <c r="J264" s="4"/>
      <c r="K264" s="4"/>
      <c r="L264" s="4"/>
    </row>
    <row r="265" ht="12.75" customHeight="1">
      <c r="A265" s="4"/>
      <c r="C265" s="4"/>
      <c r="D265" s="4"/>
      <c r="E265" s="4"/>
      <c r="F265" s="4"/>
      <c r="G265" s="4"/>
      <c r="H265" s="4"/>
      <c r="I265" s="4"/>
      <c r="J265" s="4"/>
      <c r="K265" s="4"/>
      <c r="L265" s="4"/>
    </row>
    <row r="266" ht="12.75" customHeight="1">
      <c r="A266" s="4"/>
      <c r="C266" s="4"/>
      <c r="D266" s="4"/>
      <c r="E266" s="4"/>
      <c r="F266" s="4"/>
      <c r="G266" s="4"/>
      <c r="H266" s="4"/>
      <c r="I266" s="4"/>
      <c r="J266" s="4"/>
      <c r="K266" s="4"/>
      <c r="L266" s="4"/>
    </row>
    <row r="267" ht="12.75" customHeight="1">
      <c r="A267" s="4"/>
      <c r="C267" s="4"/>
      <c r="D267" s="4"/>
      <c r="E267" s="4"/>
      <c r="F267" s="4"/>
      <c r="G267" s="4"/>
      <c r="H267" s="4"/>
      <c r="I267" s="4"/>
      <c r="J267" s="4"/>
      <c r="K267" s="4"/>
      <c r="L267" s="4"/>
    </row>
    <row r="268" ht="12.75" customHeight="1">
      <c r="A268" s="4"/>
      <c r="C268" s="4"/>
      <c r="D268" s="11"/>
      <c r="E268" s="4"/>
      <c r="F268" s="4"/>
      <c r="G268" s="4"/>
      <c r="H268" s="4"/>
      <c r="I268" s="4"/>
      <c r="J268" s="4"/>
      <c r="K268" s="4"/>
      <c r="L268" s="4"/>
    </row>
    <row r="269" ht="12.75" customHeight="1">
      <c r="A269" s="4"/>
      <c r="C269" s="4"/>
      <c r="D269" s="4"/>
      <c r="E269" s="4"/>
      <c r="F269" s="4"/>
      <c r="G269" s="4"/>
      <c r="H269" s="4"/>
      <c r="I269" s="4"/>
      <c r="J269" s="4"/>
      <c r="K269" s="4"/>
      <c r="L269" s="4"/>
    </row>
    <row r="270" ht="12.75" customHeight="1">
      <c r="A270" s="4"/>
      <c r="C270" s="4"/>
      <c r="D270" s="4"/>
      <c r="E270" s="4"/>
      <c r="F270" s="4"/>
      <c r="G270" s="4"/>
      <c r="H270" s="4"/>
      <c r="I270" s="4"/>
      <c r="J270" s="4"/>
      <c r="K270" s="4"/>
      <c r="L270" s="4"/>
    </row>
    <row r="271" ht="12.75" customHeight="1">
      <c r="A271" s="4"/>
      <c r="C271" s="4"/>
      <c r="D271" s="4"/>
      <c r="E271" s="4"/>
      <c r="F271" s="4"/>
      <c r="G271" s="4"/>
      <c r="H271" s="4"/>
      <c r="I271" s="4"/>
      <c r="J271" s="4"/>
      <c r="K271" s="4"/>
      <c r="L271" s="4"/>
    </row>
    <row r="272" ht="12.75" customHeight="1">
      <c r="A272" s="4"/>
      <c r="C272" s="4"/>
      <c r="D272" s="4"/>
      <c r="E272" s="4"/>
      <c r="F272" s="4"/>
      <c r="G272" s="4"/>
      <c r="H272" s="4"/>
      <c r="I272" s="4"/>
      <c r="J272" s="4"/>
      <c r="K272" s="4"/>
      <c r="L272" s="4"/>
    </row>
    <row r="273" ht="12.75" customHeight="1">
      <c r="A273" s="4"/>
      <c r="C273" s="4"/>
      <c r="D273" s="4"/>
      <c r="E273" s="4"/>
      <c r="F273" s="4"/>
      <c r="G273" s="4"/>
      <c r="H273" s="4"/>
      <c r="I273" s="4"/>
      <c r="J273" s="4"/>
      <c r="K273" s="4"/>
      <c r="L273" s="4"/>
    </row>
    <row r="274" ht="12.75" customHeight="1">
      <c r="A274" s="4"/>
      <c r="C274" s="4"/>
      <c r="D274" s="4"/>
      <c r="E274" s="4"/>
      <c r="F274" s="4"/>
      <c r="G274" s="4"/>
      <c r="H274" s="4"/>
      <c r="I274" s="4"/>
      <c r="J274" s="4"/>
      <c r="K274" s="4"/>
      <c r="L274" s="4"/>
    </row>
    <row r="275" ht="12.75" customHeight="1">
      <c r="A275" s="4"/>
      <c r="C275" s="4"/>
      <c r="D275" s="4"/>
      <c r="E275" s="4"/>
      <c r="F275" s="4"/>
      <c r="G275" s="4"/>
      <c r="H275" s="4"/>
      <c r="I275" s="4"/>
      <c r="J275" s="4"/>
      <c r="K275" s="4"/>
      <c r="L275" s="4"/>
    </row>
    <row r="276" ht="12.75" customHeight="1">
      <c r="A276" s="4"/>
      <c r="C276" s="4"/>
      <c r="D276" s="4"/>
      <c r="E276" s="4"/>
      <c r="F276" s="4"/>
      <c r="G276" s="4"/>
      <c r="H276" s="4"/>
      <c r="I276" s="4"/>
      <c r="J276" s="4"/>
      <c r="K276" s="4"/>
      <c r="L276" s="4"/>
    </row>
    <row r="277" ht="12.75" customHeight="1">
      <c r="A277" s="4"/>
      <c r="C277" s="4"/>
      <c r="D277" s="4"/>
      <c r="E277" s="4"/>
      <c r="F277" s="4"/>
      <c r="G277" s="4"/>
      <c r="H277" s="4"/>
      <c r="I277" s="4"/>
      <c r="J277" s="4"/>
      <c r="K277" s="4"/>
      <c r="L277" s="4"/>
    </row>
    <row r="278" ht="12.75" customHeight="1">
      <c r="A278" s="4"/>
      <c r="C278" s="4"/>
      <c r="D278" s="4"/>
      <c r="E278" s="4"/>
      <c r="F278" s="4"/>
      <c r="G278" s="4"/>
      <c r="H278" s="4"/>
      <c r="I278" s="4"/>
      <c r="J278" s="4"/>
      <c r="K278" s="4"/>
      <c r="L278" s="4"/>
    </row>
    <row r="279" ht="12.75" customHeight="1">
      <c r="A279" s="4"/>
      <c r="C279" s="4"/>
      <c r="D279" s="4"/>
      <c r="E279" s="4"/>
      <c r="F279" s="4"/>
      <c r="G279" s="4"/>
      <c r="H279" s="4"/>
      <c r="I279" s="4"/>
      <c r="J279" s="4"/>
      <c r="K279" s="4"/>
      <c r="L279" s="4"/>
    </row>
    <row r="280" ht="12.75" customHeight="1">
      <c r="A280" s="4"/>
      <c r="C280" s="4"/>
      <c r="D280" s="4"/>
      <c r="E280" s="4"/>
      <c r="F280" s="4"/>
      <c r="G280" s="4"/>
      <c r="H280" s="4"/>
      <c r="I280" s="4"/>
      <c r="J280" s="4"/>
      <c r="K280" s="4"/>
      <c r="L280" s="4"/>
    </row>
    <row r="281" ht="12.75" customHeight="1">
      <c r="A281" s="4"/>
      <c r="C281" s="4"/>
      <c r="D281" s="4"/>
      <c r="E281" s="4"/>
      <c r="F281" s="4"/>
      <c r="G281" s="4"/>
      <c r="H281" s="4"/>
      <c r="I281" s="4"/>
      <c r="J281" s="4"/>
      <c r="K281" s="4"/>
      <c r="L281" s="4"/>
    </row>
    <row r="282" ht="12.75" customHeight="1">
      <c r="A282" s="4"/>
      <c r="C282" s="4"/>
      <c r="D282" s="4"/>
      <c r="E282" s="4"/>
      <c r="F282" s="4"/>
      <c r="G282" s="4"/>
      <c r="H282" s="4"/>
      <c r="I282" s="4"/>
      <c r="J282" s="4"/>
      <c r="K282" s="4"/>
      <c r="L282" s="4"/>
    </row>
    <row r="283" ht="12.75" customHeight="1">
      <c r="A283" s="4"/>
      <c r="C283" s="4"/>
      <c r="D283" s="4"/>
      <c r="E283" s="4"/>
      <c r="F283" s="4"/>
      <c r="G283" s="4"/>
      <c r="H283" s="4"/>
      <c r="I283" s="4"/>
      <c r="J283" s="4"/>
      <c r="K283" s="4"/>
      <c r="L283" s="4"/>
    </row>
    <row r="284" ht="12.75" customHeight="1">
      <c r="A284" s="4"/>
      <c r="C284" s="4"/>
      <c r="D284" s="4"/>
      <c r="E284" s="4"/>
      <c r="F284" s="4"/>
      <c r="G284" s="4"/>
      <c r="H284" s="4"/>
      <c r="I284" s="4"/>
      <c r="J284" s="4"/>
      <c r="K284" s="4"/>
      <c r="L284" s="4"/>
    </row>
    <row r="285" ht="12.75" customHeight="1">
      <c r="A285" s="4"/>
      <c r="C285" s="4"/>
      <c r="D285" s="4"/>
      <c r="E285" s="4"/>
      <c r="F285" s="4"/>
      <c r="G285" s="4"/>
      <c r="H285" s="4"/>
      <c r="I285" s="4"/>
      <c r="J285" s="4"/>
      <c r="K285" s="4"/>
      <c r="L285" s="4"/>
    </row>
    <row r="286" ht="12.75" customHeight="1">
      <c r="A286" s="4"/>
      <c r="C286" s="4"/>
      <c r="D286" s="4"/>
      <c r="E286" s="4"/>
      <c r="F286" s="4"/>
      <c r="G286" s="4"/>
      <c r="H286" s="4"/>
      <c r="I286" s="4"/>
      <c r="J286" s="4"/>
      <c r="K286" s="4"/>
      <c r="L286" s="4"/>
    </row>
    <row r="287" ht="12.75" customHeight="1">
      <c r="A287" s="4"/>
      <c r="C287" s="4"/>
      <c r="D287" s="4"/>
      <c r="E287" s="4"/>
      <c r="F287" s="4"/>
      <c r="G287" s="4"/>
      <c r="H287" s="4"/>
      <c r="I287" s="4"/>
      <c r="J287" s="4"/>
      <c r="K287" s="4"/>
      <c r="L287" s="4"/>
    </row>
    <row r="288" ht="12.75" customHeight="1">
      <c r="A288" s="4"/>
      <c r="C288" s="4"/>
      <c r="D288" s="4"/>
      <c r="E288" s="4"/>
      <c r="F288" s="4"/>
      <c r="G288" s="4"/>
      <c r="H288" s="4"/>
      <c r="I288" s="4"/>
      <c r="J288" s="4"/>
      <c r="K288" s="4"/>
      <c r="L288" s="4"/>
    </row>
    <row r="289" ht="12.75" customHeight="1">
      <c r="A289" s="4"/>
      <c r="C289" s="4"/>
      <c r="D289" s="4"/>
      <c r="E289" s="4"/>
      <c r="F289" s="4"/>
      <c r="G289" s="4"/>
      <c r="H289" s="4"/>
      <c r="I289" s="4"/>
      <c r="J289" s="4"/>
      <c r="K289" s="4"/>
      <c r="L289" s="4"/>
    </row>
    <row r="290" ht="12.75" customHeight="1">
      <c r="A290" s="4"/>
      <c r="C290" s="4"/>
      <c r="D290" s="4"/>
      <c r="E290" s="4"/>
      <c r="F290" s="4"/>
      <c r="G290" s="4"/>
      <c r="H290" s="4"/>
      <c r="I290" s="4"/>
      <c r="J290" s="4"/>
      <c r="K290" s="4"/>
      <c r="L290" s="4"/>
    </row>
    <row r="291" ht="12.75" customHeight="1">
      <c r="A291" s="4"/>
      <c r="C291" s="4"/>
      <c r="D291" s="4"/>
      <c r="E291" s="4"/>
      <c r="F291" s="4"/>
      <c r="G291" s="4"/>
      <c r="H291" s="4"/>
      <c r="I291" s="4"/>
      <c r="J291" s="4"/>
      <c r="K291" s="4"/>
      <c r="L291" s="4"/>
    </row>
    <row r="292" ht="12.75" customHeight="1">
      <c r="A292" s="4"/>
      <c r="C292" s="4"/>
      <c r="D292" s="4"/>
      <c r="E292" s="4"/>
      <c r="F292" s="4"/>
      <c r="G292" s="4"/>
      <c r="H292" s="4"/>
      <c r="I292" s="4"/>
      <c r="J292" s="4"/>
      <c r="K292" s="9"/>
      <c r="L292" s="4"/>
    </row>
    <row r="293" ht="12.75" customHeight="1">
      <c r="A293" s="4"/>
      <c r="C293" s="4"/>
      <c r="D293" s="4"/>
      <c r="E293" s="9"/>
      <c r="F293" s="4"/>
      <c r="G293" s="4"/>
      <c r="H293" s="4"/>
      <c r="I293" s="4"/>
      <c r="J293" s="4"/>
      <c r="K293" s="4"/>
      <c r="L293" s="4"/>
    </row>
    <row r="294" ht="12.75" customHeight="1">
      <c r="A294" s="4"/>
      <c r="C294" s="4"/>
      <c r="D294" s="4"/>
      <c r="E294" s="4"/>
      <c r="F294" s="4"/>
      <c r="G294" s="4"/>
      <c r="H294" s="4"/>
      <c r="I294" s="4"/>
      <c r="J294" s="4"/>
      <c r="K294" s="4"/>
      <c r="L294" s="4"/>
    </row>
    <row r="295" ht="12.75" customHeight="1">
      <c r="A295" s="4"/>
      <c r="C295" s="4"/>
      <c r="D295" s="4"/>
      <c r="E295" s="4"/>
      <c r="F295" s="4"/>
      <c r="G295" s="4"/>
      <c r="H295" s="4"/>
      <c r="I295" s="4"/>
      <c r="J295" s="4"/>
      <c r="K295" s="4"/>
      <c r="L295" s="4"/>
    </row>
    <row r="296" ht="12.75" customHeight="1">
      <c r="A296" s="4"/>
      <c r="C296" s="4"/>
      <c r="D296" s="4"/>
      <c r="E296" s="4"/>
      <c r="F296" s="4"/>
      <c r="G296" s="4"/>
      <c r="H296" s="4"/>
      <c r="I296" s="4"/>
      <c r="J296" s="4"/>
      <c r="K296" s="4"/>
      <c r="L296" s="4"/>
    </row>
    <row r="297" ht="12.75" customHeight="1">
      <c r="A297" s="4"/>
      <c r="C297" s="4"/>
      <c r="D297" s="4"/>
      <c r="E297" s="4"/>
      <c r="F297" s="4"/>
      <c r="G297" s="4"/>
      <c r="H297" s="4"/>
      <c r="I297" s="4"/>
      <c r="J297" s="4"/>
      <c r="K297" s="4"/>
      <c r="L297" s="4"/>
    </row>
    <row r="298" ht="12.75" customHeight="1">
      <c r="A298" s="4"/>
      <c r="C298" s="4"/>
      <c r="D298" s="4"/>
      <c r="E298" s="4"/>
      <c r="F298" s="4"/>
      <c r="G298" s="4"/>
      <c r="H298" s="4"/>
      <c r="I298" s="4"/>
      <c r="J298" s="4"/>
      <c r="K298" s="4"/>
      <c r="L298" s="4"/>
    </row>
    <row r="299" ht="12.75" customHeight="1">
      <c r="A299" s="4"/>
      <c r="C299" s="4"/>
      <c r="D299" s="4"/>
      <c r="E299" s="4"/>
      <c r="F299" s="4"/>
      <c r="G299" s="4"/>
      <c r="H299" s="4"/>
      <c r="I299" s="4"/>
      <c r="J299" s="4"/>
      <c r="K299" s="4"/>
      <c r="L299" s="4"/>
    </row>
    <row r="300" ht="12.75" customHeight="1">
      <c r="A300" s="4"/>
      <c r="C300" s="4"/>
      <c r="D300" s="4"/>
      <c r="E300" s="4"/>
      <c r="F300" s="4"/>
      <c r="G300" s="4"/>
      <c r="H300" s="4"/>
      <c r="I300" s="4"/>
      <c r="J300" s="4"/>
      <c r="K300" s="4"/>
      <c r="L300" s="4"/>
    </row>
    <row r="301" ht="12.75" customHeight="1">
      <c r="A301" s="4"/>
      <c r="C301" s="4"/>
      <c r="D301" s="4"/>
      <c r="E301" s="4"/>
      <c r="F301" s="4"/>
      <c r="G301" s="4"/>
      <c r="H301" s="4"/>
      <c r="I301" s="4"/>
      <c r="J301" s="4"/>
      <c r="K301" s="4"/>
      <c r="L301" s="4"/>
    </row>
    <row r="302" ht="12.75" customHeight="1">
      <c r="A302" s="4"/>
      <c r="C302" s="4"/>
      <c r="D302" s="4"/>
      <c r="E302" s="4"/>
      <c r="F302" s="4"/>
      <c r="G302" s="4"/>
      <c r="H302" s="4"/>
      <c r="I302" s="4"/>
      <c r="J302" s="4"/>
      <c r="K302" s="4"/>
      <c r="L302" s="4"/>
    </row>
    <row r="303" ht="12.75" customHeight="1">
      <c r="A303" s="4"/>
      <c r="C303" s="4"/>
      <c r="D303" s="4"/>
      <c r="E303" s="4"/>
      <c r="F303" s="4"/>
      <c r="G303" s="4"/>
      <c r="H303" s="4"/>
      <c r="I303" s="4"/>
      <c r="J303" s="4"/>
      <c r="K303" s="4"/>
      <c r="L303" s="4"/>
    </row>
    <row r="304" ht="12.75" customHeight="1">
      <c r="A304" s="4"/>
      <c r="C304" s="4"/>
      <c r="D304" s="4"/>
      <c r="E304" s="4"/>
      <c r="F304" s="4"/>
      <c r="G304" s="4"/>
      <c r="H304" s="4"/>
      <c r="I304" s="4"/>
      <c r="J304" s="4"/>
      <c r="K304" s="4"/>
      <c r="L304" s="4"/>
    </row>
    <row r="305" ht="12.75" customHeight="1">
      <c r="A305" s="4"/>
      <c r="C305" s="4"/>
      <c r="D305" s="4"/>
      <c r="E305" s="4"/>
      <c r="F305" s="4"/>
      <c r="G305" s="4"/>
      <c r="H305" s="4"/>
      <c r="I305" s="4"/>
      <c r="J305" s="4"/>
      <c r="K305" s="4"/>
      <c r="L305" s="4"/>
    </row>
    <row r="306" ht="12.75" customHeight="1">
      <c r="A306" s="4"/>
      <c r="C306" s="4"/>
      <c r="D306" s="4"/>
      <c r="E306" s="4"/>
      <c r="F306" s="4"/>
      <c r="G306" s="4"/>
      <c r="H306" s="4"/>
      <c r="I306" s="4"/>
      <c r="J306" s="4"/>
      <c r="K306" s="4"/>
      <c r="L306" s="4"/>
    </row>
    <row r="307" ht="12.75" customHeight="1">
      <c r="A307" s="4"/>
      <c r="C307" s="4"/>
      <c r="D307" s="4"/>
      <c r="E307" s="4"/>
      <c r="F307" s="4"/>
      <c r="G307" s="4"/>
      <c r="H307" s="4"/>
      <c r="I307" s="4"/>
      <c r="J307" s="4"/>
      <c r="K307" s="4"/>
      <c r="L307" s="4"/>
    </row>
    <row r="308" ht="12.75" customHeight="1">
      <c r="A308" s="4"/>
      <c r="C308" s="4"/>
      <c r="D308" s="4"/>
      <c r="E308" s="4"/>
      <c r="F308" s="4"/>
      <c r="G308" s="4"/>
      <c r="H308" s="4"/>
      <c r="I308" s="4"/>
      <c r="J308" s="4"/>
      <c r="K308" s="4"/>
      <c r="L308" s="4"/>
    </row>
    <row r="309" ht="12.75" customHeight="1">
      <c r="A309" s="4"/>
      <c r="C309" s="4"/>
      <c r="D309" s="4"/>
      <c r="E309" s="4"/>
      <c r="F309" s="4"/>
      <c r="G309" s="4"/>
      <c r="H309" s="4"/>
      <c r="I309" s="4"/>
      <c r="J309" s="4"/>
      <c r="K309" s="4"/>
      <c r="L309" s="4"/>
    </row>
    <row r="310" ht="12.75" customHeight="1">
      <c r="A310" s="4"/>
      <c r="C310" s="4"/>
      <c r="D310" s="4"/>
      <c r="E310" s="4"/>
      <c r="F310" s="4"/>
      <c r="G310" s="4"/>
      <c r="H310" s="4"/>
      <c r="I310" s="4"/>
      <c r="J310" s="4"/>
      <c r="K310" s="4"/>
      <c r="L310" s="4"/>
    </row>
    <row r="311" ht="12.75" customHeight="1">
      <c r="A311" s="4"/>
      <c r="C311" s="4"/>
      <c r="D311" s="4"/>
      <c r="E311" s="4"/>
      <c r="F311" s="4"/>
      <c r="G311" s="4"/>
      <c r="H311" s="4"/>
      <c r="I311" s="4"/>
      <c r="J311" s="4"/>
      <c r="K311" s="4"/>
      <c r="L311" s="4"/>
    </row>
    <row r="312" ht="12.75" customHeight="1">
      <c r="A312" s="4"/>
      <c r="C312" s="4"/>
      <c r="D312" s="4"/>
      <c r="E312" s="4"/>
      <c r="F312" s="4"/>
      <c r="G312" s="4"/>
      <c r="H312" s="4"/>
      <c r="I312" s="4"/>
      <c r="J312" s="4"/>
      <c r="K312" s="4"/>
      <c r="L312" s="4"/>
    </row>
    <row r="313" ht="12.75" customHeight="1">
      <c r="A313" s="4"/>
      <c r="C313" s="4"/>
      <c r="D313" s="4"/>
      <c r="E313" s="4"/>
      <c r="F313" s="4"/>
      <c r="G313" s="4"/>
      <c r="H313" s="4"/>
      <c r="I313" s="4"/>
      <c r="J313" s="4"/>
      <c r="K313" s="4"/>
      <c r="L313" s="4"/>
    </row>
    <row r="314" ht="12.75" customHeight="1">
      <c r="A314" s="4"/>
      <c r="C314" s="4"/>
      <c r="D314" s="4"/>
      <c r="E314" s="4"/>
      <c r="F314" s="4"/>
      <c r="G314" s="4"/>
      <c r="H314" s="4"/>
      <c r="I314" s="4"/>
      <c r="J314" s="4"/>
      <c r="K314" s="4"/>
      <c r="L314" s="4"/>
    </row>
    <row r="315" ht="12.75" customHeight="1">
      <c r="A315" s="4"/>
      <c r="C315" s="4"/>
      <c r="D315" s="4"/>
      <c r="E315" s="4"/>
      <c r="F315" s="4"/>
      <c r="G315" s="4"/>
      <c r="H315" s="4"/>
      <c r="I315" s="4"/>
      <c r="J315" s="4"/>
      <c r="K315" s="4"/>
      <c r="L315" s="4"/>
    </row>
    <row r="316" ht="12.75" customHeight="1">
      <c r="A316" s="4"/>
      <c r="C316" s="4"/>
      <c r="D316" s="4"/>
      <c r="E316" s="4"/>
      <c r="F316" s="4"/>
      <c r="G316" s="4"/>
      <c r="H316" s="4"/>
      <c r="I316" s="4"/>
      <c r="J316" s="4"/>
      <c r="K316" s="4"/>
      <c r="L316" s="4"/>
    </row>
    <row r="317" ht="12.75" customHeight="1">
      <c r="A317" s="4"/>
      <c r="C317" s="4"/>
      <c r="D317" s="4"/>
      <c r="E317" s="4"/>
      <c r="F317" s="4"/>
      <c r="G317" s="4"/>
      <c r="H317" s="4"/>
      <c r="I317" s="4"/>
      <c r="J317" s="4"/>
      <c r="K317" s="4"/>
      <c r="L317" s="4"/>
    </row>
    <row r="318" ht="12.75" customHeight="1">
      <c r="A318" s="4"/>
      <c r="C318" s="4"/>
      <c r="D318" s="4"/>
      <c r="E318" s="4"/>
      <c r="F318" s="4"/>
      <c r="G318" s="4"/>
      <c r="H318" s="4"/>
      <c r="I318" s="4"/>
      <c r="J318" s="4"/>
      <c r="K318" s="4"/>
      <c r="L318" s="4"/>
    </row>
    <row r="319" ht="12.75" customHeight="1">
      <c r="A319" s="4"/>
      <c r="C319" s="4"/>
      <c r="D319" s="4"/>
      <c r="E319" s="4"/>
      <c r="F319" s="4"/>
      <c r="G319" s="4"/>
      <c r="H319" s="4"/>
      <c r="I319" s="4"/>
      <c r="J319" s="4"/>
      <c r="K319" s="4"/>
      <c r="L319" s="4"/>
    </row>
    <row r="320" ht="12.75" customHeight="1">
      <c r="A320" s="4"/>
      <c r="C320" s="4"/>
      <c r="D320" s="4"/>
      <c r="E320" s="4"/>
      <c r="F320" s="4"/>
      <c r="G320" s="4"/>
      <c r="H320" s="4"/>
      <c r="I320" s="4"/>
      <c r="J320" s="4"/>
      <c r="K320" s="4"/>
      <c r="L320" s="4"/>
    </row>
    <row r="321" ht="12.75" customHeight="1">
      <c r="A321" s="4"/>
      <c r="C321" s="4"/>
      <c r="D321" s="4"/>
      <c r="E321" s="4"/>
      <c r="F321" s="4"/>
      <c r="G321" s="4"/>
      <c r="H321" s="4"/>
      <c r="I321" s="4"/>
      <c r="J321" s="4"/>
      <c r="K321" s="4"/>
      <c r="L321" s="4"/>
    </row>
    <row r="322" ht="12.75" customHeight="1">
      <c r="A322" s="4"/>
      <c r="C322" s="4"/>
      <c r="D322" s="4"/>
      <c r="E322" s="4"/>
      <c r="F322" s="4"/>
      <c r="G322" s="4"/>
      <c r="H322" s="4"/>
      <c r="I322" s="4"/>
      <c r="J322" s="4"/>
      <c r="K322" s="4"/>
      <c r="L322" s="4"/>
    </row>
    <row r="323" ht="12.75" customHeight="1">
      <c r="A323" s="4"/>
      <c r="C323" s="4"/>
      <c r="D323" s="4"/>
      <c r="E323" s="4"/>
      <c r="F323" s="4"/>
      <c r="G323" s="4"/>
      <c r="H323" s="4"/>
      <c r="I323" s="4"/>
      <c r="J323" s="4"/>
      <c r="K323" s="4"/>
      <c r="L323" s="4"/>
    </row>
    <row r="324" ht="12.75" customHeight="1">
      <c r="A324" s="4"/>
      <c r="C324" s="4"/>
      <c r="D324" s="4"/>
      <c r="E324" s="4"/>
      <c r="F324" s="4"/>
      <c r="G324" s="4"/>
      <c r="H324" s="4"/>
      <c r="I324" s="4"/>
      <c r="J324" s="4"/>
      <c r="K324" s="4"/>
      <c r="L324" s="4"/>
    </row>
    <row r="325" ht="12.75" customHeight="1">
      <c r="A325" s="4"/>
      <c r="C325" s="4"/>
      <c r="D325" s="4"/>
      <c r="E325" s="4"/>
      <c r="F325" s="4"/>
      <c r="G325" s="4"/>
      <c r="H325" s="4"/>
      <c r="I325" s="4"/>
      <c r="J325" s="4"/>
      <c r="K325" s="4"/>
      <c r="L325" s="4"/>
    </row>
    <row r="326" ht="12.75" customHeight="1">
      <c r="A326" s="4"/>
      <c r="C326" s="4"/>
      <c r="D326" s="4"/>
      <c r="E326" s="4"/>
      <c r="F326" s="4"/>
      <c r="G326" s="4"/>
      <c r="H326" s="4"/>
      <c r="I326" s="4"/>
      <c r="J326" s="4"/>
      <c r="K326" s="4"/>
      <c r="L326" s="4"/>
    </row>
    <row r="327" ht="12.75" customHeight="1">
      <c r="A327" s="4"/>
      <c r="C327" s="4"/>
      <c r="D327" s="4"/>
      <c r="E327" s="4"/>
      <c r="F327" s="4"/>
      <c r="G327" s="4"/>
      <c r="H327" s="4"/>
      <c r="I327" s="4"/>
      <c r="J327" s="4"/>
      <c r="K327" s="4"/>
      <c r="L327" s="4"/>
    </row>
    <row r="328" ht="12.75" customHeight="1">
      <c r="A328" s="4"/>
      <c r="C328" s="4"/>
      <c r="D328" s="4"/>
      <c r="E328" s="4"/>
      <c r="F328" s="4"/>
      <c r="G328" s="4"/>
      <c r="H328" s="4"/>
      <c r="I328" s="4"/>
      <c r="J328" s="4"/>
      <c r="K328" s="4"/>
      <c r="L328" s="4"/>
    </row>
    <row r="329" ht="12.75" customHeight="1">
      <c r="A329" s="4"/>
      <c r="C329" s="4"/>
      <c r="D329" s="4"/>
      <c r="E329" s="4"/>
      <c r="F329" s="4"/>
      <c r="G329" s="4"/>
      <c r="H329" s="4"/>
      <c r="I329" s="4"/>
      <c r="J329" s="4"/>
      <c r="K329" s="4"/>
      <c r="L329" s="4"/>
    </row>
    <row r="330" ht="12.75" customHeight="1">
      <c r="A330" s="4"/>
      <c r="C330" s="4"/>
      <c r="D330" s="4"/>
      <c r="E330" s="4"/>
      <c r="F330" s="4"/>
      <c r="G330" s="4"/>
      <c r="H330" s="4"/>
      <c r="I330" s="4"/>
      <c r="J330" s="4"/>
      <c r="K330" s="4"/>
      <c r="L330" s="4"/>
    </row>
    <row r="331" ht="12.75" customHeight="1">
      <c r="A331" s="4"/>
      <c r="C331" s="4"/>
      <c r="D331" s="4"/>
      <c r="E331" s="4"/>
      <c r="F331" s="4"/>
      <c r="G331" s="4"/>
      <c r="H331" s="4"/>
      <c r="I331" s="4"/>
      <c r="J331" s="4"/>
      <c r="K331" s="4"/>
      <c r="L331" s="4"/>
    </row>
    <row r="332" ht="12.75" customHeight="1">
      <c r="A332" s="4"/>
      <c r="C332" s="4"/>
      <c r="D332" s="4"/>
      <c r="E332" s="4"/>
      <c r="F332" s="4"/>
      <c r="G332" s="4"/>
      <c r="H332" s="4"/>
      <c r="I332" s="4"/>
      <c r="J332" s="4"/>
      <c r="K332" s="4"/>
      <c r="L332" s="4"/>
    </row>
    <row r="333" ht="12.75" customHeight="1">
      <c r="A333" s="4"/>
      <c r="C333" s="4"/>
      <c r="D333" s="4"/>
      <c r="E333" s="4"/>
      <c r="F333" s="4"/>
      <c r="G333" s="4"/>
      <c r="H333" s="4"/>
      <c r="I333" s="4"/>
      <c r="J333" s="4"/>
      <c r="K333" s="4"/>
      <c r="L333" s="4"/>
    </row>
    <row r="334" ht="12.75" customHeight="1">
      <c r="A334" s="4"/>
      <c r="C334" s="4"/>
      <c r="D334" s="4"/>
      <c r="E334" s="4"/>
      <c r="F334" s="4"/>
      <c r="G334" s="4"/>
      <c r="H334" s="4"/>
      <c r="I334" s="4"/>
      <c r="J334" s="4"/>
      <c r="K334" s="4"/>
      <c r="L334" s="4"/>
    </row>
    <row r="335" ht="12.75" customHeight="1">
      <c r="A335" s="4"/>
      <c r="C335" s="4"/>
      <c r="D335" s="4"/>
      <c r="E335" s="4"/>
      <c r="F335" s="4"/>
      <c r="G335" s="4"/>
      <c r="H335" s="4"/>
      <c r="I335" s="4"/>
      <c r="J335" s="4"/>
      <c r="K335" s="4"/>
      <c r="L335" s="4"/>
    </row>
    <row r="336" ht="12.75" customHeight="1">
      <c r="A336" s="4"/>
      <c r="C336" s="4"/>
      <c r="D336" s="4"/>
      <c r="E336" s="4"/>
      <c r="F336" s="4"/>
      <c r="G336" s="4"/>
      <c r="H336" s="4"/>
      <c r="I336" s="4"/>
      <c r="J336" s="4"/>
      <c r="K336" s="4"/>
      <c r="L336" s="4"/>
    </row>
    <row r="337" ht="12.75" customHeight="1">
      <c r="A337" s="4"/>
      <c r="C337" s="4"/>
      <c r="D337" s="4"/>
      <c r="E337" s="4"/>
      <c r="F337" s="4"/>
      <c r="G337" s="4"/>
      <c r="H337" s="4"/>
      <c r="I337" s="4"/>
      <c r="J337" s="4"/>
      <c r="K337" s="4"/>
      <c r="L337" s="4"/>
    </row>
    <row r="338" ht="12.75" customHeight="1">
      <c r="A338" s="4"/>
      <c r="C338" s="4"/>
      <c r="D338" s="4"/>
      <c r="E338" s="4"/>
      <c r="F338" s="4"/>
      <c r="G338" s="4"/>
      <c r="H338" s="4"/>
      <c r="I338" s="4"/>
      <c r="J338" s="4"/>
      <c r="K338" s="4"/>
      <c r="L338" s="4"/>
    </row>
    <row r="339" ht="12.75" customHeight="1">
      <c r="A339" s="4"/>
      <c r="C339" s="4"/>
      <c r="D339" s="4"/>
      <c r="E339" s="4"/>
      <c r="F339" s="4"/>
      <c r="G339" s="4"/>
      <c r="H339" s="4"/>
      <c r="I339" s="4"/>
      <c r="J339" s="4"/>
      <c r="K339" s="4"/>
      <c r="L339" s="4"/>
    </row>
    <row r="340" ht="12.75" customHeight="1">
      <c r="A340" s="4"/>
      <c r="C340" s="4"/>
      <c r="D340" s="4"/>
      <c r="E340" s="4"/>
      <c r="F340" s="4"/>
      <c r="G340" s="4"/>
      <c r="H340" s="4"/>
      <c r="I340" s="4"/>
      <c r="J340" s="4"/>
      <c r="K340" s="4"/>
      <c r="L340" s="4"/>
    </row>
    <row r="341" ht="12.75" customHeight="1">
      <c r="A341" s="4"/>
      <c r="C341" s="4"/>
      <c r="D341" s="4"/>
      <c r="E341" s="4"/>
      <c r="F341" s="4"/>
      <c r="G341" s="4"/>
      <c r="H341" s="4"/>
      <c r="I341" s="4"/>
      <c r="J341" s="4"/>
      <c r="K341" s="4"/>
      <c r="L341" s="4"/>
    </row>
    <row r="342" ht="12.75" customHeight="1">
      <c r="A342" s="4"/>
      <c r="C342" s="4"/>
      <c r="D342" s="4"/>
      <c r="E342" s="4"/>
      <c r="F342" s="4"/>
      <c r="G342" s="4"/>
      <c r="H342" s="4"/>
      <c r="I342" s="4"/>
      <c r="J342" s="4"/>
      <c r="K342" s="4"/>
      <c r="L342" s="4"/>
    </row>
    <row r="343" ht="12.75" customHeight="1">
      <c r="A343" s="4"/>
      <c r="C343" s="4"/>
      <c r="D343" s="4"/>
      <c r="E343" s="4"/>
      <c r="F343" s="4"/>
      <c r="G343" s="4"/>
      <c r="H343" s="4"/>
      <c r="I343" s="4"/>
      <c r="J343" s="4"/>
      <c r="K343" s="4"/>
      <c r="L343" s="4"/>
    </row>
    <row r="344" ht="12.75" customHeight="1">
      <c r="A344" s="4"/>
      <c r="C344" s="4"/>
      <c r="D344" s="4"/>
      <c r="E344" s="4"/>
      <c r="F344" s="4"/>
      <c r="G344" s="4"/>
      <c r="H344" s="4"/>
      <c r="I344" s="4"/>
      <c r="J344" s="4"/>
      <c r="K344" s="4"/>
      <c r="L344" s="4"/>
    </row>
    <row r="345" ht="12.75" customHeight="1">
      <c r="A345" s="4"/>
      <c r="C345" s="4"/>
      <c r="D345" s="4"/>
      <c r="E345" s="4"/>
      <c r="F345" s="4"/>
      <c r="G345" s="4"/>
      <c r="H345" s="4"/>
      <c r="I345" s="4"/>
      <c r="J345" s="4"/>
      <c r="K345" s="4"/>
      <c r="L345" s="4"/>
    </row>
    <row r="346" ht="12.75" customHeight="1">
      <c r="A346" s="4"/>
      <c r="C346" s="4"/>
      <c r="D346" s="4"/>
      <c r="E346" s="4"/>
      <c r="F346" s="4"/>
      <c r="G346" s="4"/>
      <c r="H346" s="4"/>
      <c r="I346" s="4"/>
      <c r="J346" s="4"/>
      <c r="K346" s="4"/>
      <c r="L346" s="4"/>
    </row>
    <row r="347" ht="12.75" customHeight="1">
      <c r="A347" s="4"/>
      <c r="C347" s="4"/>
      <c r="D347" s="4"/>
      <c r="E347" s="4"/>
      <c r="F347" s="4"/>
      <c r="G347" s="4"/>
      <c r="H347" s="4"/>
      <c r="I347" s="4"/>
      <c r="J347" s="4"/>
      <c r="K347" s="4"/>
      <c r="L347" s="4"/>
    </row>
    <row r="348" ht="12.75" customHeight="1">
      <c r="A348" s="4"/>
      <c r="C348" s="4"/>
      <c r="D348" s="4"/>
      <c r="E348" s="4"/>
      <c r="F348" s="4"/>
      <c r="G348" s="4"/>
      <c r="H348" s="4"/>
      <c r="I348" s="4"/>
      <c r="J348" s="4"/>
      <c r="K348" s="4"/>
      <c r="L348" s="4"/>
    </row>
    <row r="349" ht="12.75" customHeight="1">
      <c r="A349" s="4"/>
      <c r="C349" s="4"/>
      <c r="D349" s="4"/>
      <c r="E349" s="4"/>
      <c r="F349" s="4"/>
      <c r="G349" s="4"/>
      <c r="H349" s="4"/>
      <c r="I349" s="4"/>
      <c r="J349" s="4"/>
      <c r="K349" s="4"/>
      <c r="L349" s="4"/>
    </row>
    <row r="350" ht="12.75" customHeight="1">
      <c r="A350" s="4"/>
      <c r="C350" s="4"/>
      <c r="D350" s="4"/>
      <c r="E350" s="4"/>
      <c r="F350" s="4"/>
      <c r="G350" s="4"/>
      <c r="H350" s="4"/>
      <c r="I350" s="4"/>
      <c r="J350" s="4"/>
      <c r="K350" s="4"/>
      <c r="L350" s="4"/>
    </row>
    <row r="351" ht="12.75" customHeight="1">
      <c r="A351" s="4"/>
      <c r="C351" s="4"/>
      <c r="D351" s="4"/>
      <c r="E351" s="4"/>
      <c r="F351" s="4"/>
      <c r="G351" s="4"/>
      <c r="H351" s="4"/>
      <c r="I351" s="4"/>
      <c r="J351" s="4"/>
      <c r="K351" s="4"/>
      <c r="L351" s="4"/>
    </row>
    <row r="352" ht="12.75" customHeight="1">
      <c r="A352" s="4"/>
      <c r="C352" s="4"/>
      <c r="D352" s="4"/>
      <c r="E352" s="4"/>
      <c r="F352" s="4"/>
      <c r="G352" s="4"/>
      <c r="H352" s="4"/>
      <c r="I352" s="4"/>
      <c r="J352" s="4"/>
      <c r="K352" s="4"/>
      <c r="L352" s="4"/>
    </row>
    <row r="353" ht="12.75" customHeight="1">
      <c r="A353" s="4"/>
      <c r="C353" s="4"/>
      <c r="D353" s="4"/>
      <c r="E353" s="4"/>
      <c r="F353" s="4"/>
      <c r="G353" s="4"/>
      <c r="H353" s="4"/>
      <c r="I353" s="4"/>
      <c r="J353" s="4"/>
      <c r="K353" s="4"/>
      <c r="L353" s="4"/>
    </row>
    <row r="354" ht="12.75" customHeight="1">
      <c r="A354" s="4"/>
      <c r="C354" s="4"/>
      <c r="D354" s="4"/>
      <c r="E354" s="4"/>
      <c r="F354" s="4"/>
      <c r="G354" s="4"/>
      <c r="H354" s="4"/>
      <c r="I354" s="4"/>
      <c r="J354" s="4"/>
      <c r="K354" s="4"/>
      <c r="L354" s="4"/>
    </row>
    <row r="355" ht="12.75" customHeight="1">
      <c r="A355" s="4"/>
      <c r="C355" s="4"/>
      <c r="D355" s="4"/>
      <c r="E355" s="4"/>
      <c r="F355" s="4"/>
      <c r="G355" s="4"/>
      <c r="H355" s="4"/>
      <c r="I355" s="4"/>
      <c r="J355" s="4"/>
      <c r="K355" s="4"/>
      <c r="L355" s="4"/>
    </row>
    <row r="356" ht="12.75" customHeight="1">
      <c r="A356" s="4"/>
      <c r="C356" s="4"/>
      <c r="D356" s="4"/>
      <c r="E356" s="4"/>
      <c r="F356" s="4"/>
      <c r="G356" s="4"/>
      <c r="H356" s="4"/>
      <c r="I356" s="4"/>
      <c r="J356" s="4"/>
      <c r="K356" s="4"/>
      <c r="L356" s="4"/>
    </row>
    <row r="357" ht="12.75" customHeight="1">
      <c r="A357" s="4"/>
      <c r="C357" s="4"/>
      <c r="D357" s="4"/>
      <c r="E357" s="4"/>
      <c r="F357" s="4"/>
      <c r="G357" s="4"/>
      <c r="H357" s="4"/>
      <c r="I357" s="4"/>
      <c r="J357" s="4"/>
      <c r="K357" s="4"/>
      <c r="L357" s="4"/>
    </row>
    <row r="358" ht="12.75" customHeight="1">
      <c r="A358" s="4"/>
      <c r="C358" s="4"/>
      <c r="D358" s="4"/>
      <c r="E358" s="4"/>
      <c r="F358" s="4"/>
      <c r="G358" s="4"/>
      <c r="H358" s="4"/>
      <c r="I358" s="4"/>
      <c r="J358" s="4"/>
      <c r="K358" s="4"/>
      <c r="L358" s="4"/>
    </row>
    <row r="359" ht="12.75" customHeight="1">
      <c r="A359" s="4"/>
      <c r="C359" s="4"/>
      <c r="D359" s="4"/>
      <c r="E359" s="4"/>
      <c r="F359" s="4"/>
      <c r="G359" s="4"/>
      <c r="H359" s="4"/>
      <c r="I359" s="4"/>
      <c r="J359" s="4"/>
      <c r="K359" s="4"/>
      <c r="L359" s="4"/>
    </row>
    <row r="360" ht="12.75" customHeight="1">
      <c r="A360" s="4"/>
      <c r="C360" s="4"/>
      <c r="D360" s="4"/>
      <c r="E360" s="4"/>
      <c r="F360" s="4"/>
      <c r="G360" s="4"/>
      <c r="H360" s="4"/>
      <c r="I360" s="4"/>
      <c r="J360" s="4"/>
      <c r="K360" s="4"/>
      <c r="L360" s="4"/>
    </row>
    <row r="361" ht="12.75" customHeight="1">
      <c r="A361" s="4"/>
      <c r="C361" s="4"/>
      <c r="D361" s="4"/>
      <c r="E361" s="4"/>
      <c r="F361" s="4"/>
      <c r="G361" s="4"/>
      <c r="H361" s="4"/>
      <c r="I361" s="4"/>
      <c r="J361" s="4"/>
      <c r="K361" s="4"/>
      <c r="L361" s="4"/>
    </row>
    <row r="362" ht="12.75" customHeight="1">
      <c r="A362" s="4"/>
      <c r="C362" s="4"/>
      <c r="D362" s="4"/>
      <c r="E362" s="4"/>
      <c r="F362" s="4"/>
      <c r="G362" s="4"/>
      <c r="H362" s="4"/>
      <c r="I362" s="4"/>
      <c r="J362" s="4"/>
      <c r="K362" s="4"/>
      <c r="L362" s="4"/>
    </row>
    <row r="363" ht="12.75" customHeight="1">
      <c r="A363" s="4"/>
      <c r="C363" s="4"/>
      <c r="D363" s="4"/>
      <c r="E363" s="4"/>
      <c r="F363" s="4"/>
      <c r="G363" s="4"/>
      <c r="H363" s="4"/>
      <c r="I363" s="4"/>
      <c r="J363" s="4"/>
      <c r="K363" s="4"/>
      <c r="L363" s="4"/>
    </row>
    <row r="364" ht="12.75" customHeight="1">
      <c r="A364" s="4"/>
      <c r="C364" s="4"/>
      <c r="D364" s="4"/>
      <c r="E364" s="4"/>
      <c r="F364" s="4"/>
      <c r="G364" s="4"/>
      <c r="H364" s="4"/>
      <c r="I364" s="4"/>
      <c r="J364" s="4"/>
      <c r="K364" s="4"/>
      <c r="L364" s="4"/>
    </row>
    <row r="365" ht="12.75" customHeight="1">
      <c r="A365" s="4"/>
      <c r="C365" s="4"/>
      <c r="D365" s="4"/>
      <c r="E365" s="4"/>
      <c r="F365" s="4"/>
      <c r="G365" s="4"/>
      <c r="H365" s="4"/>
      <c r="I365" s="4"/>
      <c r="J365" s="4"/>
      <c r="K365" s="4"/>
      <c r="L365" s="4"/>
    </row>
    <row r="366" ht="12.75" customHeight="1">
      <c r="A366" s="4"/>
      <c r="C366" s="4"/>
      <c r="D366" s="4"/>
      <c r="E366" s="4"/>
      <c r="F366" s="4"/>
      <c r="G366" s="4"/>
      <c r="H366" s="4"/>
      <c r="I366" s="4"/>
      <c r="J366" s="4"/>
      <c r="K366" s="4"/>
      <c r="L366" s="4"/>
    </row>
    <row r="367" ht="12.75" customHeight="1">
      <c r="A367" s="4"/>
      <c r="C367" s="4"/>
      <c r="D367" s="4"/>
      <c r="E367" s="4"/>
      <c r="F367" s="4"/>
      <c r="G367" s="4"/>
      <c r="H367" s="4"/>
      <c r="I367" s="4"/>
      <c r="J367" s="4"/>
      <c r="K367" s="4"/>
      <c r="L367" s="4"/>
    </row>
    <row r="368" ht="12.75" customHeight="1">
      <c r="A368" s="4"/>
      <c r="C368" s="4"/>
      <c r="D368" s="4"/>
      <c r="E368" s="4"/>
      <c r="F368" s="4"/>
      <c r="G368" s="4"/>
      <c r="H368" s="4"/>
      <c r="I368" s="4"/>
      <c r="J368" s="4"/>
      <c r="K368" s="4"/>
      <c r="L368" s="4"/>
    </row>
    <row r="369" ht="12.75" customHeight="1">
      <c r="C369" s="4"/>
      <c r="D369" s="4"/>
      <c r="E369" s="4"/>
      <c r="F369" s="4"/>
      <c r="G369" s="4"/>
    </row>
    <row r="370" ht="12.75" customHeight="1">
      <c r="C370" s="4"/>
      <c r="D370" s="4"/>
      <c r="E370" s="4"/>
      <c r="F370" s="4"/>
      <c r="G370" s="4"/>
    </row>
    <row r="371" ht="12.75" customHeight="1">
      <c r="C371" s="4"/>
      <c r="D371" s="4"/>
      <c r="E371" s="4"/>
      <c r="F371" s="4"/>
      <c r="G371" s="4"/>
    </row>
    <row r="372" ht="12.75" customHeight="1">
      <c r="C372" s="4"/>
      <c r="D372" s="4"/>
      <c r="E372" s="4"/>
      <c r="F372" s="4"/>
      <c r="G372" s="4"/>
    </row>
    <row r="373" ht="12.75" customHeight="1">
      <c r="C373" s="4"/>
      <c r="D373" s="4"/>
      <c r="E373" s="4"/>
      <c r="F373" s="4"/>
      <c r="G373" s="4"/>
    </row>
    <row r="374" ht="12.75" customHeight="1">
      <c r="C374" s="4"/>
      <c r="D374" s="4"/>
      <c r="E374" s="4"/>
      <c r="F374" s="4"/>
      <c r="G374" s="4"/>
    </row>
    <row r="375" ht="12.75" customHeight="1">
      <c r="C375" s="4"/>
      <c r="D375" s="4"/>
      <c r="E375" s="4"/>
      <c r="F375" s="4"/>
      <c r="G375" s="4"/>
    </row>
    <row r="376" ht="12.75" customHeight="1">
      <c r="C376" s="4"/>
      <c r="D376" s="4"/>
      <c r="E376" s="4"/>
      <c r="F376" s="4"/>
      <c r="G376" s="4"/>
    </row>
    <row r="377" ht="12.75" customHeight="1">
      <c r="C377" s="4"/>
      <c r="D377" s="4"/>
      <c r="E377" s="4"/>
      <c r="F377" s="4"/>
      <c r="G377" s="4"/>
    </row>
    <row r="378" ht="12.75" customHeight="1">
      <c r="C378" s="4"/>
      <c r="D378" s="4"/>
      <c r="E378" s="4"/>
      <c r="F378" s="4"/>
      <c r="G378" s="4"/>
    </row>
    <row r="379" ht="12.75" customHeight="1">
      <c r="C379" s="4"/>
      <c r="D379" s="4"/>
      <c r="E379" s="4"/>
      <c r="F379" s="4"/>
      <c r="G379" s="4"/>
    </row>
    <row r="380" ht="12.75" customHeight="1">
      <c r="C380" s="4"/>
      <c r="D380" s="4"/>
      <c r="E380" s="4"/>
      <c r="F380" s="4"/>
      <c r="G380" s="4"/>
    </row>
    <row r="381" ht="12.75" customHeight="1">
      <c r="C381" s="4"/>
      <c r="D381" s="4"/>
      <c r="E381" s="4"/>
      <c r="F381" s="4"/>
      <c r="G381" s="4"/>
    </row>
    <row r="382" ht="12.75" customHeight="1">
      <c r="C382" s="4"/>
      <c r="D382" s="4"/>
      <c r="E382" s="4"/>
      <c r="F382" s="4"/>
      <c r="G382" s="4"/>
    </row>
    <row r="383" ht="12.75" customHeight="1">
      <c r="C383" s="4"/>
      <c r="D383" s="4"/>
      <c r="E383" s="4"/>
      <c r="F383" s="4"/>
      <c r="G383" s="4"/>
    </row>
    <row r="384" ht="12.75" customHeight="1">
      <c r="C384" s="4"/>
      <c r="D384" s="4"/>
      <c r="E384" s="4"/>
      <c r="F384" s="4"/>
      <c r="G384" s="4"/>
    </row>
    <row r="385" ht="12.75" customHeight="1">
      <c r="C385" s="4"/>
      <c r="D385" s="4"/>
      <c r="E385" s="4"/>
      <c r="F385" s="4"/>
      <c r="G385" s="4"/>
    </row>
    <row r="386" ht="12.75" customHeight="1">
      <c r="C386" s="4"/>
      <c r="D386" s="4"/>
      <c r="E386" s="4"/>
      <c r="F386" s="4"/>
      <c r="G386" s="4"/>
    </row>
    <row r="387" ht="12.75" customHeight="1">
      <c r="C387" s="4"/>
      <c r="D387" s="4"/>
      <c r="E387" s="4"/>
      <c r="F387" s="4"/>
      <c r="G387" s="4"/>
    </row>
    <row r="388" ht="12.75" customHeight="1">
      <c r="C388" s="4"/>
      <c r="D388" s="4"/>
      <c r="E388" s="4"/>
      <c r="F388" s="4"/>
      <c r="G388" s="4"/>
    </row>
    <row r="389" ht="12.75" customHeight="1">
      <c r="C389" s="4"/>
      <c r="D389" s="4"/>
      <c r="E389" s="4"/>
      <c r="F389" s="4"/>
      <c r="G389" s="4"/>
    </row>
    <row r="390" ht="12.75" customHeight="1">
      <c r="C390" s="4"/>
      <c r="D390" s="4"/>
      <c r="E390" s="4"/>
      <c r="F390" s="4"/>
      <c r="G390" s="4"/>
    </row>
    <row r="391" ht="12.75" customHeight="1">
      <c r="C391" s="4"/>
      <c r="D391" s="4"/>
      <c r="E391" s="4"/>
      <c r="F391" s="4"/>
      <c r="G391" s="4"/>
    </row>
    <row r="392" ht="12.75" customHeight="1">
      <c r="C392" s="4"/>
      <c r="D392" s="4"/>
      <c r="E392" s="4"/>
      <c r="F392" s="4"/>
      <c r="G392" s="4"/>
    </row>
    <row r="393" ht="12.75" customHeight="1">
      <c r="C393" s="4"/>
      <c r="D393" s="4"/>
      <c r="E393" s="4"/>
      <c r="F393" s="4"/>
      <c r="G393" s="4"/>
    </row>
    <row r="394" ht="12.75" customHeight="1">
      <c r="C394" s="4"/>
      <c r="D394" s="4"/>
      <c r="E394" s="4"/>
      <c r="F394" s="4"/>
      <c r="G394" s="4"/>
    </row>
    <row r="395" ht="12.75" customHeight="1">
      <c r="C395" s="4"/>
      <c r="D395" s="4"/>
      <c r="E395" s="4"/>
      <c r="F395" s="4"/>
      <c r="G395" s="4"/>
    </row>
    <row r="396" ht="12.75" customHeight="1">
      <c r="C396" s="4"/>
      <c r="D396" s="4"/>
      <c r="E396" s="4"/>
      <c r="F396" s="4"/>
      <c r="G396" s="4"/>
    </row>
    <row r="397" ht="12.75" customHeight="1">
      <c r="C397" s="4"/>
      <c r="D397" s="4"/>
      <c r="E397" s="4"/>
      <c r="F397" s="4"/>
      <c r="G397" s="4"/>
    </row>
    <row r="398" ht="12.75" customHeight="1">
      <c r="C398" s="4"/>
      <c r="D398" s="4"/>
      <c r="E398" s="4"/>
      <c r="F398" s="4"/>
      <c r="G398" s="4"/>
    </row>
    <row r="399" ht="12.75" customHeight="1">
      <c r="C399" s="4"/>
      <c r="D399" s="4"/>
      <c r="E399" s="4"/>
      <c r="F399" s="4"/>
      <c r="G399" s="4"/>
    </row>
    <row r="400" ht="12.75" customHeight="1">
      <c r="C400" s="4"/>
      <c r="D400" s="4"/>
      <c r="E400" s="4"/>
      <c r="F400" s="4"/>
      <c r="G400" s="4"/>
    </row>
    <row r="401" ht="12.75" customHeight="1">
      <c r="C401" s="4"/>
      <c r="D401" s="4"/>
      <c r="E401" s="4"/>
      <c r="F401" s="4"/>
      <c r="G401" s="4"/>
    </row>
    <row r="402" ht="12.75" customHeight="1">
      <c r="C402" s="4"/>
      <c r="D402" s="4"/>
      <c r="E402" s="4"/>
      <c r="F402" s="4"/>
      <c r="G402" s="4"/>
    </row>
    <row r="403" ht="12.75" customHeight="1">
      <c r="C403" s="4"/>
      <c r="D403" s="4"/>
      <c r="E403" s="4"/>
      <c r="F403" s="4"/>
      <c r="G403" s="4"/>
    </row>
    <row r="404" ht="12.75" customHeight="1">
      <c r="C404" s="4"/>
      <c r="D404" s="4"/>
      <c r="E404" s="4"/>
      <c r="F404" s="4"/>
      <c r="G404" s="4"/>
    </row>
    <row r="405" ht="12.75" customHeight="1">
      <c r="C405" s="4"/>
      <c r="D405" s="4"/>
      <c r="E405" s="4"/>
      <c r="F405" s="4"/>
      <c r="G405" s="4"/>
    </row>
    <row r="406" ht="12.75" customHeight="1">
      <c r="C406" s="4"/>
      <c r="D406" s="4"/>
      <c r="E406" s="4"/>
      <c r="F406" s="4"/>
      <c r="G406" s="4"/>
    </row>
    <row r="407" ht="12.75" customHeight="1">
      <c r="C407" s="4"/>
      <c r="D407" s="4"/>
      <c r="E407" s="4"/>
      <c r="F407" s="4"/>
      <c r="G407" s="4"/>
    </row>
    <row r="408" ht="12.75" customHeight="1">
      <c r="C408" s="4"/>
      <c r="D408" s="4"/>
      <c r="E408" s="4"/>
      <c r="F408" s="4"/>
      <c r="G408" s="4"/>
    </row>
    <row r="409" ht="12.75" customHeight="1">
      <c r="C409" s="4"/>
      <c r="D409" s="4"/>
      <c r="E409" s="4"/>
      <c r="F409" s="4"/>
      <c r="G409" s="4"/>
    </row>
    <row r="410" ht="12.75" customHeight="1">
      <c r="C410" s="4"/>
      <c r="D410" s="4"/>
      <c r="E410" s="4"/>
      <c r="F410" s="4"/>
      <c r="G410" s="4"/>
    </row>
    <row r="411" ht="12.75" customHeight="1">
      <c r="C411" s="4"/>
      <c r="D411" s="4"/>
      <c r="E411" s="4"/>
      <c r="F411" s="4"/>
      <c r="G411" s="4"/>
    </row>
    <row r="412" ht="12.75" customHeight="1">
      <c r="C412" s="4"/>
      <c r="D412" s="4"/>
      <c r="E412" s="4"/>
      <c r="F412" s="4"/>
      <c r="G412" s="4"/>
    </row>
    <row r="413" ht="12.75" customHeight="1">
      <c r="C413" s="4"/>
      <c r="D413" s="4"/>
      <c r="E413" s="4"/>
      <c r="F413" s="4"/>
      <c r="G413" s="4"/>
    </row>
    <row r="414" ht="12.75" customHeight="1">
      <c r="C414" s="4"/>
      <c r="D414" s="4"/>
      <c r="E414" s="4"/>
      <c r="F414" s="4"/>
      <c r="G414" s="4"/>
    </row>
    <row r="415" ht="12.75" customHeight="1">
      <c r="C415" s="4"/>
      <c r="D415" s="4"/>
      <c r="E415" s="4"/>
      <c r="F415" s="4"/>
      <c r="G415" s="4"/>
    </row>
    <row r="416" ht="12.75" customHeight="1">
      <c r="C416" s="4"/>
      <c r="D416" s="4"/>
      <c r="E416" s="4"/>
      <c r="F416" s="4"/>
      <c r="G416" s="4"/>
    </row>
    <row r="417" ht="12.75" customHeight="1">
      <c r="C417" s="4"/>
      <c r="D417" s="4"/>
      <c r="E417" s="4"/>
      <c r="F417" s="4"/>
      <c r="G417" s="4"/>
    </row>
    <row r="418" ht="12.75" customHeight="1">
      <c r="C418" s="4"/>
      <c r="D418" s="4"/>
      <c r="E418" s="4"/>
      <c r="F418" s="4"/>
      <c r="G418" s="4"/>
    </row>
    <row r="419" ht="12.75" customHeight="1">
      <c r="C419" s="4"/>
      <c r="D419" s="4"/>
      <c r="E419" s="4"/>
      <c r="F419" s="4"/>
      <c r="G419" s="4"/>
    </row>
    <row r="420" ht="12.75" customHeight="1">
      <c r="C420" s="4"/>
      <c r="D420" s="4"/>
      <c r="E420" s="4"/>
      <c r="F420" s="4"/>
      <c r="G420" s="4"/>
    </row>
    <row r="421" ht="12.75" customHeight="1">
      <c r="C421" s="4"/>
      <c r="D421" s="4"/>
      <c r="E421" s="4"/>
      <c r="F421" s="4"/>
      <c r="G421" s="4"/>
    </row>
    <row r="422" ht="12.75" customHeight="1">
      <c r="C422" s="4"/>
      <c r="D422" s="4"/>
      <c r="E422" s="4"/>
      <c r="F422" s="4"/>
      <c r="G422" s="4"/>
    </row>
    <row r="423" ht="12.75" customHeight="1">
      <c r="C423" s="4"/>
      <c r="D423" s="4"/>
      <c r="E423" s="4"/>
      <c r="F423" s="4"/>
      <c r="G423" s="4"/>
    </row>
    <row r="424" ht="12.75" customHeight="1">
      <c r="C424" s="4"/>
      <c r="D424" s="4"/>
      <c r="E424" s="4"/>
      <c r="F424" s="4"/>
      <c r="G424" s="4"/>
    </row>
    <row r="425" ht="12.75" customHeight="1">
      <c r="C425" s="4"/>
      <c r="D425" s="4"/>
      <c r="E425" s="4"/>
      <c r="F425" s="4"/>
      <c r="G425" s="4"/>
    </row>
    <row r="426" ht="12.75" customHeight="1">
      <c r="C426" s="4"/>
      <c r="D426" s="4"/>
      <c r="E426" s="4"/>
      <c r="F426" s="4"/>
      <c r="G426" s="4"/>
    </row>
    <row r="427" ht="12.75" customHeight="1">
      <c r="C427" s="4"/>
      <c r="D427" s="4"/>
      <c r="E427" s="4"/>
      <c r="F427" s="4"/>
      <c r="G427" s="4"/>
    </row>
    <row r="428" ht="12.75" customHeight="1">
      <c r="C428" s="4"/>
      <c r="D428" s="4"/>
      <c r="E428" s="4"/>
      <c r="F428" s="4"/>
      <c r="G428" s="4"/>
    </row>
    <row r="429" ht="12.75" customHeight="1">
      <c r="C429" s="4"/>
      <c r="D429" s="4"/>
      <c r="E429" s="4"/>
      <c r="F429" s="4"/>
      <c r="G429" s="4"/>
    </row>
    <row r="430" ht="12.75" customHeight="1">
      <c r="C430" s="4"/>
      <c r="D430" s="4"/>
      <c r="E430" s="4"/>
      <c r="F430" s="4"/>
      <c r="G430" s="4"/>
    </row>
    <row r="431" ht="12.75" customHeight="1">
      <c r="C431" s="4"/>
      <c r="D431" s="4"/>
      <c r="E431" s="4"/>
      <c r="F431" s="4"/>
      <c r="G431" s="4"/>
    </row>
    <row r="432" ht="12.75" customHeight="1">
      <c r="C432" s="4"/>
      <c r="D432" s="4"/>
      <c r="E432" s="4"/>
      <c r="F432" s="4"/>
      <c r="G432" s="4"/>
    </row>
    <row r="433" ht="12.75" customHeight="1">
      <c r="C433" s="4"/>
      <c r="D433" s="4"/>
      <c r="E433" s="4"/>
      <c r="F433" s="4"/>
      <c r="G433" s="4"/>
    </row>
    <row r="434" ht="12.75" customHeight="1">
      <c r="C434" s="4"/>
      <c r="D434" s="4"/>
      <c r="E434" s="4"/>
      <c r="F434" s="4"/>
      <c r="G434" s="4"/>
    </row>
    <row r="435" ht="12.75" customHeight="1">
      <c r="C435" s="4"/>
      <c r="D435" s="4"/>
      <c r="E435" s="4"/>
      <c r="F435" s="4"/>
      <c r="G435" s="4"/>
    </row>
    <row r="436" ht="12.75" customHeight="1">
      <c r="C436" s="4"/>
      <c r="D436" s="4"/>
      <c r="E436" s="4"/>
      <c r="F436" s="4"/>
      <c r="G436" s="4"/>
    </row>
    <row r="437" ht="12.75" customHeight="1">
      <c r="C437" s="4"/>
      <c r="D437" s="4"/>
      <c r="E437" s="4"/>
      <c r="F437" s="4"/>
      <c r="G437" s="4"/>
    </row>
    <row r="438" ht="12.75" customHeight="1">
      <c r="C438" s="4"/>
      <c r="D438" s="4"/>
      <c r="E438" s="4"/>
      <c r="F438" s="4"/>
      <c r="G438" s="4"/>
    </row>
    <row r="439" ht="12.75" customHeight="1">
      <c r="C439" s="4"/>
      <c r="D439" s="4"/>
      <c r="E439" s="4"/>
      <c r="F439" s="4"/>
      <c r="G439" s="4"/>
    </row>
    <row r="440" ht="12.75" customHeight="1">
      <c r="C440" s="4"/>
      <c r="D440" s="4"/>
      <c r="E440" s="4"/>
      <c r="F440" s="4"/>
      <c r="G440" s="4"/>
    </row>
    <row r="441" ht="12.75" customHeight="1">
      <c r="C441" s="4"/>
      <c r="D441" s="4"/>
      <c r="E441" s="4"/>
      <c r="F441" s="4"/>
      <c r="G441" s="4"/>
    </row>
    <row r="442" ht="12.75" customHeight="1">
      <c r="C442" s="4"/>
      <c r="D442" s="4"/>
      <c r="E442" s="4"/>
      <c r="F442" s="4"/>
      <c r="G442" s="4"/>
    </row>
    <row r="443" ht="12.75" customHeight="1">
      <c r="C443" s="4"/>
      <c r="D443" s="4"/>
      <c r="E443" s="4"/>
      <c r="F443" s="4"/>
      <c r="G443" s="4"/>
    </row>
    <row r="444" ht="12.75" customHeight="1">
      <c r="C444" s="4"/>
      <c r="D444" s="4"/>
      <c r="E444" s="4"/>
      <c r="F444" s="4"/>
      <c r="G444" s="4"/>
    </row>
    <row r="445" ht="12.75" customHeight="1">
      <c r="C445" s="4"/>
      <c r="D445" s="4"/>
      <c r="E445" s="4"/>
      <c r="F445" s="4"/>
      <c r="G445" s="4"/>
    </row>
    <row r="446" ht="12.75" customHeight="1">
      <c r="C446" s="4"/>
      <c r="D446" s="4"/>
      <c r="E446" s="4"/>
      <c r="F446" s="4"/>
      <c r="G446" s="4"/>
    </row>
    <row r="447" ht="12.75" customHeight="1">
      <c r="C447" s="4"/>
      <c r="D447" s="4"/>
      <c r="E447" s="4"/>
      <c r="F447" s="4"/>
      <c r="G447" s="4"/>
    </row>
    <row r="448" ht="12.75" customHeight="1">
      <c r="C448" s="4"/>
      <c r="D448" s="4"/>
      <c r="E448" s="4"/>
      <c r="F448" s="4"/>
      <c r="G448" s="4"/>
    </row>
    <row r="449" ht="12.75" customHeight="1">
      <c r="C449" s="4"/>
      <c r="D449" s="4"/>
      <c r="E449" s="4"/>
      <c r="F449" s="4"/>
      <c r="G449" s="4"/>
    </row>
    <row r="450" ht="12.75" customHeight="1">
      <c r="C450" s="4"/>
      <c r="D450" s="4"/>
      <c r="E450" s="4"/>
      <c r="F450" s="4"/>
      <c r="G450" s="4"/>
    </row>
    <row r="451" ht="12.75" customHeight="1">
      <c r="C451" s="4"/>
      <c r="D451" s="4"/>
      <c r="E451" s="4"/>
      <c r="F451" s="4"/>
      <c r="G451" s="4"/>
    </row>
    <row r="452" ht="12.75" customHeight="1">
      <c r="C452" s="4"/>
      <c r="D452" s="4"/>
      <c r="E452" s="4"/>
      <c r="F452" s="4"/>
      <c r="G452" s="4"/>
    </row>
    <row r="453" ht="12.75" customHeight="1">
      <c r="C453" s="4"/>
      <c r="D453" s="4"/>
      <c r="E453" s="4"/>
      <c r="F453" s="4"/>
      <c r="G453" s="4"/>
    </row>
    <row r="454" ht="12.75" customHeight="1">
      <c r="C454" s="4"/>
      <c r="D454" s="4"/>
      <c r="E454" s="4"/>
      <c r="F454" s="4"/>
      <c r="G454" s="4"/>
    </row>
    <row r="455" ht="12.75" customHeight="1">
      <c r="C455" s="4"/>
      <c r="D455" s="4"/>
      <c r="E455" s="4"/>
      <c r="F455" s="4"/>
      <c r="G455" s="4"/>
    </row>
    <row r="456" ht="12.75" customHeight="1">
      <c r="C456" s="4"/>
      <c r="D456" s="4"/>
      <c r="E456" s="4"/>
      <c r="F456" s="4"/>
      <c r="G456" s="4"/>
    </row>
    <row r="457" ht="12.75" customHeight="1">
      <c r="C457" s="4"/>
      <c r="D457" s="4"/>
      <c r="E457" s="4"/>
      <c r="F457" s="4"/>
      <c r="G457" s="4"/>
    </row>
    <row r="458" ht="12.75" customHeight="1">
      <c r="C458" s="4"/>
      <c r="D458" s="4"/>
      <c r="E458" s="4"/>
      <c r="F458" s="4"/>
      <c r="G458" s="4"/>
    </row>
    <row r="459" ht="12.75" customHeight="1">
      <c r="C459" s="4"/>
      <c r="D459" s="4"/>
      <c r="E459" s="4"/>
      <c r="F459" s="4"/>
      <c r="G459" s="4"/>
    </row>
    <row r="460" ht="12.75" customHeight="1">
      <c r="C460" s="4"/>
      <c r="D460" s="4"/>
      <c r="E460" s="4"/>
      <c r="F460" s="4"/>
      <c r="G460" s="4"/>
    </row>
    <row r="461" ht="12.75" customHeight="1">
      <c r="C461" s="4"/>
      <c r="D461" s="4"/>
      <c r="E461" s="4"/>
      <c r="F461" s="4"/>
      <c r="G461" s="4"/>
    </row>
    <row r="462" ht="12.75" customHeight="1">
      <c r="C462" s="4"/>
      <c r="D462" s="4"/>
      <c r="E462" s="4"/>
      <c r="F462" s="4"/>
      <c r="G462" s="4"/>
    </row>
    <row r="463" ht="12.75" customHeight="1">
      <c r="C463" s="4"/>
      <c r="D463" s="4"/>
      <c r="E463" s="4"/>
      <c r="F463" s="4"/>
      <c r="G463" s="4"/>
    </row>
    <row r="464" ht="12.75" customHeight="1">
      <c r="C464" s="4"/>
      <c r="D464" s="4"/>
      <c r="E464" s="4"/>
      <c r="F464" s="4"/>
      <c r="G464" s="4"/>
    </row>
    <row r="465" ht="12.75" customHeight="1">
      <c r="C465" s="4"/>
      <c r="D465" s="4"/>
      <c r="E465" s="4"/>
      <c r="F465" s="4"/>
      <c r="G465" s="4"/>
    </row>
    <row r="466" ht="12.75" customHeight="1">
      <c r="C466" s="4"/>
      <c r="D466" s="4"/>
      <c r="E466" s="4"/>
      <c r="F466" s="4"/>
      <c r="G466" s="4"/>
    </row>
    <row r="467" ht="12.75" customHeight="1">
      <c r="C467" s="4"/>
      <c r="D467" s="4"/>
      <c r="E467" s="4"/>
      <c r="F467" s="4"/>
      <c r="G467" s="4"/>
    </row>
    <row r="468" ht="12.75" customHeight="1">
      <c r="C468" s="4"/>
      <c r="D468" s="4"/>
      <c r="E468" s="4"/>
      <c r="F468" s="4"/>
      <c r="G468" s="4"/>
    </row>
    <row r="469" ht="12.75" customHeight="1">
      <c r="C469" s="4"/>
      <c r="D469" s="4"/>
      <c r="E469" s="4"/>
      <c r="F469" s="4"/>
      <c r="G469" s="4"/>
    </row>
    <row r="470" ht="12.75" customHeight="1">
      <c r="C470" s="4"/>
      <c r="D470" s="4"/>
      <c r="E470" s="4"/>
      <c r="F470" s="4"/>
      <c r="G470" s="4"/>
    </row>
    <row r="471" ht="12.75" customHeight="1">
      <c r="C471" s="4"/>
      <c r="D471" s="4"/>
      <c r="E471" s="4"/>
      <c r="F471" s="4"/>
      <c r="G471" s="4"/>
    </row>
    <row r="472" ht="12.75" customHeight="1">
      <c r="C472" s="4"/>
      <c r="D472" s="4"/>
      <c r="E472" s="4"/>
      <c r="F472" s="4"/>
      <c r="G472" s="4"/>
    </row>
    <row r="473" ht="12.75" customHeight="1">
      <c r="C473" s="4"/>
      <c r="D473" s="4"/>
      <c r="E473" s="4"/>
      <c r="F473" s="4"/>
      <c r="G473" s="4"/>
    </row>
    <row r="474" ht="12.75" customHeight="1">
      <c r="C474" s="4"/>
      <c r="D474" s="4"/>
      <c r="E474" s="4"/>
      <c r="F474" s="4"/>
      <c r="G474" s="4"/>
    </row>
    <row r="475" ht="12.75" customHeight="1">
      <c r="C475" s="4"/>
      <c r="D475" s="4"/>
      <c r="E475" s="4"/>
      <c r="F475" s="4"/>
      <c r="G475" s="4"/>
    </row>
    <row r="476" ht="12.75" customHeight="1">
      <c r="C476" s="4"/>
      <c r="D476" s="4"/>
      <c r="E476" s="4"/>
      <c r="F476" s="4"/>
      <c r="G476" s="4"/>
    </row>
    <row r="477" ht="12.75" customHeight="1">
      <c r="C477" s="4"/>
      <c r="D477" s="4"/>
      <c r="E477" s="4"/>
      <c r="F477" s="4"/>
      <c r="G477" s="4"/>
    </row>
    <row r="478" ht="12.75" customHeight="1">
      <c r="C478" s="4"/>
      <c r="D478" s="4"/>
      <c r="E478" s="4"/>
      <c r="F478" s="4"/>
      <c r="G478" s="4"/>
    </row>
    <row r="479" ht="12.75" customHeight="1">
      <c r="C479" s="4"/>
      <c r="D479" s="4"/>
      <c r="E479" s="4"/>
      <c r="F479" s="4"/>
      <c r="G479" s="4"/>
    </row>
    <row r="480" ht="12.75" customHeight="1">
      <c r="C480" s="4"/>
      <c r="D480" s="4"/>
      <c r="E480" s="4"/>
      <c r="F480" s="4"/>
      <c r="G480" s="4"/>
    </row>
    <row r="481" ht="12.75" customHeight="1">
      <c r="C481" s="4"/>
      <c r="D481" s="4"/>
      <c r="E481" s="4"/>
      <c r="F481" s="4"/>
      <c r="G481" s="4"/>
    </row>
    <row r="482" ht="12.75" customHeight="1">
      <c r="C482" s="4"/>
      <c r="D482" s="4"/>
      <c r="E482" s="4"/>
      <c r="F482" s="4"/>
      <c r="G482" s="4"/>
    </row>
    <row r="483" ht="12.75" customHeight="1">
      <c r="C483" s="4"/>
      <c r="D483" s="4"/>
      <c r="E483" s="4"/>
      <c r="F483" s="4"/>
      <c r="G483" s="4"/>
    </row>
    <row r="484" ht="12.75" customHeight="1">
      <c r="C484" s="4"/>
      <c r="D484" s="4"/>
      <c r="E484" s="4"/>
      <c r="F484" s="4"/>
      <c r="G484" s="4"/>
    </row>
    <row r="485" ht="12.75" customHeight="1">
      <c r="C485" s="4"/>
      <c r="D485" s="4"/>
      <c r="E485" s="4"/>
      <c r="F485" s="4"/>
      <c r="G485" s="4"/>
    </row>
    <row r="486" ht="12.75" customHeight="1">
      <c r="C486" s="4"/>
      <c r="D486" s="4"/>
      <c r="E486" s="4"/>
      <c r="F486" s="4"/>
      <c r="G486" s="4"/>
    </row>
    <row r="487" ht="12.75" customHeight="1">
      <c r="C487" s="4"/>
      <c r="D487" s="4"/>
      <c r="E487" s="4"/>
      <c r="F487" s="4"/>
      <c r="G487" s="4"/>
    </row>
    <row r="488" ht="12.75" customHeight="1">
      <c r="C488" s="4"/>
      <c r="D488" s="4"/>
      <c r="E488" s="4"/>
      <c r="F488" s="4"/>
      <c r="G488" s="4"/>
    </row>
    <row r="489" ht="12.75" customHeight="1">
      <c r="C489" s="4"/>
      <c r="D489" s="4"/>
      <c r="E489" s="4"/>
      <c r="F489" s="4"/>
      <c r="G489" s="4"/>
    </row>
    <row r="490" ht="12.75" customHeight="1">
      <c r="C490" s="4"/>
      <c r="D490" s="4"/>
      <c r="E490" s="4"/>
      <c r="F490" s="4"/>
      <c r="G490" s="4"/>
    </row>
    <row r="491" ht="12.75" customHeight="1">
      <c r="C491" s="4"/>
      <c r="D491" s="4"/>
      <c r="E491" s="4"/>
      <c r="F491" s="4"/>
      <c r="G491" s="4"/>
    </row>
    <row r="492" ht="12.75" customHeight="1">
      <c r="C492" s="4"/>
      <c r="D492" s="4"/>
      <c r="E492" s="4"/>
      <c r="F492" s="4"/>
      <c r="G492" s="4"/>
    </row>
    <row r="493" ht="12.75" customHeight="1">
      <c r="C493" s="4"/>
      <c r="D493" s="4"/>
      <c r="E493" s="4"/>
      <c r="F493" s="4"/>
      <c r="G493" s="4"/>
    </row>
    <row r="494" ht="12.75" customHeight="1">
      <c r="C494" s="4"/>
      <c r="D494" s="4"/>
      <c r="E494" s="4"/>
      <c r="F494" s="4"/>
      <c r="G494" s="4"/>
    </row>
    <row r="495" ht="12.75" customHeight="1">
      <c r="C495" s="4"/>
      <c r="D495" s="4"/>
      <c r="E495" s="4"/>
      <c r="F495" s="4"/>
      <c r="G495" s="4"/>
    </row>
    <row r="496" ht="12.75" customHeight="1">
      <c r="C496" s="4"/>
      <c r="D496" s="4"/>
      <c r="E496" s="4"/>
      <c r="F496" s="4"/>
      <c r="G496" s="4"/>
    </row>
    <row r="497" ht="12.75" customHeight="1">
      <c r="C497" s="4"/>
      <c r="D497" s="4"/>
      <c r="E497" s="4"/>
      <c r="F497" s="4"/>
      <c r="G497" s="4"/>
    </row>
    <row r="498" ht="12.75" customHeight="1">
      <c r="C498" s="4"/>
      <c r="D498" s="4"/>
      <c r="E498" s="4"/>
      <c r="F498" s="4"/>
      <c r="G498" s="4"/>
    </row>
    <row r="499" ht="12.75" customHeight="1">
      <c r="C499" s="4"/>
      <c r="D499" s="4"/>
      <c r="E499" s="4"/>
      <c r="F499" s="4"/>
      <c r="G499" s="4"/>
    </row>
    <row r="500" ht="12.75" customHeight="1">
      <c r="C500" s="4"/>
      <c r="D500" s="4"/>
      <c r="E500" s="4"/>
      <c r="F500" s="4"/>
      <c r="G500" s="4"/>
    </row>
    <row r="501" ht="12.75" customHeight="1">
      <c r="C501" s="4"/>
      <c r="D501" s="4"/>
      <c r="E501" s="4"/>
      <c r="F501" s="4"/>
      <c r="G501" s="4"/>
    </row>
    <row r="502" ht="12.75" customHeight="1">
      <c r="C502" s="4"/>
      <c r="D502" s="4"/>
      <c r="E502" s="4"/>
      <c r="F502" s="4"/>
      <c r="G502" s="4"/>
    </row>
    <row r="503" ht="12.75" customHeight="1">
      <c r="C503" s="4"/>
      <c r="D503" s="4"/>
      <c r="E503" s="4"/>
      <c r="F503" s="4"/>
      <c r="G503" s="4"/>
    </row>
    <row r="504" ht="12.75" customHeight="1">
      <c r="C504" s="4"/>
      <c r="D504" s="4"/>
      <c r="E504" s="4"/>
      <c r="F504" s="4"/>
      <c r="G504" s="4"/>
    </row>
    <row r="505" ht="12.75" customHeight="1">
      <c r="C505" s="4"/>
      <c r="D505" s="4"/>
      <c r="E505" s="4"/>
      <c r="F505" s="4"/>
      <c r="G505" s="4"/>
    </row>
    <row r="506" ht="12.75" customHeight="1">
      <c r="C506" s="4"/>
      <c r="D506" s="4"/>
      <c r="E506" s="4"/>
      <c r="F506" s="4"/>
      <c r="G506" s="4"/>
    </row>
    <row r="507" ht="12.75" customHeight="1">
      <c r="C507" s="4"/>
      <c r="D507" s="4"/>
      <c r="E507" s="4"/>
      <c r="F507" s="4"/>
      <c r="G507" s="4"/>
    </row>
    <row r="508" ht="12.75" customHeight="1">
      <c r="C508" s="4"/>
      <c r="D508" s="4"/>
      <c r="E508" s="4"/>
      <c r="F508" s="4"/>
      <c r="G508" s="4"/>
    </row>
    <row r="509" ht="12.75" customHeight="1">
      <c r="C509" s="4"/>
      <c r="D509" s="4"/>
      <c r="E509" s="4"/>
      <c r="F509" s="4"/>
      <c r="G509" s="4"/>
    </row>
    <row r="510" ht="12.75" customHeight="1">
      <c r="C510" s="4"/>
      <c r="D510" s="4"/>
      <c r="E510" s="4"/>
      <c r="F510" s="4"/>
      <c r="G510" s="4"/>
    </row>
    <row r="511" ht="12.75" customHeight="1">
      <c r="C511" s="4"/>
      <c r="D511" s="4"/>
      <c r="E511" s="4"/>
      <c r="F511" s="4"/>
      <c r="G511" s="4"/>
    </row>
    <row r="512" ht="12.75" customHeight="1">
      <c r="C512" s="4"/>
      <c r="D512" s="4"/>
      <c r="E512" s="4"/>
      <c r="F512" s="4"/>
      <c r="G512" s="4"/>
    </row>
    <row r="513" ht="12.75" customHeight="1">
      <c r="C513" s="4"/>
      <c r="D513" s="4"/>
      <c r="E513" s="4"/>
      <c r="F513" s="4"/>
      <c r="G513" s="4"/>
    </row>
    <row r="514" ht="12.75" customHeight="1">
      <c r="C514" s="4"/>
      <c r="D514" s="4"/>
      <c r="E514" s="4"/>
      <c r="F514" s="4"/>
      <c r="G514" s="4"/>
    </row>
    <row r="515" ht="12.75" customHeight="1">
      <c r="C515" s="4"/>
      <c r="D515" s="4"/>
      <c r="E515" s="4"/>
      <c r="F515" s="4"/>
      <c r="G515" s="4"/>
    </row>
    <row r="516" ht="12.75" customHeight="1">
      <c r="C516" s="4"/>
      <c r="D516" s="4"/>
      <c r="E516" s="4"/>
      <c r="F516" s="4"/>
      <c r="G516" s="4"/>
    </row>
    <row r="517" ht="12.75" customHeight="1">
      <c r="C517" s="4"/>
      <c r="D517" s="4"/>
      <c r="E517" s="4"/>
      <c r="F517" s="4"/>
      <c r="G517" s="4"/>
    </row>
    <row r="518" ht="12.75" customHeight="1">
      <c r="C518" s="4"/>
      <c r="D518" s="4"/>
      <c r="E518" s="4"/>
      <c r="F518" s="4"/>
      <c r="G518" s="4"/>
    </row>
    <row r="519" ht="12.75" customHeight="1">
      <c r="C519" s="4"/>
      <c r="D519" s="4"/>
      <c r="E519" s="4"/>
      <c r="F519" s="4"/>
      <c r="G519" s="4"/>
    </row>
    <row r="520" ht="12.75" customHeight="1">
      <c r="C520" s="4"/>
      <c r="D520" s="4"/>
      <c r="E520" s="4"/>
      <c r="F520" s="4"/>
      <c r="G520" s="4"/>
    </row>
    <row r="521" ht="12.75" customHeight="1">
      <c r="C521" s="4"/>
      <c r="D521" s="4"/>
      <c r="E521" s="4"/>
      <c r="F521" s="4"/>
      <c r="G521" s="4"/>
    </row>
    <row r="522" ht="12.75" customHeight="1">
      <c r="C522" s="4"/>
      <c r="D522" s="4"/>
      <c r="E522" s="4"/>
      <c r="F522" s="4"/>
      <c r="G522" s="4"/>
    </row>
    <row r="523" ht="12.75" customHeight="1">
      <c r="C523" s="4"/>
      <c r="D523" s="4"/>
      <c r="E523" s="4"/>
      <c r="F523" s="4"/>
      <c r="G523" s="4"/>
    </row>
    <row r="524" ht="12.75" customHeight="1">
      <c r="C524" s="4"/>
      <c r="D524" s="4"/>
      <c r="E524" s="4"/>
      <c r="F524" s="4"/>
      <c r="G524" s="4"/>
    </row>
    <row r="525" ht="12.75" customHeight="1">
      <c r="C525" s="4"/>
      <c r="D525" s="4"/>
      <c r="E525" s="4"/>
      <c r="F525" s="4"/>
      <c r="G525" s="4"/>
    </row>
    <row r="526" ht="12.75" customHeight="1">
      <c r="C526" s="4"/>
      <c r="D526" s="4"/>
      <c r="E526" s="4"/>
      <c r="F526" s="4"/>
      <c r="G526" s="4"/>
    </row>
    <row r="527" ht="12.75" customHeight="1">
      <c r="C527" s="4"/>
      <c r="D527" s="4"/>
      <c r="E527" s="4"/>
      <c r="F527" s="4"/>
      <c r="G527" s="4"/>
    </row>
    <row r="528" ht="12.75" customHeight="1">
      <c r="C528" s="4"/>
      <c r="D528" s="4"/>
      <c r="E528" s="4"/>
      <c r="F528" s="4"/>
      <c r="G528" s="4"/>
    </row>
    <row r="529" ht="12.75" customHeight="1">
      <c r="C529" s="4"/>
      <c r="D529" s="4"/>
      <c r="E529" s="4"/>
      <c r="F529" s="4"/>
      <c r="G529" s="4"/>
    </row>
    <row r="530" ht="12.75" customHeight="1">
      <c r="C530" s="4"/>
      <c r="D530" s="4"/>
      <c r="E530" s="4"/>
      <c r="F530" s="4"/>
      <c r="G530" s="4"/>
    </row>
    <row r="531" ht="12.75" customHeight="1">
      <c r="C531" s="4"/>
      <c r="D531" s="4"/>
      <c r="E531" s="4"/>
      <c r="F531" s="4"/>
      <c r="G531" s="4"/>
    </row>
    <row r="532" ht="12.75" customHeight="1">
      <c r="C532" s="4"/>
      <c r="D532" s="4"/>
      <c r="E532" s="4"/>
      <c r="F532" s="4"/>
      <c r="G532" s="4"/>
    </row>
    <row r="533" ht="12.75" customHeight="1">
      <c r="C533" s="4"/>
      <c r="D533" s="4"/>
      <c r="E533" s="4"/>
      <c r="F533" s="4"/>
      <c r="G533" s="4"/>
    </row>
    <row r="534" ht="12.75" customHeight="1">
      <c r="C534" s="4"/>
      <c r="D534" s="4"/>
      <c r="E534" s="4"/>
      <c r="F534" s="4"/>
      <c r="G534" s="4"/>
    </row>
    <row r="535" ht="12.75" customHeight="1">
      <c r="C535" s="4"/>
      <c r="D535" s="4"/>
      <c r="E535" s="4"/>
      <c r="F535" s="4"/>
      <c r="G535" s="4"/>
    </row>
    <row r="536" ht="12.75" customHeight="1">
      <c r="C536" s="4"/>
      <c r="D536" s="4"/>
      <c r="E536" s="4"/>
      <c r="F536" s="4"/>
      <c r="G536" s="4"/>
    </row>
    <row r="537" ht="12.75" customHeight="1">
      <c r="C537" s="4"/>
      <c r="D537" s="4"/>
      <c r="E537" s="4"/>
      <c r="F537" s="4"/>
      <c r="G537" s="4"/>
    </row>
    <row r="538" ht="12.75" customHeight="1">
      <c r="C538" s="4"/>
      <c r="D538" s="4"/>
      <c r="E538" s="4"/>
      <c r="F538" s="4"/>
      <c r="G538" s="4"/>
    </row>
    <row r="539" ht="12.75" customHeight="1">
      <c r="C539" s="4"/>
      <c r="D539" s="4"/>
      <c r="E539" s="4"/>
      <c r="F539" s="4"/>
      <c r="G539" s="4"/>
    </row>
    <row r="540" ht="12.75" customHeight="1">
      <c r="C540" s="4"/>
      <c r="D540" s="4"/>
      <c r="E540" s="4"/>
      <c r="F540" s="4"/>
      <c r="G540" s="4"/>
    </row>
    <row r="541" ht="12.75" customHeight="1">
      <c r="C541" s="4"/>
      <c r="D541" s="4"/>
      <c r="E541" s="4"/>
      <c r="F541" s="4"/>
      <c r="G541" s="4"/>
    </row>
    <row r="542" ht="12.75" customHeight="1">
      <c r="C542" s="4"/>
      <c r="D542" s="4"/>
      <c r="E542" s="4"/>
      <c r="F542" s="4"/>
      <c r="G542" s="4"/>
    </row>
    <row r="543" ht="12.75" customHeight="1">
      <c r="C543" s="4"/>
      <c r="D543" s="4"/>
      <c r="E543" s="4"/>
      <c r="F543" s="4"/>
      <c r="G543" s="4"/>
    </row>
    <row r="544" ht="12.75" customHeight="1">
      <c r="C544" s="4"/>
      <c r="D544" s="4"/>
      <c r="E544" s="4"/>
      <c r="F544" s="4"/>
      <c r="G544" s="4"/>
    </row>
    <row r="545" ht="12.75" customHeight="1">
      <c r="C545" s="4"/>
      <c r="D545" s="4"/>
      <c r="E545" s="4"/>
      <c r="F545" s="4"/>
      <c r="G545" s="4"/>
    </row>
    <row r="546" ht="12.75" customHeight="1">
      <c r="C546" s="4"/>
      <c r="D546" s="4"/>
      <c r="E546" s="4"/>
      <c r="F546" s="4"/>
      <c r="G546" s="4"/>
    </row>
    <row r="547" ht="12.75" customHeight="1">
      <c r="C547" s="4"/>
      <c r="D547" s="4"/>
      <c r="E547" s="4"/>
      <c r="F547" s="4"/>
      <c r="G547" s="4"/>
    </row>
    <row r="548" ht="12.75" customHeight="1">
      <c r="C548" s="4"/>
      <c r="D548" s="4"/>
      <c r="E548" s="4"/>
      <c r="F548" s="4"/>
      <c r="G548" s="4"/>
    </row>
    <row r="549" ht="12.75" customHeight="1">
      <c r="C549" s="4"/>
      <c r="D549" s="4"/>
      <c r="E549" s="4"/>
      <c r="F549" s="4"/>
      <c r="G549" s="4"/>
    </row>
    <row r="550" ht="12.75" customHeight="1">
      <c r="C550" s="4"/>
      <c r="D550" s="4"/>
      <c r="E550" s="4"/>
      <c r="F550" s="4"/>
      <c r="G550" s="4"/>
    </row>
    <row r="551" ht="12.75" customHeight="1">
      <c r="C551" s="4"/>
      <c r="D551" s="4"/>
      <c r="E551" s="4"/>
      <c r="F551" s="4"/>
      <c r="G551" s="4"/>
    </row>
    <row r="552" ht="12.75" customHeight="1">
      <c r="C552" s="4"/>
      <c r="D552" s="4"/>
      <c r="E552" s="4"/>
      <c r="F552" s="4"/>
      <c r="G552" s="4"/>
    </row>
    <row r="553" ht="12.75" customHeight="1">
      <c r="C553" s="4"/>
      <c r="D553" s="4"/>
      <c r="E553" s="4"/>
      <c r="F553" s="4"/>
      <c r="G553" s="4"/>
    </row>
    <row r="554" ht="12.75" customHeight="1">
      <c r="C554" s="4"/>
      <c r="D554" s="4"/>
      <c r="E554" s="4"/>
      <c r="F554" s="4"/>
      <c r="G554" s="4"/>
    </row>
    <row r="555" ht="12.75" customHeight="1">
      <c r="C555" s="4"/>
      <c r="D555" s="4"/>
      <c r="E555" s="4"/>
      <c r="F555" s="4"/>
      <c r="G555" s="4"/>
    </row>
    <row r="556" ht="12.75" customHeight="1">
      <c r="C556" s="4"/>
      <c r="D556" s="4"/>
      <c r="E556" s="4"/>
      <c r="F556" s="4"/>
      <c r="G556" s="4"/>
    </row>
    <row r="557" ht="12.75" customHeight="1">
      <c r="C557" s="4"/>
      <c r="D557" s="4"/>
      <c r="E557" s="4"/>
      <c r="F557" s="4"/>
      <c r="G557" s="4"/>
    </row>
    <row r="558" ht="12.75" customHeight="1">
      <c r="C558" s="4"/>
      <c r="D558" s="4"/>
      <c r="E558" s="4"/>
      <c r="F558" s="4"/>
      <c r="G558" s="4"/>
    </row>
    <row r="559" ht="12.75" customHeight="1">
      <c r="C559" s="4"/>
      <c r="D559" s="4"/>
      <c r="E559" s="4"/>
      <c r="F559" s="4"/>
      <c r="G559" s="4"/>
    </row>
    <row r="560" ht="12.75" customHeight="1">
      <c r="C560" s="4"/>
      <c r="D560" s="4"/>
      <c r="E560" s="4"/>
      <c r="F560" s="4"/>
      <c r="G560" s="4"/>
    </row>
    <row r="561" ht="12.75" customHeight="1">
      <c r="C561" s="4"/>
      <c r="D561" s="4"/>
      <c r="E561" s="4"/>
      <c r="F561" s="4"/>
      <c r="G561" s="4"/>
    </row>
    <row r="562" ht="12.75" customHeight="1">
      <c r="C562" s="4"/>
      <c r="D562" s="4"/>
      <c r="E562" s="4"/>
      <c r="F562" s="4"/>
      <c r="G562" s="4"/>
    </row>
    <row r="563" ht="12.75" customHeight="1">
      <c r="C563" s="4"/>
      <c r="D563" s="4"/>
      <c r="E563" s="4"/>
      <c r="F563" s="4"/>
      <c r="G563" s="4"/>
    </row>
    <row r="564" ht="12.75" customHeight="1">
      <c r="C564" s="4"/>
      <c r="D564" s="4"/>
      <c r="E564" s="4"/>
      <c r="F564" s="4"/>
      <c r="G564" s="4"/>
    </row>
    <row r="565" ht="12.75" customHeight="1">
      <c r="C565" s="4"/>
      <c r="D565" s="4"/>
      <c r="E565" s="4"/>
      <c r="F565" s="4"/>
      <c r="G565" s="4"/>
    </row>
    <row r="566" ht="12.75" customHeight="1">
      <c r="C566" s="4"/>
      <c r="D566" s="4"/>
      <c r="E566" s="4"/>
      <c r="F566" s="4"/>
      <c r="G566" s="4"/>
    </row>
    <row r="567" ht="12.75" customHeight="1">
      <c r="C567" s="4"/>
      <c r="D567" s="4"/>
      <c r="E567" s="4"/>
      <c r="F567" s="4"/>
      <c r="G567" s="4"/>
    </row>
    <row r="568" ht="12.75" customHeight="1">
      <c r="C568" s="4"/>
      <c r="D568" s="4"/>
      <c r="E568" s="4"/>
      <c r="F568" s="4"/>
      <c r="G568" s="4"/>
    </row>
    <row r="569" ht="12.75" customHeight="1">
      <c r="C569" s="4"/>
      <c r="D569" s="4"/>
      <c r="E569" s="4"/>
      <c r="F569" s="4"/>
      <c r="G569" s="4"/>
    </row>
    <row r="570" ht="12.75" customHeight="1">
      <c r="C570" s="4"/>
      <c r="D570" s="4"/>
      <c r="E570" s="4"/>
      <c r="F570" s="4"/>
      <c r="G570" s="4"/>
    </row>
    <row r="571" ht="12.75" customHeight="1">
      <c r="C571" s="4"/>
      <c r="D571" s="4"/>
      <c r="E571" s="4"/>
      <c r="F571" s="4"/>
      <c r="G571" s="4"/>
    </row>
    <row r="572" ht="12.75" customHeight="1">
      <c r="C572" s="4"/>
      <c r="D572" s="4"/>
      <c r="E572" s="4"/>
      <c r="F572" s="4"/>
      <c r="G572" s="4"/>
    </row>
    <row r="573" ht="12.75" customHeight="1">
      <c r="C573" s="4"/>
      <c r="D573" s="4"/>
      <c r="E573" s="4"/>
      <c r="F573" s="4"/>
      <c r="G573" s="4"/>
    </row>
    <row r="574" ht="12.75" customHeight="1">
      <c r="C574" s="4"/>
      <c r="D574" s="4"/>
      <c r="E574" s="4"/>
      <c r="F574" s="4"/>
      <c r="G574" s="4"/>
    </row>
    <row r="575" ht="12.75" customHeight="1">
      <c r="C575" s="4"/>
      <c r="D575" s="4"/>
      <c r="E575" s="4"/>
      <c r="F575" s="4"/>
      <c r="G575" s="4"/>
    </row>
    <row r="576" ht="12.75" customHeight="1">
      <c r="C576" s="4"/>
      <c r="D576" s="4"/>
      <c r="E576" s="4"/>
      <c r="F576" s="4"/>
      <c r="G576" s="4"/>
    </row>
    <row r="577" ht="12.75" customHeight="1">
      <c r="C577" s="4"/>
      <c r="D577" s="4"/>
      <c r="E577" s="4"/>
      <c r="F577" s="4"/>
      <c r="G577" s="4"/>
    </row>
    <row r="578" ht="12.75" customHeight="1">
      <c r="C578" s="4"/>
      <c r="D578" s="4"/>
      <c r="E578" s="4"/>
      <c r="F578" s="4"/>
      <c r="G578" s="4"/>
    </row>
    <row r="579" ht="12.75" customHeight="1">
      <c r="C579" s="4"/>
      <c r="D579" s="4"/>
      <c r="E579" s="4"/>
      <c r="F579" s="4"/>
      <c r="G579" s="4"/>
    </row>
    <row r="580" ht="12.75" customHeight="1">
      <c r="C580" s="4"/>
      <c r="D580" s="4"/>
      <c r="E580" s="4"/>
      <c r="F580" s="4"/>
      <c r="G580" s="4"/>
    </row>
    <row r="581" ht="12.75" customHeight="1">
      <c r="C581" s="4"/>
      <c r="D581" s="4"/>
      <c r="E581" s="4"/>
      <c r="F581" s="4"/>
      <c r="G581" s="4"/>
    </row>
    <row r="582" ht="12.75" customHeight="1">
      <c r="C582" s="4"/>
      <c r="D582" s="4"/>
      <c r="E582" s="4"/>
      <c r="F582" s="4"/>
      <c r="G582" s="4"/>
    </row>
    <row r="583" ht="12.75" customHeight="1">
      <c r="C583" s="4"/>
      <c r="D583" s="4"/>
      <c r="E583" s="4"/>
      <c r="F583" s="4"/>
      <c r="G583" s="4"/>
    </row>
    <row r="584" ht="12.75" customHeight="1">
      <c r="C584" s="4"/>
      <c r="D584" s="4"/>
      <c r="E584" s="4"/>
      <c r="F584" s="4"/>
      <c r="G584" s="4"/>
    </row>
    <row r="585" ht="12.75" customHeight="1">
      <c r="C585" s="4"/>
      <c r="D585" s="4"/>
      <c r="E585" s="4"/>
      <c r="F585" s="4"/>
      <c r="G585" s="4"/>
    </row>
    <row r="586" ht="12.75" customHeight="1">
      <c r="C586" s="4"/>
      <c r="D586" s="4"/>
      <c r="E586" s="4"/>
      <c r="F586" s="4"/>
      <c r="G586" s="4"/>
    </row>
    <row r="587" ht="12.75" customHeight="1">
      <c r="C587" s="4"/>
      <c r="D587" s="4"/>
      <c r="E587" s="4"/>
      <c r="F587" s="4"/>
      <c r="G587" s="4"/>
    </row>
    <row r="588" ht="12.75" customHeight="1">
      <c r="C588" s="4"/>
      <c r="D588" s="4"/>
      <c r="E588" s="4"/>
      <c r="F588" s="4"/>
      <c r="G588" s="4"/>
    </row>
    <row r="589" ht="12.75" customHeight="1">
      <c r="C589" s="4"/>
      <c r="D589" s="4"/>
      <c r="E589" s="4"/>
      <c r="F589" s="4"/>
      <c r="G589" s="4"/>
    </row>
    <row r="590" ht="12.75" customHeight="1">
      <c r="C590" s="4"/>
      <c r="D590" s="4"/>
      <c r="E590" s="4"/>
      <c r="F590" s="4"/>
      <c r="G590" s="4"/>
    </row>
    <row r="591" ht="12.75" customHeight="1">
      <c r="C591" s="4"/>
      <c r="D591" s="4"/>
      <c r="E591" s="4"/>
      <c r="F591" s="4"/>
      <c r="G591" s="4"/>
    </row>
    <row r="592" ht="12.75" customHeight="1">
      <c r="C592" s="4"/>
      <c r="D592" s="4"/>
      <c r="E592" s="4"/>
      <c r="F592" s="4"/>
      <c r="G592" s="4"/>
    </row>
    <row r="593" ht="12.75" customHeight="1">
      <c r="C593" s="4"/>
      <c r="D593" s="4"/>
      <c r="E593" s="4"/>
      <c r="F593" s="4"/>
      <c r="G593" s="4"/>
    </row>
    <row r="594" ht="12.75" customHeight="1">
      <c r="C594" s="4"/>
      <c r="D594" s="4"/>
      <c r="E594" s="4"/>
      <c r="F594" s="4"/>
      <c r="G594" s="4"/>
    </row>
    <row r="595" ht="12.75" customHeight="1">
      <c r="C595" s="4"/>
      <c r="D595" s="4"/>
      <c r="E595" s="4"/>
      <c r="F595" s="4"/>
      <c r="G595" s="4"/>
    </row>
    <row r="596" ht="12.75" customHeight="1">
      <c r="C596" s="4"/>
      <c r="D596" s="4"/>
      <c r="E596" s="4"/>
      <c r="F596" s="4"/>
      <c r="G596" s="4"/>
    </row>
    <row r="597" ht="12.75" customHeight="1">
      <c r="C597" s="4"/>
      <c r="D597" s="4"/>
      <c r="E597" s="4"/>
      <c r="F597" s="4"/>
      <c r="G597" s="4"/>
    </row>
    <row r="598" ht="12.75" customHeight="1">
      <c r="C598" s="4"/>
      <c r="D598" s="4"/>
      <c r="E598" s="4"/>
      <c r="F598" s="4"/>
      <c r="G598" s="4"/>
    </row>
    <row r="599" ht="12.75" customHeight="1">
      <c r="C599" s="4"/>
      <c r="D599" s="4"/>
      <c r="E599" s="4"/>
      <c r="F599" s="4"/>
      <c r="G599" s="4"/>
    </row>
    <row r="600" ht="12.75" customHeight="1">
      <c r="C600" s="4"/>
      <c r="D600" s="4"/>
      <c r="E600" s="4"/>
      <c r="F600" s="4"/>
      <c r="G600" s="4"/>
    </row>
    <row r="601" ht="12.75" customHeight="1">
      <c r="C601" s="4"/>
      <c r="D601" s="4"/>
      <c r="E601" s="4"/>
      <c r="F601" s="4"/>
      <c r="G601" s="4"/>
    </row>
    <row r="602" ht="12.75" customHeight="1">
      <c r="C602" s="4"/>
      <c r="D602" s="4"/>
      <c r="E602" s="4"/>
      <c r="F602" s="4"/>
      <c r="G602" s="4"/>
    </row>
    <row r="603" ht="12.75" customHeight="1">
      <c r="C603" s="4"/>
      <c r="D603" s="4"/>
      <c r="E603" s="4"/>
      <c r="F603" s="4"/>
      <c r="G603" s="4"/>
    </row>
    <row r="604" ht="12.75" customHeight="1">
      <c r="C604" s="4"/>
      <c r="D604" s="4"/>
      <c r="E604" s="4"/>
      <c r="F604" s="4"/>
      <c r="G604" s="4"/>
    </row>
    <row r="605" ht="12.75" customHeight="1">
      <c r="C605" s="4"/>
      <c r="D605" s="4"/>
      <c r="E605" s="4"/>
      <c r="F605" s="4"/>
      <c r="G605" s="4"/>
    </row>
    <row r="606" ht="12.75" customHeight="1">
      <c r="C606" s="4"/>
      <c r="D606" s="4"/>
      <c r="E606" s="4"/>
      <c r="F606" s="4"/>
      <c r="G606" s="4"/>
    </row>
    <row r="607" ht="12.75" customHeight="1">
      <c r="C607" s="4"/>
      <c r="D607" s="4"/>
      <c r="E607" s="4"/>
      <c r="F607" s="4"/>
      <c r="G607" s="4"/>
    </row>
    <row r="608" ht="12.75" customHeight="1">
      <c r="C608" s="4"/>
      <c r="D608" s="4"/>
      <c r="E608" s="4"/>
      <c r="F608" s="4"/>
      <c r="G608" s="4"/>
    </row>
    <row r="609" ht="12.75" customHeight="1">
      <c r="C609" s="4"/>
      <c r="D609" s="4"/>
      <c r="E609" s="4"/>
      <c r="F609" s="4"/>
      <c r="G609" s="4"/>
    </row>
    <row r="610" ht="12.75" customHeight="1">
      <c r="C610" s="4"/>
      <c r="D610" s="4"/>
      <c r="E610" s="4"/>
      <c r="F610" s="4"/>
      <c r="G610" s="4"/>
    </row>
    <row r="611" ht="12.75" customHeight="1">
      <c r="C611" s="4"/>
      <c r="D611" s="4"/>
      <c r="E611" s="4"/>
      <c r="F611" s="4"/>
      <c r="G611" s="4"/>
    </row>
    <row r="612" ht="12.75" customHeight="1">
      <c r="C612" s="4"/>
      <c r="D612" s="4"/>
      <c r="E612" s="4"/>
      <c r="F612" s="4"/>
      <c r="G612" s="4"/>
    </row>
    <row r="613" ht="12.75" customHeight="1">
      <c r="C613" s="4"/>
      <c r="D613" s="4"/>
      <c r="E613" s="4"/>
      <c r="F613" s="4"/>
      <c r="G613" s="4"/>
    </row>
    <row r="614" ht="12.75" customHeight="1">
      <c r="C614" s="4"/>
      <c r="D614" s="4"/>
      <c r="E614" s="4"/>
      <c r="F614" s="4"/>
      <c r="G614" s="4"/>
    </row>
    <row r="615" ht="12.75" customHeight="1">
      <c r="C615" s="4"/>
      <c r="D615" s="4"/>
      <c r="E615" s="4"/>
      <c r="F615" s="4"/>
      <c r="G615" s="4"/>
    </row>
    <row r="616" ht="12.75" customHeight="1">
      <c r="C616" s="4"/>
      <c r="D616" s="4"/>
      <c r="E616" s="4"/>
      <c r="F616" s="4"/>
      <c r="G616" s="4"/>
    </row>
    <row r="617" ht="12.75" customHeight="1">
      <c r="C617" s="4"/>
      <c r="D617" s="4"/>
      <c r="E617" s="4"/>
      <c r="F617" s="4"/>
      <c r="G617" s="4"/>
    </row>
    <row r="618" ht="12.75" customHeight="1">
      <c r="C618" s="4"/>
      <c r="D618" s="4"/>
      <c r="E618" s="4"/>
      <c r="F618" s="4"/>
      <c r="G618" s="4"/>
    </row>
    <row r="619" ht="12.75" customHeight="1">
      <c r="C619" s="4"/>
      <c r="D619" s="4"/>
      <c r="E619" s="4"/>
      <c r="F619" s="4"/>
      <c r="G619" s="4"/>
    </row>
    <row r="620" ht="12.75" customHeight="1">
      <c r="C620" s="4"/>
      <c r="D620" s="4"/>
      <c r="E620" s="4"/>
      <c r="F620" s="4"/>
      <c r="G620" s="4"/>
    </row>
    <row r="621" ht="12.75" customHeight="1">
      <c r="C621" s="4"/>
      <c r="D621" s="4"/>
      <c r="E621" s="4"/>
      <c r="F621" s="4"/>
      <c r="G621" s="4"/>
    </row>
    <row r="622" ht="12.75" customHeight="1">
      <c r="C622" s="4"/>
      <c r="D622" s="4"/>
      <c r="E622" s="4"/>
      <c r="F622" s="4"/>
      <c r="G622" s="4"/>
    </row>
    <row r="623" ht="12.75" customHeight="1">
      <c r="C623" s="4"/>
      <c r="D623" s="4"/>
      <c r="E623" s="4"/>
      <c r="F623" s="4"/>
      <c r="G623" s="4"/>
    </row>
    <row r="624" ht="12.75" customHeight="1">
      <c r="C624" s="4"/>
      <c r="D624" s="4"/>
      <c r="E624" s="4"/>
      <c r="F624" s="4"/>
      <c r="G624" s="4"/>
    </row>
    <row r="625" ht="12.75" customHeight="1">
      <c r="C625" s="4"/>
      <c r="D625" s="4"/>
      <c r="E625" s="4"/>
      <c r="F625" s="4"/>
      <c r="G625" s="4"/>
    </row>
    <row r="626" ht="12.75" customHeight="1">
      <c r="C626" s="4"/>
      <c r="D626" s="4"/>
      <c r="E626" s="4"/>
      <c r="F626" s="4"/>
      <c r="G626" s="4"/>
    </row>
    <row r="627" ht="12.75" customHeight="1">
      <c r="C627" s="4"/>
      <c r="D627" s="4"/>
      <c r="E627" s="4"/>
      <c r="F627" s="4"/>
      <c r="G627" s="4"/>
    </row>
    <row r="628" ht="12.75" customHeight="1">
      <c r="C628" s="4"/>
      <c r="D628" s="4"/>
      <c r="E628" s="4"/>
      <c r="F628" s="4"/>
      <c r="G628" s="4"/>
    </row>
    <row r="629" ht="12.75" customHeight="1">
      <c r="C629" s="4"/>
      <c r="D629" s="4"/>
      <c r="E629" s="4"/>
      <c r="F629" s="4"/>
      <c r="G629" s="4"/>
    </row>
    <row r="630" ht="12.75" customHeight="1">
      <c r="C630" s="4"/>
      <c r="D630" s="4"/>
      <c r="E630" s="4"/>
      <c r="F630" s="4"/>
      <c r="G630" s="4"/>
    </row>
    <row r="631" ht="12.75" customHeight="1">
      <c r="C631" s="4"/>
      <c r="D631" s="4"/>
      <c r="E631" s="4"/>
      <c r="F631" s="4"/>
      <c r="G631" s="4"/>
    </row>
    <row r="632" ht="12.75" customHeight="1">
      <c r="C632" s="4"/>
      <c r="D632" s="4"/>
      <c r="E632" s="4"/>
      <c r="F632" s="4"/>
      <c r="G632" s="4"/>
    </row>
    <row r="633" ht="12.75" customHeight="1">
      <c r="C633" s="4"/>
      <c r="D633" s="4"/>
      <c r="E633" s="4"/>
      <c r="F633" s="4"/>
      <c r="G633" s="4"/>
    </row>
    <row r="634" ht="12.75" customHeight="1">
      <c r="C634" s="4"/>
      <c r="D634" s="4"/>
      <c r="E634" s="4"/>
      <c r="F634" s="4"/>
      <c r="G634" s="4"/>
    </row>
    <row r="635" ht="12.75" customHeight="1">
      <c r="C635" s="4"/>
      <c r="D635" s="4"/>
      <c r="E635" s="4"/>
      <c r="F635" s="4"/>
      <c r="G635" s="4"/>
    </row>
    <row r="636" ht="12.75" customHeight="1">
      <c r="C636" s="4"/>
      <c r="D636" s="4"/>
      <c r="E636" s="4"/>
      <c r="F636" s="4"/>
      <c r="G636" s="4"/>
    </row>
    <row r="637" ht="12.75" customHeight="1">
      <c r="C637" s="4"/>
      <c r="D637" s="4"/>
      <c r="E637" s="4"/>
      <c r="F637" s="4"/>
      <c r="G637" s="4"/>
    </row>
    <row r="638" ht="12.75" customHeight="1">
      <c r="C638" s="4"/>
      <c r="D638" s="4"/>
      <c r="E638" s="4"/>
      <c r="F638" s="4"/>
      <c r="G638" s="4"/>
    </row>
    <row r="639" ht="12.75" customHeight="1">
      <c r="C639" s="4"/>
      <c r="D639" s="4"/>
      <c r="E639" s="4"/>
      <c r="F639" s="4"/>
      <c r="G639" s="4"/>
    </row>
    <row r="640" ht="12.75" customHeight="1">
      <c r="C640" s="4"/>
      <c r="D640" s="4"/>
      <c r="E640" s="4"/>
      <c r="F640" s="4"/>
      <c r="G640" s="4"/>
    </row>
    <row r="641" ht="12.75" customHeight="1">
      <c r="C641" s="4"/>
      <c r="D641" s="4"/>
      <c r="E641" s="4"/>
      <c r="F641" s="4"/>
      <c r="G641" s="4"/>
    </row>
    <row r="642" ht="12.75" customHeight="1">
      <c r="C642" s="4"/>
      <c r="D642" s="4"/>
      <c r="E642" s="4"/>
      <c r="F642" s="4"/>
      <c r="G642" s="4"/>
    </row>
    <row r="643" ht="12.75" customHeight="1">
      <c r="C643" s="4"/>
      <c r="D643" s="4"/>
      <c r="E643" s="4"/>
      <c r="F643" s="4"/>
      <c r="G643" s="4"/>
    </row>
    <row r="644" ht="12.75" customHeight="1">
      <c r="C644" s="4"/>
      <c r="D644" s="4"/>
      <c r="E644" s="4"/>
      <c r="F644" s="4"/>
      <c r="G644" s="4"/>
    </row>
    <row r="645" ht="12.75" customHeight="1">
      <c r="C645" s="4"/>
      <c r="D645" s="4"/>
      <c r="E645" s="4"/>
      <c r="F645" s="4"/>
      <c r="G645" s="4"/>
    </row>
    <row r="646" ht="12.75" customHeight="1">
      <c r="C646" s="4"/>
      <c r="D646" s="4"/>
      <c r="E646" s="4"/>
      <c r="F646" s="4"/>
      <c r="G646" s="4"/>
    </row>
    <row r="647" ht="12.75" customHeight="1">
      <c r="C647" s="4"/>
      <c r="D647" s="4"/>
      <c r="E647" s="4"/>
      <c r="F647" s="4"/>
      <c r="G647" s="4"/>
    </row>
    <row r="648" ht="12.75" customHeight="1">
      <c r="C648" s="4"/>
      <c r="D648" s="4"/>
      <c r="E648" s="4"/>
      <c r="F648" s="4"/>
      <c r="G648" s="4"/>
    </row>
    <row r="649" ht="12.75" customHeight="1">
      <c r="C649" s="4"/>
      <c r="D649" s="4"/>
      <c r="E649" s="4"/>
      <c r="F649" s="4"/>
      <c r="G649" s="4"/>
    </row>
    <row r="650" ht="12.75" customHeight="1">
      <c r="C650" s="4"/>
      <c r="D650" s="4"/>
      <c r="E650" s="4"/>
      <c r="F650" s="4"/>
      <c r="G650" s="4"/>
    </row>
    <row r="651" ht="12.75" customHeight="1">
      <c r="C651" s="4"/>
      <c r="D651" s="4"/>
      <c r="E651" s="4"/>
      <c r="F651" s="4"/>
      <c r="G651" s="4"/>
    </row>
    <row r="652" ht="12.75" customHeight="1">
      <c r="C652" s="4"/>
      <c r="D652" s="4"/>
      <c r="E652" s="4"/>
      <c r="F652" s="4"/>
      <c r="G652" s="4"/>
    </row>
    <row r="653" ht="12.75" customHeight="1">
      <c r="C653" s="4"/>
      <c r="D653" s="4"/>
      <c r="E653" s="4"/>
      <c r="F653" s="4"/>
      <c r="G653" s="4"/>
    </row>
    <row r="654" ht="12.75" customHeight="1">
      <c r="C654" s="4"/>
      <c r="D654" s="4"/>
      <c r="E654" s="4"/>
      <c r="F654" s="4"/>
      <c r="G654" s="4"/>
    </row>
    <row r="655" ht="12.75" customHeight="1">
      <c r="C655" s="4"/>
      <c r="D655" s="4"/>
      <c r="E655" s="4"/>
      <c r="F655" s="4"/>
      <c r="G655" s="4"/>
    </row>
    <row r="656" ht="12.75" customHeight="1">
      <c r="C656" s="4"/>
      <c r="D656" s="4"/>
      <c r="E656" s="4"/>
      <c r="F656" s="4"/>
      <c r="G656" s="4"/>
    </row>
    <row r="657" ht="12.75" customHeight="1">
      <c r="C657" s="4"/>
      <c r="D657" s="4"/>
      <c r="E657" s="4"/>
      <c r="F657" s="4"/>
      <c r="G657" s="4"/>
    </row>
    <row r="658" ht="12.75" customHeight="1">
      <c r="C658" s="4"/>
      <c r="D658" s="4"/>
      <c r="E658" s="4"/>
      <c r="F658" s="4"/>
      <c r="G658" s="4"/>
    </row>
    <row r="659" ht="12.75" customHeight="1">
      <c r="C659" s="4"/>
      <c r="D659" s="4"/>
      <c r="E659" s="4"/>
      <c r="F659" s="4"/>
      <c r="G659" s="4"/>
    </row>
    <row r="660" ht="12.75" customHeight="1">
      <c r="C660" s="4"/>
      <c r="D660" s="4"/>
      <c r="E660" s="4"/>
      <c r="F660" s="4"/>
      <c r="G660" s="4"/>
    </row>
    <row r="661" ht="12.75" customHeight="1">
      <c r="C661" s="4"/>
      <c r="D661" s="4"/>
      <c r="E661" s="4"/>
      <c r="F661" s="4"/>
      <c r="G661" s="4"/>
    </row>
    <row r="662" ht="12.75" customHeight="1">
      <c r="C662" s="4"/>
      <c r="D662" s="4"/>
      <c r="E662" s="4"/>
      <c r="F662" s="4"/>
      <c r="G662" s="4"/>
    </row>
    <row r="663" ht="12.75" customHeight="1">
      <c r="C663" s="4"/>
      <c r="D663" s="4"/>
      <c r="E663" s="4"/>
      <c r="F663" s="4"/>
      <c r="G663" s="4"/>
    </row>
    <row r="664" ht="12.75" customHeight="1">
      <c r="C664" s="4"/>
      <c r="D664" s="4"/>
      <c r="E664" s="4"/>
      <c r="F664" s="4"/>
      <c r="G664" s="4"/>
    </row>
    <row r="665" ht="12.75" customHeight="1">
      <c r="C665" s="4"/>
      <c r="D665" s="4"/>
      <c r="E665" s="4"/>
      <c r="F665" s="4"/>
      <c r="G665" s="4"/>
    </row>
    <row r="666" ht="12.75" customHeight="1">
      <c r="C666" s="4"/>
      <c r="D666" s="4"/>
      <c r="E666" s="4"/>
      <c r="F666" s="4"/>
      <c r="G666" s="4"/>
    </row>
    <row r="667" ht="12.75" customHeight="1">
      <c r="C667" s="4"/>
      <c r="D667" s="4"/>
      <c r="E667" s="4"/>
      <c r="F667" s="4"/>
      <c r="G667" s="4"/>
    </row>
    <row r="668" ht="12.75" customHeight="1">
      <c r="C668" s="4"/>
      <c r="D668" s="4"/>
      <c r="E668" s="4"/>
      <c r="F668" s="4"/>
      <c r="G668" s="4"/>
    </row>
    <row r="669" ht="12.75" customHeight="1">
      <c r="C669" s="4"/>
      <c r="D669" s="4"/>
      <c r="E669" s="4"/>
      <c r="F669" s="4"/>
      <c r="G669" s="4"/>
    </row>
    <row r="670" ht="12.75" customHeight="1">
      <c r="C670" s="4"/>
      <c r="D670" s="4"/>
      <c r="E670" s="4"/>
      <c r="F670" s="4"/>
      <c r="G670" s="4"/>
    </row>
    <row r="671" ht="12.75" customHeight="1">
      <c r="C671" s="4"/>
      <c r="D671" s="4"/>
      <c r="E671" s="4"/>
      <c r="F671" s="4"/>
      <c r="G671" s="4"/>
    </row>
    <row r="672" ht="12.75" customHeight="1">
      <c r="C672" s="4"/>
      <c r="D672" s="4"/>
      <c r="E672" s="4"/>
      <c r="F672" s="4"/>
      <c r="G672" s="4"/>
    </row>
    <row r="673" ht="12.75" customHeight="1">
      <c r="C673" s="4"/>
      <c r="D673" s="4"/>
      <c r="E673" s="4"/>
      <c r="F673" s="4"/>
      <c r="G673" s="4"/>
    </row>
    <row r="674" ht="12.75" customHeight="1">
      <c r="C674" s="4"/>
      <c r="D674" s="4"/>
      <c r="E674" s="4"/>
      <c r="F674" s="4"/>
      <c r="G674" s="4"/>
    </row>
    <row r="675" ht="12.75" customHeight="1">
      <c r="C675" s="4"/>
      <c r="D675" s="4"/>
      <c r="E675" s="4"/>
      <c r="F675" s="4"/>
      <c r="G675" s="4"/>
    </row>
    <row r="676" ht="12.75" customHeight="1">
      <c r="C676" s="4"/>
      <c r="D676" s="4"/>
      <c r="E676" s="4"/>
      <c r="F676" s="4"/>
      <c r="G676" s="4"/>
    </row>
    <row r="677" ht="12.75" customHeight="1">
      <c r="C677" s="4"/>
      <c r="D677" s="4"/>
      <c r="E677" s="4"/>
      <c r="F677" s="4"/>
      <c r="G677" s="4"/>
    </row>
    <row r="678" ht="12.75" customHeight="1">
      <c r="C678" s="4"/>
      <c r="D678" s="4"/>
      <c r="E678" s="4"/>
      <c r="F678" s="4"/>
      <c r="G678" s="4"/>
    </row>
    <row r="679" ht="12.75" customHeight="1">
      <c r="C679" s="4"/>
      <c r="D679" s="4"/>
      <c r="E679" s="4"/>
      <c r="F679" s="4"/>
      <c r="G679" s="4"/>
    </row>
    <row r="680" ht="12.75" customHeight="1">
      <c r="C680" s="4"/>
      <c r="D680" s="4"/>
      <c r="E680" s="4"/>
      <c r="F680" s="4"/>
      <c r="G680" s="4"/>
    </row>
    <row r="681" ht="12.75" customHeight="1">
      <c r="C681" s="4"/>
      <c r="D681" s="4"/>
      <c r="E681" s="4"/>
      <c r="F681" s="4"/>
      <c r="G681" s="4"/>
    </row>
    <row r="682" ht="12.75" customHeight="1">
      <c r="C682" s="4"/>
      <c r="D682" s="4"/>
      <c r="E682" s="4"/>
      <c r="F682" s="4"/>
      <c r="G682" s="4"/>
    </row>
    <row r="683" ht="12.75" customHeight="1">
      <c r="C683" s="4"/>
      <c r="D683" s="4"/>
      <c r="E683" s="4"/>
      <c r="F683" s="4"/>
      <c r="G683" s="4"/>
    </row>
    <row r="684" ht="12.75" customHeight="1">
      <c r="C684" s="4"/>
      <c r="D684" s="4"/>
      <c r="E684" s="4"/>
      <c r="F684" s="4"/>
      <c r="G684" s="4"/>
    </row>
    <row r="685" ht="12.75" customHeight="1">
      <c r="C685" s="4"/>
      <c r="D685" s="4"/>
      <c r="E685" s="4"/>
      <c r="F685" s="4"/>
      <c r="G685" s="4"/>
    </row>
    <row r="686" ht="12.75" customHeight="1">
      <c r="C686" s="4"/>
      <c r="D686" s="4"/>
      <c r="E686" s="4"/>
      <c r="F686" s="4"/>
      <c r="G686" s="4"/>
    </row>
    <row r="687" ht="12.75" customHeight="1">
      <c r="C687" s="4"/>
      <c r="D687" s="4"/>
      <c r="E687" s="4"/>
      <c r="F687" s="4"/>
      <c r="G687" s="4"/>
    </row>
    <row r="688" ht="12.75" customHeight="1">
      <c r="C688" s="4"/>
      <c r="D688" s="4"/>
      <c r="E688" s="4"/>
      <c r="F688" s="4"/>
      <c r="G688" s="4"/>
    </row>
    <row r="689" ht="12.75" customHeight="1">
      <c r="C689" s="4"/>
      <c r="D689" s="4"/>
      <c r="E689" s="4"/>
      <c r="F689" s="4"/>
      <c r="G689" s="4"/>
    </row>
    <row r="690" ht="12.75" customHeight="1">
      <c r="C690" s="4"/>
      <c r="D690" s="4"/>
      <c r="E690" s="4"/>
      <c r="F690" s="4"/>
      <c r="G690" s="4"/>
    </row>
    <row r="691" ht="12.75" customHeight="1">
      <c r="C691" s="4"/>
      <c r="D691" s="4"/>
      <c r="E691" s="4"/>
      <c r="F691" s="4"/>
      <c r="G691" s="4"/>
    </row>
    <row r="692" ht="12.75" customHeight="1">
      <c r="C692" s="4"/>
      <c r="D692" s="4"/>
      <c r="E692" s="4"/>
      <c r="F692" s="4"/>
      <c r="G692" s="4"/>
    </row>
    <row r="693" ht="12.75" customHeight="1">
      <c r="C693" s="4"/>
      <c r="D693" s="4"/>
      <c r="E693" s="4"/>
      <c r="F693" s="4"/>
      <c r="G693" s="4"/>
    </row>
    <row r="694" ht="12.75" customHeight="1">
      <c r="C694" s="4"/>
      <c r="D694" s="4"/>
      <c r="E694" s="4"/>
      <c r="F694" s="4"/>
      <c r="G694" s="4"/>
    </row>
    <row r="695" ht="12.75" customHeight="1">
      <c r="C695" s="4"/>
      <c r="D695" s="4"/>
      <c r="E695" s="4"/>
      <c r="F695" s="4"/>
      <c r="G695" s="4"/>
    </row>
    <row r="696" ht="12.75" customHeight="1">
      <c r="C696" s="4"/>
      <c r="D696" s="4"/>
      <c r="E696" s="4"/>
      <c r="F696" s="4"/>
      <c r="G696" s="4"/>
    </row>
    <row r="697" ht="12.75" customHeight="1">
      <c r="C697" s="4"/>
      <c r="D697" s="4"/>
      <c r="E697" s="4"/>
      <c r="F697" s="4"/>
      <c r="G697" s="4"/>
    </row>
    <row r="698" ht="12.75" customHeight="1">
      <c r="C698" s="4"/>
      <c r="D698" s="4"/>
      <c r="E698" s="4"/>
      <c r="F698" s="4"/>
      <c r="G698" s="4"/>
    </row>
    <row r="699" ht="12.75" customHeight="1">
      <c r="C699" s="4"/>
      <c r="D699" s="4"/>
      <c r="E699" s="4"/>
      <c r="F699" s="4"/>
      <c r="G699" s="4"/>
    </row>
    <row r="700" ht="12.75" customHeight="1">
      <c r="C700" s="4"/>
      <c r="D700" s="4"/>
      <c r="E700" s="4"/>
      <c r="F700" s="4"/>
      <c r="G700" s="4"/>
    </row>
    <row r="701" ht="12.75" customHeight="1">
      <c r="C701" s="4"/>
      <c r="D701" s="4"/>
      <c r="E701" s="4"/>
      <c r="F701" s="4"/>
      <c r="G701" s="4"/>
    </row>
    <row r="702" ht="12.75" customHeight="1">
      <c r="C702" s="4"/>
      <c r="D702" s="4"/>
      <c r="E702" s="4"/>
      <c r="F702" s="4"/>
      <c r="G702" s="4"/>
    </row>
    <row r="703" ht="12.75" customHeight="1">
      <c r="C703" s="4"/>
      <c r="D703" s="4"/>
      <c r="E703" s="4"/>
      <c r="F703" s="4"/>
      <c r="G703" s="4"/>
    </row>
    <row r="704" ht="12.75" customHeight="1">
      <c r="C704" s="4"/>
      <c r="D704" s="4"/>
      <c r="E704" s="4"/>
      <c r="F704" s="4"/>
      <c r="G704" s="4"/>
    </row>
    <row r="705" ht="12.75" customHeight="1">
      <c r="C705" s="4"/>
      <c r="D705" s="4"/>
      <c r="E705" s="4"/>
      <c r="F705" s="4"/>
      <c r="G705" s="4"/>
    </row>
    <row r="706" ht="12.75" customHeight="1">
      <c r="C706" s="4"/>
      <c r="D706" s="4"/>
      <c r="E706" s="4"/>
      <c r="F706" s="4"/>
      <c r="G706" s="4"/>
    </row>
    <row r="707" ht="12.75" customHeight="1">
      <c r="C707" s="4"/>
      <c r="D707" s="4"/>
      <c r="E707" s="4"/>
      <c r="F707" s="4"/>
      <c r="G707" s="4"/>
    </row>
    <row r="708" ht="12.75" customHeight="1">
      <c r="C708" s="4"/>
      <c r="D708" s="4"/>
      <c r="E708" s="4"/>
      <c r="F708" s="4"/>
      <c r="G708" s="4"/>
    </row>
    <row r="709" ht="12.75" customHeight="1">
      <c r="C709" s="4"/>
      <c r="D709" s="4"/>
      <c r="E709" s="4"/>
      <c r="F709" s="4"/>
      <c r="G709" s="4"/>
    </row>
    <row r="710" ht="12.75" customHeight="1">
      <c r="C710" s="4"/>
      <c r="D710" s="4"/>
      <c r="E710" s="4"/>
      <c r="F710" s="4"/>
      <c r="G710" s="4"/>
    </row>
    <row r="711" ht="12.75" customHeight="1">
      <c r="C711" s="4"/>
      <c r="D711" s="4"/>
      <c r="E711" s="4"/>
      <c r="F711" s="4"/>
      <c r="G711" s="4"/>
    </row>
    <row r="712" ht="12.75" customHeight="1">
      <c r="C712" s="4"/>
      <c r="D712" s="4"/>
      <c r="E712" s="4"/>
      <c r="F712" s="4"/>
      <c r="G712" s="4"/>
    </row>
    <row r="713" ht="12.75" customHeight="1">
      <c r="C713" s="4"/>
      <c r="D713" s="4"/>
      <c r="E713" s="4"/>
      <c r="F713" s="4"/>
      <c r="G713" s="4"/>
    </row>
    <row r="714" ht="12.75" customHeight="1">
      <c r="C714" s="4"/>
      <c r="D714" s="4"/>
      <c r="E714" s="4"/>
      <c r="F714" s="4"/>
      <c r="G714" s="4"/>
    </row>
    <row r="715" ht="12.75" customHeight="1">
      <c r="C715" s="4"/>
      <c r="D715" s="4"/>
      <c r="E715" s="4"/>
      <c r="F715" s="4"/>
      <c r="G715" s="4"/>
    </row>
    <row r="716" ht="12.75" customHeight="1">
      <c r="C716" s="4"/>
      <c r="D716" s="4"/>
      <c r="E716" s="4"/>
      <c r="F716" s="4"/>
      <c r="G716" s="4"/>
    </row>
    <row r="717" ht="12.75" customHeight="1">
      <c r="C717" s="4"/>
      <c r="D717" s="4"/>
      <c r="E717" s="4"/>
      <c r="F717" s="4"/>
      <c r="G717" s="4"/>
    </row>
    <row r="718" ht="12.75" customHeight="1">
      <c r="C718" s="4"/>
      <c r="D718" s="4"/>
      <c r="E718" s="4"/>
      <c r="F718" s="4"/>
      <c r="G718" s="4"/>
    </row>
    <row r="719" ht="12.75" customHeight="1">
      <c r="C719" s="4"/>
      <c r="D719" s="4"/>
      <c r="E719" s="4"/>
      <c r="F719" s="4"/>
      <c r="G719" s="4"/>
    </row>
    <row r="720" ht="12.75" customHeight="1">
      <c r="C720" s="4"/>
      <c r="D720" s="4"/>
      <c r="E720" s="4"/>
      <c r="F720" s="4"/>
      <c r="G720" s="4"/>
    </row>
    <row r="721" ht="12.75" customHeight="1">
      <c r="C721" s="4"/>
      <c r="D721" s="4"/>
      <c r="E721" s="4"/>
      <c r="F721" s="4"/>
      <c r="G721" s="4"/>
    </row>
    <row r="722" ht="12.75" customHeight="1">
      <c r="C722" s="4"/>
      <c r="D722" s="4"/>
      <c r="E722" s="4"/>
      <c r="F722" s="4"/>
      <c r="G722" s="4"/>
    </row>
    <row r="723" ht="12.75" customHeight="1">
      <c r="C723" s="4"/>
      <c r="D723" s="4"/>
      <c r="E723" s="4"/>
      <c r="F723" s="4"/>
      <c r="G723" s="4"/>
    </row>
    <row r="724" ht="12.75" customHeight="1">
      <c r="C724" s="4"/>
      <c r="D724" s="4"/>
      <c r="E724" s="4"/>
      <c r="F724" s="4"/>
      <c r="G724" s="4"/>
    </row>
    <row r="725" ht="12.75" customHeight="1">
      <c r="C725" s="4"/>
      <c r="D725" s="4"/>
      <c r="E725" s="4"/>
      <c r="F725" s="4"/>
      <c r="G725" s="4"/>
    </row>
    <row r="726" ht="12.75" customHeight="1">
      <c r="C726" s="4"/>
      <c r="D726" s="4"/>
      <c r="E726" s="4"/>
      <c r="F726" s="4"/>
      <c r="G726" s="4"/>
    </row>
    <row r="727" ht="12.75" customHeight="1">
      <c r="C727" s="4"/>
      <c r="D727" s="4"/>
      <c r="E727" s="4"/>
      <c r="F727" s="4"/>
      <c r="G727" s="4"/>
    </row>
    <row r="728" ht="12.75" customHeight="1">
      <c r="C728" s="4"/>
      <c r="D728" s="4"/>
      <c r="E728" s="4"/>
      <c r="F728" s="4"/>
      <c r="G728" s="4"/>
    </row>
    <row r="729" ht="12.75" customHeight="1">
      <c r="C729" s="4"/>
      <c r="D729" s="4"/>
      <c r="E729" s="4"/>
      <c r="F729" s="4"/>
      <c r="G729" s="4"/>
    </row>
    <row r="730" ht="12.75" customHeight="1">
      <c r="C730" s="4"/>
      <c r="D730" s="4"/>
      <c r="E730" s="4"/>
      <c r="F730" s="4"/>
      <c r="G730" s="4"/>
    </row>
    <row r="731" ht="12.75" customHeight="1">
      <c r="C731" s="4"/>
      <c r="D731" s="4"/>
      <c r="E731" s="4"/>
      <c r="F731" s="4"/>
      <c r="G731" s="4"/>
    </row>
    <row r="732" ht="12.75" customHeight="1">
      <c r="C732" s="4"/>
      <c r="D732" s="4"/>
      <c r="E732" s="4"/>
      <c r="F732" s="4"/>
      <c r="G732" s="4"/>
    </row>
    <row r="733" ht="12.75" customHeight="1">
      <c r="C733" s="4"/>
      <c r="D733" s="4"/>
      <c r="E733" s="4"/>
      <c r="F733" s="4"/>
      <c r="G733" s="4"/>
    </row>
    <row r="734" ht="12.75" customHeight="1">
      <c r="C734" s="4"/>
      <c r="D734" s="4"/>
      <c r="E734" s="4"/>
      <c r="F734" s="4"/>
      <c r="G734" s="4"/>
    </row>
    <row r="735" ht="12.75" customHeight="1">
      <c r="C735" s="4"/>
      <c r="D735" s="4"/>
      <c r="E735" s="4"/>
      <c r="F735" s="4"/>
      <c r="G735" s="4"/>
    </row>
    <row r="736" ht="12.75" customHeight="1">
      <c r="C736" s="4"/>
      <c r="D736" s="4"/>
      <c r="E736" s="4"/>
      <c r="F736" s="4"/>
      <c r="G736" s="4"/>
    </row>
    <row r="737" ht="12.75" customHeight="1">
      <c r="C737" s="4"/>
      <c r="D737" s="4"/>
      <c r="E737" s="4"/>
      <c r="F737" s="4"/>
      <c r="G737" s="4"/>
    </row>
    <row r="738" ht="12.75" customHeight="1">
      <c r="C738" s="4"/>
      <c r="D738" s="4"/>
      <c r="E738" s="4"/>
      <c r="F738" s="4"/>
      <c r="G738" s="4"/>
    </row>
    <row r="739" ht="12.75" customHeight="1">
      <c r="C739" s="4"/>
      <c r="D739" s="4"/>
      <c r="E739" s="4"/>
      <c r="F739" s="4"/>
      <c r="G739" s="4"/>
    </row>
    <row r="740" ht="12.75" customHeight="1">
      <c r="C740" s="4"/>
      <c r="D740" s="4"/>
      <c r="E740" s="4"/>
      <c r="F740" s="4"/>
      <c r="G740" s="4"/>
    </row>
    <row r="741" ht="12.75" customHeight="1">
      <c r="C741" s="4"/>
      <c r="D741" s="4"/>
      <c r="E741" s="4"/>
      <c r="F741" s="4"/>
      <c r="G741" s="4"/>
    </row>
    <row r="742" ht="12.75" customHeight="1">
      <c r="C742" s="4"/>
      <c r="D742" s="4"/>
      <c r="E742" s="4"/>
      <c r="F742" s="4"/>
      <c r="G742" s="4"/>
    </row>
    <row r="743" ht="12.75" customHeight="1">
      <c r="C743" s="4"/>
      <c r="D743" s="4"/>
      <c r="E743" s="4"/>
      <c r="F743" s="4"/>
      <c r="G743" s="4"/>
    </row>
    <row r="744" ht="12.75" customHeight="1">
      <c r="C744" s="4"/>
      <c r="D744" s="4"/>
      <c r="E744" s="4"/>
      <c r="F744" s="4"/>
      <c r="G744" s="4"/>
    </row>
    <row r="745" ht="12.75" customHeight="1">
      <c r="C745" s="4"/>
      <c r="D745" s="4"/>
      <c r="E745" s="4"/>
      <c r="F745" s="4"/>
      <c r="G745" s="4"/>
    </row>
    <row r="746" ht="12.75" customHeight="1">
      <c r="C746" s="4"/>
      <c r="D746" s="4"/>
      <c r="E746" s="4"/>
      <c r="F746" s="4"/>
      <c r="G746" s="4"/>
    </row>
    <row r="747" ht="12.75" customHeight="1">
      <c r="C747" s="4"/>
      <c r="D747" s="4"/>
      <c r="E747" s="4"/>
      <c r="F747" s="4"/>
      <c r="G747" s="4"/>
    </row>
    <row r="748" ht="12.75" customHeight="1">
      <c r="C748" s="4"/>
      <c r="D748" s="4"/>
      <c r="E748" s="4"/>
      <c r="F748" s="4"/>
      <c r="G748" s="4"/>
    </row>
    <row r="749" ht="12.75" customHeight="1">
      <c r="C749" s="4"/>
      <c r="D749" s="4"/>
      <c r="E749" s="4"/>
      <c r="F749" s="4"/>
      <c r="G749" s="4"/>
    </row>
    <row r="750" ht="12.75" customHeight="1">
      <c r="C750" s="4"/>
      <c r="D750" s="4"/>
      <c r="E750" s="4"/>
      <c r="F750" s="4"/>
      <c r="G750" s="4"/>
    </row>
    <row r="751" ht="12.75" customHeight="1">
      <c r="C751" s="4"/>
      <c r="D751" s="4"/>
      <c r="E751" s="4"/>
      <c r="F751" s="4"/>
      <c r="G751" s="4"/>
    </row>
    <row r="752" ht="12.75" customHeight="1">
      <c r="C752" s="4"/>
      <c r="D752" s="4"/>
      <c r="E752" s="4"/>
      <c r="F752" s="4"/>
      <c r="G752" s="4"/>
    </row>
    <row r="753" ht="12.75" customHeight="1">
      <c r="C753" s="4"/>
      <c r="D753" s="4"/>
      <c r="E753" s="4"/>
      <c r="F753" s="4"/>
      <c r="G753" s="4"/>
    </row>
    <row r="754" ht="12.75" customHeight="1">
      <c r="C754" s="4"/>
      <c r="D754" s="4"/>
      <c r="E754" s="4"/>
      <c r="F754" s="4"/>
      <c r="G754" s="4"/>
    </row>
    <row r="755" ht="12.75" customHeight="1">
      <c r="C755" s="4"/>
      <c r="D755" s="4"/>
      <c r="E755" s="4"/>
      <c r="F755" s="4"/>
      <c r="G755" s="4"/>
    </row>
    <row r="756" ht="12.75" customHeight="1">
      <c r="C756" s="4"/>
      <c r="D756" s="4"/>
      <c r="E756" s="4"/>
      <c r="F756" s="4"/>
      <c r="G756" s="4"/>
    </row>
    <row r="757" ht="12.75" customHeight="1">
      <c r="C757" s="4"/>
      <c r="D757" s="4"/>
      <c r="E757" s="4"/>
      <c r="F757" s="4"/>
      <c r="G757" s="4"/>
    </row>
    <row r="758" ht="12.75" customHeight="1">
      <c r="C758" s="4"/>
      <c r="D758" s="4"/>
      <c r="E758" s="4"/>
      <c r="F758" s="4"/>
      <c r="G758" s="4"/>
    </row>
    <row r="759" ht="12.75" customHeight="1">
      <c r="C759" s="4"/>
      <c r="D759" s="4"/>
      <c r="E759" s="4"/>
      <c r="F759" s="4"/>
      <c r="G759" s="4"/>
    </row>
    <row r="760" ht="12.75" customHeight="1">
      <c r="C760" s="4"/>
      <c r="D760" s="4"/>
      <c r="E760" s="4"/>
      <c r="F760" s="4"/>
      <c r="G760" s="4"/>
    </row>
    <row r="761" ht="12.75" customHeight="1">
      <c r="C761" s="4"/>
      <c r="D761" s="4"/>
      <c r="E761" s="4"/>
      <c r="F761" s="4"/>
      <c r="G761" s="4"/>
    </row>
    <row r="762" ht="12.75" customHeight="1">
      <c r="C762" s="4"/>
      <c r="D762" s="4"/>
      <c r="E762" s="4"/>
      <c r="F762" s="4"/>
      <c r="G762" s="4"/>
    </row>
    <row r="763" ht="12.75" customHeight="1">
      <c r="C763" s="4"/>
      <c r="D763" s="4"/>
      <c r="E763" s="4"/>
      <c r="F763" s="4"/>
      <c r="G763" s="4"/>
    </row>
    <row r="764" ht="12.75" customHeight="1">
      <c r="C764" s="4"/>
      <c r="D764" s="4"/>
      <c r="E764" s="4"/>
      <c r="F764" s="4"/>
      <c r="G764" s="4"/>
    </row>
    <row r="765" ht="12.75" customHeight="1">
      <c r="C765" s="4"/>
      <c r="D765" s="4"/>
      <c r="E765" s="4"/>
      <c r="F765" s="4"/>
      <c r="G765" s="4"/>
    </row>
    <row r="766" ht="12.75" customHeight="1">
      <c r="C766" s="4"/>
      <c r="D766" s="4"/>
      <c r="E766" s="4"/>
      <c r="F766" s="4"/>
      <c r="G766" s="4"/>
    </row>
    <row r="767" ht="12.75" customHeight="1">
      <c r="C767" s="4"/>
      <c r="D767" s="4"/>
      <c r="E767" s="4"/>
      <c r="F767" s="4"/>
      <c r="G767" s="4"/>
    </row>
    <row r="768" ht="12.75" customHeight="1">
      <c r="C768" s="4"/>
      <c r="D768" s="4"/>
      <c r="E768" s="4"/>
      <c r="F768" s="4"/>
      <c r="G768" s="4"/>
    </row>
    <row r="769" ht="12.75" customHeight="1">
      <c r="C769" s="4"/>
      <c r="D769" s="4"/>
      <c r="E769" s="4"/>
      <c r="F769" s="4"/>
      <c r="G769" s="4"/>
    </row>
    <row r="770" ht="12.75" customHeight="1">
      <c r="C770" s="4"/>
      <c r="D770" s="4"/>
      <c r="E770" s="4"/>
      <c r="F770" s="4"/>
      <c r="G770" s="4"/>
    </row>
    <row r="771" ht="12.75" customHeight="1">
      <c r="C771" s="4"/>
      <c r="D771" s="4"/>
      <c r="E771" s="4"/>
      <c r="F771" s="4"/>
      <c r="G771" s="4"/>
    </row>
    <row r="772" ht="12.75" customHeight="1">
      <c r="C772" s="4"/>
      <c r="D772" s="4"/>
      <c r="E772" s="4"/>
      <c r="F772" s="4"/>
      <c r="G772" s="4"/>
    </row>
    <row r="773" ht="12.75" customHeight="1">
      <c r="C773" s="4"/>
      <c r="D773" s="4"/>
      <c r="E773" s="4"/>
      <c r="F773" s="4"/>
      <c r="G773" s="4"/>
    </row>
    <row r="774" ht="12.75" customHeight="1">
      <c r="C774" s="4"/>
      <c r="D774" s="4"/>
      <c r="E774" s="4"/>
      <c r="F774" s="4"/>
      <c r="G774" s="4"/>
    </row>
    <row r="775" ht="12.75" customHeight="1">
      <c r="C775" s="4"/>
      <c r="D775" s="4"/>
      <c r="E775" s="4"/>
      <c r="F775" s="4"/>
      <c r="G775" s="4"/>
    </row>
    <row r="776" ht="12.75" customHeight="1">
      <c r="C776" s="4"/>
      <c r="D776" s="4"/>
      <c r="E776" s="4"/>
      <c r="F776" s="4"/>
      <c r="G776" s="4"/>
    </row>
    <row r="777" ht="12.75" customHeight="1">
      <c r="C777" s="4"/>
      <c r="D777" s="4"/>
      <c r="E777" s="4"/>
      <c r="F777" s="4"/>
      <c r="G777" s="4"/>
    </row>
    <row r="778" ht="12.75" customHeight="1">
      <c r="C778" s="4"/>
      <c r="D778" s="4"/>
      <c r="E778" s="4"/>
      <c r="F778" s="4"/>
      <c r="G778" s="4"/>
    </row>
    <row r="779" ht="12.75" customHeight="1">
      <c r="C779" s="4"/>
      <c r="D779" s="4"/>
      <c r="E779" s="4"/>
      <c r="F779" s="4"/>
      <c r="G779" s="4"/>
    </row>
    <row r="780" ht="12.75" customHeight="1">
      <c r="C780" s="4"/>
      <c r="D780" s="4"/>
      <c r="E780" s="4"/>
      <c r="F780" s="4"/>
      <c r="G780" s="4"/>
    </row>
    <row r="781" ht="12.75" customHeight="1">
      <c r="C781" s="4"/>
      <c r="D781" s="4"/>
      <c r="E781" s="4"/>
      <c r="F781" s="4"/>
      <c r="G781" s="4"/>
    </row>
    <row r="782" ht="12.75" customHeight="1">
      <c r="C782" s="4"/>
      <c r="D782" s="4"/>
      <c r="E782" s="4"/>
      <c r="F782" s="4"/>
      <c r="G782" s="4"/>
    </row>
    <row r="783" ht="12.75" customHeight="1">
      <c r="C783" s="4"/>
      <c r="D783" s="4"/>
      <c r="E783" s="4"/>
      <c r="F783" s="4"/>
      <c r="G783" s="4"/>
    </row>
    <row r="784" ht="12.75" customHeight="1">
      <c r="C784" s="4"/>
      <c r="D784" s="4"/>
      <c r="E784" s="4"/>
      <c r="F784" s="4"/>
      <c r="G784" s="4"/>
    </row>
    <row r="785" ht="12.75" customHeight="1">
      <c r="C785" s="4"/>
      <c r="D785" s="4"/>
      <c r="E785" s="4"/>
      <c r="F785" s="4"/>
      <c r="G785" s="4"/>
    </row>
    <row r="786" ht="12.75" customHeight="1">
      <c r="C786" s="4"/>
      <c r="D786" s="4"/>
      <c r="E786" s="4"/>
      <c r="F786" s="4"/>
      <c r="G786" s="4"/>
    </row>
    <row r="787" ht="12.75" customHeight="1">
      <c r="C787" s="4"/>
      <c r="D787" s="4"/>
      <c r="E787" s="4"/>
      <c r="F787" s="4"/>
      <c r="G787" s="4"/>
    </row>
    <row r="788" ht="12.75" customHeight="1">
      <c r="C788" s="4"/>
      <c r="D788" s="4"/>
      <c r="E788" s="4"/>
      <c r="F788" s="4"/>
      <c r="G788" s="4"/>
    </row>
    <row r="789" ht="12.75" customHeight="1">
      <c r="C789" s="4"/>
      <c r="D789" s="4"/>
      <c r="E789" s="4"/>
      <c r="F789" s="4"/>
      <c r="G789" s="4"/>
    </row>
    <row r="790" ht="12.75" customHeight="1">
      <c r="C790" s="4"/>
      <c r="D790" s="4"/>
      <c r="E790" s="4"/>
      <c r="F790" s="4"/>
      <c r="G790" s="4"/>
    </row>
    <row r="791" ht="12.75" customHeight="1">
      <c r="C791" s="4"/>
      <c r="D791" s="4"/>
      <c r="E791" s="4"/>
      <c r="F791" s="4"/>
      <c r="G791" s="4"/>
    </row>
    <row r="792" ht="12.75" customHeight="1">
      <c r="C792" s="4"/>
      <c r="D792" s="4"/>
      <c r="E792" s="4"/>
      <c r="F792" s="4"/>
      <c r="G792" s="4"/>
    </row>
    <row r="793" ht="12.75" customHeight="1">
      <c r="C793" s="4"/>
      <c r="D793" s="4"/>
      <c r="E793" s="4"/>
      <c r="F793" s="4"/>
      <c r="G793" s="4"/>
    </row>
    <row r="794" ht="12.75" customHeight="1">
      <c r="C794" s="4"/>
      <c r="D794" s="4"/>
      <c r="E794" s="4"/>
      <c r="F794" s="4"/>
      <c r="G794" s="4"/>
    </row>
    <row r="795" ht="12.75" customHeight="1">
      <c r="C795" s="4"/>
      <c r="D795" s="4"/>
      <c r="E795" s="4"/>
      <c r="F795" s="4"/>
      <c r="G795" s="4"/>
    </row>
    <row r="796" ht="12.75" customHeight="1">
      <c r="C796" s="4"/>
      <c r="D796" s="4"/>
      <c r="E796" s="4"/>
      <c r="F796" s="4"/>
      <c r="G796" s="4"/>
    </row>
    <row r="797" ht="12.75" customHeight="1">
      <c r="C797" s="4"/>
      <c r="D797" s="4"/>
      <c r="E797" s="4"/>
      <c r="F797" s="4"/>
      <c r="G797" s="4"/>
    </row>
    <row r="798" ht="12.75" customHeight="1">
      <c r="C798" s="4"/>
      <c r="D798" s="4"/>
      <c r="E798" s="4"/>
      <c r="F798" s="4"/>
      <c r="G798" s="4"/>
    </row>
    <row r="799" ht="12.75" customHeight="1">
      <c r="C799" s="4"/>
      <c r="D799" s="4"/>
      <c r="E799" s="4"/>
      <c r="F799" s="4"/>
      <c r="G799" s="4"/>
    </row>
    <row r="800" ht="12.75" customHeight="1">
      <c r="C800" s="4"/>
      <c r="D800" s="4"/>
      <c r="E800" s="4"/>
      <c r="F800" s="4"/>
      <c r="G800" s="4"/>
    </row>
    <row r="801" ht="12.75" customHeight="1">
      <c r="C801" s="4"/>
      <c r="D801" s="4"/>
      <c r="E801" s="4"/>
      <c r="F801" s="4"/>
      <c r="G801" s="4"/>
    </row>
    <row r="802" ht="12.75" customHeight="1">
      <c r="C802" s="4"/>
      <c r="D802" s="4"/>
      <c r="E802" s="4"/>
      <c r="F802" s="4"/>
      <c r="G802" s="4"/>
    </row>
    <row r="803" ht="12.75" customHeight="1">
      <c r="C803" s="4"/>
      <c r="D803" s="4"/>
      <c r="E803" s="4"/>
      <c r="F803" s="4"/>
      <c r="G803" s="4"/>
    </row>
    <row r="804" ht="12.75" customHeight="1">
      <c r="C804" s="4"/>
      <c r="D804" s="4"/>
      <c r="E804" s="4"/>
      <c r="F804" s="4"/>
      <c r="G804" s="4"/>
    </row>
    <row r="805" ht="12.75" customHeight="1">
      <c r="C805" s="4"/>
      <c r="D805" s="4"/>
      <c r="E805" s="4"/>
      <c r="F805" s="4"/>
      <c r="G805" s="4"/>
    </row>
    <row r="806" ht="12.75" customHeight="1">
      <c r="C806" s="4"/>
      <c r="D806" s="4"/>
      <c r="E806" s="4"/>
      <c r="F806" s="4"/>
      <c r="G806" s="4"/>
    </row>
    <row r="807" ht="12.75" customHeight="1">
      <c r="C807" s="4"/>
      <c r="D807" s="4"/>
      <c r="E807" s="4"/>
      <c r="F807" s="4"/>
      <c r="G807" s="4"/>
    </row>
    <row r="808" ht="12.75" customHeight="1">
      <c r="C808" s="4"/>
      <c r="D808" s="4"/>
      <c r="E808" s="4"/>
      <c r="F808" s="4"/>
      <c r="G808" s="4"/>
    </row>
    <row r="809" ht="12.75" customHeight="1">
      <c r="C809" s="4"/>
      <c r="D809" s="4"/>
      <c r="E809" s="4"/>
      <c r="F809" s="4"/>
      <c r="G809" s="4"/>
    </row>
    <row r="810" ht="12.75" customHeight="1">
      <c r="C810" s="4"/>
      <c r="D810" s="4"/>
      <c r="E810" s="4"/>
      <c r="F810" s="4"/>
      <c r="G810" s="4"/>
    </row>
    <row r="811" ht="12.75" customHeight="1">
      <c r="C811" s="4"/>
      <c r="D811" s="4"/>
      <c r="E811" s="4"/>
      <c r="F811" s="4"/>
      <c r="G811" s="4"/>
    </row>
    <row r="812" ht="12.75" customHeight="1">
      <c r="C812" s="4"/>
      <c r="D812" s="4"/>
      <c r="E812" s="4"/>
      <c r="F812" s="4"/>
      <c r="G812" s="4"/>
    </row>
    <row r="813" ht="12.75" customHeight="1">
      <c r="C813" s="4"/>
      <c r="D813" s="4"/>
      <c r="E813" s="4"/>
      <c r="F813" s="4"/>
      <c r="G813" s="4"/>
    </row>
    <row r="814" ht="12.75" customHeight="1">
      <c r="C814" s="4"/>
      <c r="D814" s="4"/>
      <c r="E814" s="4"/>
      <c r="F814" s="4"/>
      <c r="G814" s="4"/>
    </row>
    <row r="815" ht="12.75" customHeight="1">
      <c r="C815" s="4"/>
      <c r="D815" s="4"/>
      <c r="E815" s="4"/>
      <c r="F815" s="4"/>
      <c r="G815" s="4"/>
    </row>
    <row r="816" ht="12.75" customHeight="1">
      <c r="C816" s="4"/>
      <c r="D816" s="4"/>
      <c r="E816" s="4"/>
      <c r="F816" s="4"/>
      <c r="G816" s="4"/>
    </row>
    <row r="817" ht="12.75" customHeight="1">
      <c r="C817" s="4"/>
      <c r="D817" s="4"/>
      <c r="E817" s="4"/>
      <c r="F817" s="4"/>
      <c r="G817" s="4"/>
    </row>
    <row r="818" ht="12.75" customHeight="1">
      <c r="C818" s="4"/>
      <c r="D818" s="4"/>
      <c r="E818" s="4"/>
      <c r="F818" s="4"/>
      <c r="G818" s="4"/>
    </row>
    <row r="819" ht="12.75" customHeight="1">
      <c r="C819" s="4"/>
      <c r="D819" s="4"/>
      <c r="E819" s="4"/>
      <c r="F819" s="4"/>
      <c r="G819" s="4"/>
    </row>
    <row r="820" ht="12.75" customHeight="1">
      <c r="C820" s="4"/>
      <c r="D820" s="4"/>
      <c r="E820" s="4"/>
      <c r="F820" s="4"/>
      <c r="G820" s="4"/>
    </row>
    <row r="821" ht="12.75" customHeight="1">
      <c r="C821" s="4"/>
      <c r="D821" s="4"/>
      <c r="E821" s="4"/>
      <c r="F821" s="4"/>
      <c r="G821" s="4"/>
    </row>
    <row r="822" ht="12.75" customHeight="1">
      <c r="C822" s="4"/>
      <c r="D822" s="4"/>
      <c r="E822" s="4"/>
      <c r="F822" s="4"/>
      <c r="G822" s="4"/>
    </row>
    <row r="823" ht="12.75" customHeight="1">
      <c r="C823" s="4"/>
      <c r="D823" s="4"/>
      <c r="E823" s="4"/>
      <c r="F823" s="4"/>
      <c r="G823" s="4"/>
    </row>
    <row r="824" ht="12.75" customHeight="1">
      <c r="C824" s="4"/>
      <c r="D824" s="4"/>
      <c r="E824" s="4"/>
      <c r="F824" s="4"/>
      <c r="G824" s="4"/>
    </row>
    <row r="825" ht="12.75" customHeight="1">
      <c r="C825" s="4"/>
      <c r="D825" s="4"/>
      <c r="E825" s="4"/>
      <c r="F825" s="4"/>
      <c r="G825" s="4"/>
    </row>
    <row r="826" ht="12.75" customHeight="1">
      <c r="C826" s="4"/>
      <c r="D826" s="4"/>
      <c r="E826" s="4"/>
      <c r="F826" s="4"/>
      <c r="G826" s="4"/>
    </row>
    <row r="827" ht="12.75" customHeight="1">
      <c r="C827" s="4"/>
      <c r="D827" s="4"/>
      <c r="E827" s="4"/>
      <c r="F827" s="4"/>
      <c r="G827" s="4"/>
    </row>
    <row r="828" ht="12.75" customHeight="1">
      <c r="C828" s="4"/>
      <c r="D828" s="4"/>
      <c r="E828" s="4"/>
      <c r="F828" s="4"/>
      <c r="G828" s="4"/>
    </row>
    <row r="829" ht="12.75" customHeight="1">
      <c r="C829" s="4"/>
      <c r="D829" s="4"/>
      <c r="E829" s="4"/>
      <c r="F829" s="4"/>
      <c r="G829" s="4"/>
    </row>
    <row r="830" ht="12.75" customHeight="1">
      <c r="C830" s="4"/>
      <c r="D830" s="4"/>
      <c r="E830" s="4"/>
      <c r="F830" s="4"/>
      <c r="G830" s="4"/>
    </row>
    <row r="831" ht="12.75" customHeight="1">
      <c r="C831" s="4"/>
      <c r="D831" s="4"/>
      <c r="E831" s="4"/>
      <c r="F831" s="4"/>
      <c r="G831" s="4"/>
    </row>
    <row r="832" ht="12.75" customHeight="1">
      <c r="C832" s="4"/>
      <c r="D832" s="4"/>
      <c r="E832" s="4"/>
      <c r="F832" s="4"/>
      <c r="G832" s="4"/>
    </row>
    <row r="833" ht="12.75" customHeight="1">
      <c r="C833" s="4"/>
      <c r="D833" s="4"/>
      <c r="E833" s="4"/>
      <c r="F833" s="4"/>
      <c r="G833" s="4"/>
    </row>
    <row r="834" ht="12.75" customHeight="1">
      <c r="C834" s="4"/>
      <c r="D834" s="4"/>
      <c r="E834" s="4"/>
      <c r="F834" s="4"/>
      <c r="G834" s="4"/>
    </row>
    <row r="835" ht="12.75" customHeight="1">
      <c r="C835" s="4"/>
      <c r="D835" s="4"/>
      <c r="E835" s="4"/>
      <c r="F835" s="4"/>
      <c r="G835" s="4"/>
    </row>
    <row r="836" ht="12.75" customHeight="1">
      <c r="C836" s="4"/>
      <c r="D836" s="4"/>
      <c r="E836" s="4"/>
      <c r="F836" s="4"/>
      <c r="G836" s="4"/>
    </row>
    <row r="837" ht="12.75" customHeight="1">
      <c r="C837" s="4"/>
      <c r="D837" s="4"/>
      <c r="E837" s="4"/>
      <c r="F837" s="4"/>
      <c r="G837" s="4"/>
    </row>
    <row r="838" ht="12.75" customHeight="1">
      <c r="C838" s="4"/>
      <c r="D838" s="4"/>
      <c r="E838" s="4"/>
      <c r="F838" s="4"/>
      <c r="G838" s="4"/>
    </row>
    <row r="839" ht="12.75" customHeight="1">
      <c r="C839" s="4"/>
      <c r="D839" s="4"/>
      <c r="E839" s="4"/>
      <c r="F839" s="4"/>
      <c r="G839" s="4"/>
    </row>
    <row r="840" ht="12.75" customHeight="1">
      <c r="C840" s="4"/>
      <c r="D840" s="4"/>
      <c r="E840" s="4"/>
      <c r="F840" s="4"/>
      <c r="G840" s="4"/>
    </row>
    <row r="841" ht="12.75" customHeight="1">
      <c r="C841" s="4"/>
      <c r="D841" s="4"/>
      <c r="E841" s="4"/>
      <c r="F841" s="4"/>
      <c r="G841" s="4"/>
    </row>
    <row r="842" ht="12.75" customHeight="1">
      <c r="C842" s="4"/>
      <c r="D842" s="4"/>
      <c r="E842" s="4"/>
      <c r="F842" s="4"/>
      <c r="G842" s="4"/>
    </row>
    <row r="843" ht="12.75" customHeight="1">
      <c r="C843" s="4"/>
      <c r="D843" s="4"/>
      <c r="E843" s="4"/>
      <c r="F843" s="4"/>
      <c r="G843" s="4"/>
    </row>
    <row r="844" ht="12.75" customHeight="1">
      <c r="C844" s="4"/>
      <c r="D844" s="4"/>
      <c r="E844" s="4"/>
      <c r="F844" s="4"/>
      <c r="G844" s="4"/>
    </row>
    <row r="845" ht="12.75" customHeight="1">
      <c r="C845" s="4"/>
      <c r="D845" s="4"/>
      <c r="E845" s="4"/>
      <c r="F845" s="4"/>
      <c r="G845" s="4"/>
    </row>
    <row r="846" ht="12.75" customHeight="1">
      <c r="C846" s="4"/>
      <c r="D846" s="4"/>
      <c r="E846" s="4"/>
      <c r="F846" s="4"/>
      <c r="G846" s="4"/>
    </row>
    <row r="847" ht="12.75" customHeight="1">
      <c r="C847" s="4"/>
      <c r="D847" s="4"/>
      <c r="E847" s="4"/>
      <c r="F847" s="4"/>
      <c r="G847" s="4"/>
    </row>
    <row r="848" ht="12.75" customHeight="1">
      <c r="C848" s="4"/>
      <c r="D848" s="4"/>
      <c r="E848" s="4"/>
      <c r="F848" s="4"/>
      <c r="G848" s="4"/>
    </row>
    <row r="849" ht="12.75" customHeight="1">
      <c r="C849" s="4"/>
      <c r="D849" s="4"/>
      <c r="E849" s="4"/>
      <c r="F849" s="4"/>
      <c r="G849" s="4"/>
    </row>
    <row r="850" ht="12.75" customHeight="1">
      <c r="C850" s="4"/>
      <c r="D850" s="4"/>
      <c r="E850" s="4"/>
      <c r="F850" s="4"/>
      <c r="G850" s="4"/>
    </row>
    <row r="851" ht="12.75" customHeight="1">
      <c r="C851" s="4"/>
      <c r="D851" s="4"/>
      <c r="E851" s="4"/>
      <c r="F851" s="4"/>
      <c r="G851" s="4"/>
    </row>
    <row r="852" ht="12.75" customHeight="1">
      <c r="C852" s="4"/>
      <c r="D852" s="4"/>
      <c r="E852" s="4"/>
      <c r="F852" s="4"/>
      <c r="G852" s="4"/>
    </row>
    <row r="853" ht="12.75" customHeight="1">
      <c r="C853" s="4"/>
      <c r="D853" s="4"/>
      <c r="E853" s="4"/>
      <c r="F853" s="4"/>
      <c r="G853" s="4"/>
    </row>
    <row r="854" ht="12.75" customHeight="1">
      <c r="C854" s="4"/>
      <c r="D854" s="4"/>
      <c r="E854" s="4"/>
      <c r="F854" s="4"/>
      <c r="G854" s="4"/>
    </row>
    <row r="855" ht="12.75" customHeight="1">
      <c r="C855" s="4"/>
      <c r="D855" s="4"/>
      <c r="E855" s="4"/>
      <c r="F855" s="4"/>
      <c r="G855" s="4"/>
    </row>
    <row r="856" ht="12.75" customHeight="1">
      <c r="C856" s="4"/>
      <c r="D856" s="4"/>
      <c r="E856" s="4"/>
      <c r="F856" s="4"/>
      <c r="G856" s="4"/>
    </row>
    <row r="857" ht="12.75" customHeight="1">
      <c r="C857" s="4"/>
      <c r="D857" s="4"/>
      <c r="E857" s="4"/>
      <c r="F857" s="4"/>
      <c r="G857" s="4"/>
    </row>
    <row r="858" ht="12.75" customHeight="1">
      <c r="C858" s="4"/>
      <c r="D858" s="4"/>
      <c r="E858" s="4"/>
      <c r="F858" s="4"/>
      <c r="G858" s="4"/>
    </row>
    <row r="859" ht="12.75" customHeight="1">
      <c r="C859" s="4"/>
      <c r="D859" s="4"/>
      <c r="E859" s="4"/>
      <c r="F859" s="4"/>
      <c r="G859" s="4"/>
    </row>
    <row r="860" ht="12.75" customHeight="1">
      <c r="C860" s="4"/>
      <c r="D860" s="4"/>
      <c r="E860" s="4"/>
      <c r="F860" s="4"/>
      <c r="G860" s="4"/>
    </row>
    <row r="861" ht="12.75" customHeight="1">
      <c r="C861" s="4"/>
      <c r="D861" s="4"/>
      <c r="E861" s="4"/>
      <c r="F861" s="4"/>
      <c r="G861" s="4"/>
    </row>
    <row r="862" ht="12.75" customHeight="1">
      <c r="C862" s="4"/>
      <c r="D862" s="4"/>
      <c r="E862" s="4"/>
      <c r="F862" s="4"/>
      <c r="G862" s="4"/>
    </row>
    <row r="863" ht="12.75" customHeight="1">
      <c r="C863" s="4"/>
      <c r="D863" s="4"/>
      <c r="E863" s="4"/>
      <c r="F863" s="4"/>
      <c r="G863" s="4"/>
    </row>
    <row r="864" ht="12.75" customHeight="1">
      <c r="C864" s="4"/>
      <c r="D864" s="4"/>
      <c r="E864" s="4"/>
      <c r="F864" s="4"/>
      <c r="G864" s="4"/>
    </row>
    <row r="865" ht="12.75" customHeight="1">
      <c r="C865" s="4"/>
      <c r="D865" s="4"/>
      <c r="E865" s="4"/>
      <c r="F865" s="4"/>
      <c r="G865" s="4"/>
    </row>
    <row r="866" ht="12.75" customHeight="1">
      <c r="C866" s="4"/>
      <c r="D866" s="4"/>
      <c r="E866" s="4"/>
      <c r="F866" s="4"/>
      <c r="G866" s="4"/>
    </row>
    <row r="867" ht="12.75" customHeight="1">
      <c r="C867" s="4"/>
      <c r="D867" s="4"/>
      <c r="E867" s="4"/>
      <c r="F867" s="4"/>
      <c r="G867" s="4"/>
    </row>
    <row r="868" ht="12.75" customHeight="1">
      <c r="C868" s="4"/>
      <c r="D868" s="4"/>
      <c r="E868" s="4"/>
      <c r="F868" s="4"/>
      <c r="G868" s="4"/>
    </row>
    <row r="869" ht="12.75" customHeight="1">
      <c r="C869" s="4"/>
      <c r="D869" s="4"/>
      <c r="E869" s="4"/>
      <c r="F869" s="4"/>
      <c r="G869" s="4"/>
    </row>
    <row r="870" ht="12.75" customHeight="1">
      <c r="C870" s="4"/>
      <c r="D870" s="4"/>
      <c r="E870" s="4"/>
      <c r="F870" s="4"/>
      <c r="G870" s="4"/>
    </row>
    <row r="871" ht="12.75" customHeight="1">
      <c r="C871" s="4"/>
      <c r="D871" s="4"/>
      <c r="E871" s="4"/>
      <c r="F871" s="4"/>
      <c r="G871" s="4"/>
    </row>
    <row r="872" ht="12.75" customHeight="1">
      <c r="C872" s="4"/>
      <c r="D872" s="4"/>
      <c r="E872" s="4"/>
      <c r="F872" s="4"/>
      <c r="G872" s="4"/>
    </row>
    <row r="873" ht="12.75" customHeight="1">
      <c r="C873" s="4"/>
      <c r="D873" s="4"/>
      <c r="E873" s="4"/>
      <c r="F873" s="4"/>
      <c r="G873" s="4"/>
    </row>
    <row r="874" ht="12.75" customHeight="1">
      <c r="C874" s="4"/>
      <c r="D874" s="4"/>
      <c r="E874" s="4"/>
      <c r="F874" s="4"/>
      <c r="G874" s="4"/>
    </row>
    <row r="875" ht="12.75" customHeight="1">
      <c r="C875" s="4"/>
      <c r="D875" s="4"/>
      <c r="E875" s="4"/>
      <c r="F875" s="4"/>
      <c r="G875" s="4"/>
    </row>
    <row r="876" ht="12.75" customHeight="1">
      <c r="C876" s="4"/>
      <c r="D876" s="4"/>
      <c r="E876" s="4"/>
      <c r="F876" s="4"/>
      <c r="G876" s="4"/>
    </row>
    <row r="877" ht="12.75" customHeight="1">
      <c r="C877" s="4"/>
      <c r="D877" s="4"/>
      <c r="E877" s="4"/>
      <c r="F877" s="4"/>
      <c r="G877" s="4"/>
    </row>
    <row r="878" ht="12.75" customHeight="1">
      <c r="C878" s="4"/>
      <c r="D878" s="4"/>
      <c r="E878" s="4"/>
      <c r="F878" s="4"/>
      <c r="G878" s="4"/>
    </row>
    <row r="879" ht="12.75" customHeight="1">
      <c r="C879" s="4"/>
      <c r="D879" s="4"/>
      <c r="E879" s="4"/>
      <c r="F879" s="4"/>
      <c r="G879" s="4"/>
    </row>
    <row r="880" ht="12.75" customHeight="1">
      <c r="C880" s="4"/>
      <c r="D880" s="4"/>
      <c r="E880" s="4"/>
      <c r="F880" s="4"/>
      <c r="G880" s="4"/>
    </row>
    <row r="881" ht="12.75" customHeight="1">
      <c r="C881" s="4"/>
      <c r="D881" s="4"/>
      <c r="E881" s="4"/>
      <c r="F881" s="4"/>
      <c r="G881" s="4"/>
    </row>
    <row r="882" ht="12.75" customHeight="1">
      <c r="C882" s="4"/>
      <c r="D882" s="4"/>
      <c r="E882" s="4"/>
      <c r="F882" s="4"/>
      <c r="G882" s="4"/>
    </row>
    <row r="883" ht="12.75" customHeight="1">
      <c r="C883" s="4"/>
      <c r="D883" s="4"/>
      <c r="E883" s="4"/>
      <c r="F883" s="4"/>
      <c r="G883" s="4"/>
    </row>
    <row r="884" ht="12.75" customHeight="1">
      <c r="C884" s="4"/>
      <c r="D884" s="4"/>
      <c r="E884" s="4"/>
      <c r="F884" s="4"/>
      <c r="G884" s="4"/>
    </row>
    <row r="885" ht="12.75" customHeight="1">
      <c r="C885" s="4"/>
      <c r="D885" s="4"/>
      <c r="E885" s="4"/>
      <c r="F885" s="4"/>
      <c r="G885" s="4"/>
    </row>
    <row r="886" ht="12.75" customHeight="1">
      <c r="C886" s="4"/>
      <c r="D886" s="4"/>
      <c r="E886" s="4"/>
      <c r="F886" s="4"/>
      <c r="G886" s="4"/>
    </row>
    <row r="887" ht="12.75" customHeight="1">
      <c r="C887" s="4"/>
      <c r="D887" s="4"/>
      <c r="E887" s="4"/>
      <c r="F887" s="4"/>
      <c r="G887" s="4"/>
    </row>
    <row r="888" ht="12.75" customHeight="1">
      <c r="C888" s="4"/>
      <c r="D888" s="4"/>
      <c r="E888" s="4"/>
      <c r="F888" s="4"/>
      <c r="G888" s="4"/>
    </row>
    <row r="889" ht="12.75" customHeight="1">
      <c r="C889" s="4"/>
      <c r="D889" s="4"/>
      <c r="E889" s="4"/>
      <c r="F889" s="4"/>
      <c r="G889" s="4"/>
    </row>
    <row r="890" ht="12.75" customHeight="1">
      <c r="C890" s="4"/>
      <c r="D890" s="4"/>
      <c r="E890" s="4"/>
      <c r="F890" s="4"/>
      <c r="G890" s="4"/>
    </row>
    <row r="891" ht="12.75" customHeight="1">
      <c r="C891" s="4"/>
      <c r="D891" s="4"/>
      <c r="E891" s="4"/>
      <c r="F891" s="4"/>
      <c r="G891" s="4"/>
    </row>
    <row r="892" ht="12.75" customHeight="1">
      <c r="C892" s="4"/>
      <c r="D892" s="4"/>
      <c r="E892" s="4"/>
      <c r="F892" s="4"/>
      <c r="G892" s="4"/>
    </row>
    <row r="893" ht="12.75" customHeight="1">
      <c r="C893" s="4"/>
      <c r="D893" s="4"/>
      <c r="E893" s="4"/>
      <c r="F893" s="4"/>
      <c r="G893" s="4"/>
    </row>
    <row r="894" ht="12.75" customHeight="1">
      <c r="C894" s="4"/>
      <c r="D894" s="4"/>
      <c r="E894" s="4"/>
      <c r="F894" s="4"/>
      <c r="G894" s="4"/>
    </row>
    <row r="895" ht="12.75" customHeight="1">
      <c r="C895" s="4"/>
      <c r="D895" s="4"/>
      <c r="E895" s="4"/>
      <c r="F895" s="4"/>
      <c r="G895" s="4"/>
    </row>
    <row r="896" ht="12.75" customHeight="1">
      <c r="C896" s="4"/>
      <c r="D896" s="4"/>
      <c r="E896" s="4"/>
      <c r="F896" s="4"/>
      <c r="G896" s="4"/>
    </row>
    <row r="897" ht="12.75" customHeight="1">
      <c r="C897" s="4"/>
      <c r="D897" s="4"/>
      <c r="E897" s="4"/>
      <c r="F897" s="4"/>
      <c r="G897" s="4"/>
    </row>
    <row r="898" ht="12.75" customHeight="1">
      <c r="C898" s="4"/>
      <c r="D898" s="4"/>
      <c r="E898" s="4"/>
      <c r="F898" s="4"/>
      <c r="G898" s="4"/>
    </row>
    <row r="899" ht="12.75" customHeight="1">
      <c r="C899" s="4"/>
      <c r="D899" s="4"/>
      <c r="E899" s="4"/>
      <c r="F899" s="4"/>
      <c r="G899" s="4"/>
    </row>
    <row r="900" ht="12.75" customHeight="1">
      <c r="C900" s="4"/>
      <c r="D900" s="4"/>
      <c r="E900" s="4"/>
      <c r="F900" s="4"/>
      <c r="G900" s="4"/>
    </row>
    <row r="901" ht="12.75" customHeight="1">
      <c r="C901" s="4"/>
      <c r="D901" s="4"/>
      <c r="E901" s="4"/>
      <c r="F901" s="4"/>
      <c r="G901" s="4"/>
    </row>
    <row r="902" ht="12.75" customHeight="1">
      <c r="C902" s="4"/>
      <c r="D902" s="4"/>
      <c r="E902" s="4"/>
      <c r="F902" s="4"/>
      <c r="G902" s="4"/>
    </row>
    <row r="903" ht="12.75" customHeight="1">
      <c r="C903" s="4"/>
      <c r="D903" s="4"/>
      <c r="E903" s="4"/>
      <c r="F903" s="4"/>
      <c r="G903" s="4"/>
    </row>
    <row r="904" ht="12.75" customHeight="1">
      <c r="C904" s="4"/>
      <c r="D904" s="4"/>
      <c r="E904" s="4"/>
      <c r="F904" s="4"/>
      <c r="G904" s="4"/>
    </row>
    <row r="905" ht="12.75" customHeight="1">
      <c r="C905" s="4"/>
      <c r="D905" s="4"/>
      <c r="E905" s="4"/>
      <c r="F905" s="4"/>
      <c r="G905" s="4"/>
    </row>
    <row r="906" ht="12.75" customHeight="1">
      <c r="C906" s="4"/>
      <c r="D906" s="4"/>
      <c r="E906" s="4"/>
      <c r="F906" s="4"/>
      <c r="G906" s="4"/>
    </row>
    <row r="907" ht="12.75" customHeight="1">
      <c r="C907" s="4"/>
      <c r="D907" s="4"/>
      <c r="E907" s="4"/>
      <c r="F907" s="4"/>
      <c r="G907" s="4"/>
    </row>
    <row r="908" ht="12.75" customHeight="1">
      <c r="C908" s="4"/>
      <c r="D908" s="4"/>
      <c r="E908" s="4"/>
      <c r="F908" s="4"/>
      <c r="G908" s="4"/>
    </row>
    <row r="909" ht="12.75" customHeight="1">
      <c r="C909" s="4"/>
      <c r="D909" s="4"/>
      <c r="E909" s="4"/>
      <c r="F909" s="4"/>
      <c r="G909" s="4"/>
    </row>
    <row r="910" ht="12.75" customHeight="1">
      <c r="C910" s="4"/>
      <c r="D910" s="4"/>
      <c r="E910" s="4"/>
      <c r="F910" s="4"/>
      <c r="G910" s="4"/>
    </row>
    <row r="911" ht="12.75" customHeight="1">
      <c r="C911" s="4"/>
      <c r="D911" s="4"/>
      <c r="E911" s="4"/>
      <c r="F911" s="4"/>
      <c r="G911" s="4"/>
    </row>
    <row r="912" ht="12.75" customHeight="1">
      <c r="C912" s="4"/>
      <c r="D912" s="4"/>
      <c r="E912" s="4"/>
      <c r="F912" s="4"/>
      <c r="G912" s="4"/>
    </row>
    <row r="913" ht="12.75" customHeight="1">
      <c r="C913" s="4"/>
      <c r="D913" s="4"/>
      <c r="E913" s="4"/>
      <c r="F913" s="4"/>
      <c r="G913" s="4"/>
    </row>
    <row r="914" ht="12.75" customHeight="1">
      <c r="C914" s="4"/>
      <c r="D914" s="4"/>
      <c r="E914" s="4"/>
      <c r="F914" s="4"/>
      <c r="G914" s="4"/>
    </row>
    <row r="915" ht="12.75" customHeight="1">
      <c r="C915" s="4"/>
      <c r="D915" s="4"/>
      <c r="E915" s="4"/>
      <c r="F915" s="4"/>
      <c r="G915" s="4"/>
    </row>
    <row r="916" ht="12.75" customHeight="1">
      <c r="C916" s="4"/>
      <c r="D916" s="4"/>
      <c r="E916" s="4"/>
      <c r="F916" s="4"/>
      <c r="G916" s="4"/>
    </row>
    <row r="917" ht="12.75" customHeight="1">
      <c r="C917" s="4"/>
      <c r="D917" s="4"/>
      <c r="E917" s="4"/>
      <c r="F917" s="4"/>
      <c r="G917" s="4"/>
    </row>
    <row r="918" ht="12.75" customHeight="1">
      <c r="C918" s="4"/>
      <c r="D918" s="4"/>
      <c r="E918" s="4"/>
      <c r="F918" s="4"/>
      <c r="G918" s="4"/>
    </row>
    <row r="919" ht="12.75" customHeight="1">
      <c r="C919" s="4"/>
      <c r="D919" s="4"/>
      <c r="E919" s="4"/>
      <c r="F919" s="4"/>
      <c r="G919" s="4"/>
    </row>
    <row r="920" ht="12.75" customHeight="1">
      <c r="C920" s="4"/>
      <c r="D920" s="4"/>
      <c r="E920" s="4"/>
      <c r="F920" s="4"/>
      <c r="G920" s="4"/>
    </row>
    <row r="921" ht="12.75" customHeight="1">
      <c r="C921" s="4"/>
      <c r="D921" s="4"/>
      <c r="E921" s="4"/>
      <c r="F921" s="4"/>
      <c r="G921" s="4"/>
    </row>
    <row r="922" ht="12.75" customHeight="1">
      <c r="C922" s="4"/>
      <c r="D922" s="4"/>
      <c r="E922" s="4"/>
      <c r="F922" s="4"/>
      <c r="G922" s="4"/>
    </row>
    <row r="923" ht="12.75" customHeight="1">
      <c r="C923" s="4"/>
      <c r="D923" s="4"/>
      <c r="E923" s="4"/>
      <c r="F923" s="4"/>
      <c r="G923" s="4"/>
    </row>
    <row r="924" ht="12.75" customHeight="1">
      <c r="C924" s="4"/>
      <c r="D924" s="4"/>
      <c r="E924" s="4"/>
      <c r="F924" s="4"/>
      <c r="G924" s="4"/>
    </row>
    <row r="925" ht="12.75" customHeight="1">
      <c r="C925" s="4"/>
      <c r="D925" s="4"/>
      <c r="E925" s="4"/>
      <c r="F925" s="4"/>
      <c r="G925" s="4"/>
    </row>
    <row r="926" ht="12.75" customHeight="1">
      <c r="C926" s="4"/>
      <c r="D926" s="4"/>
      <c r="E926" s="4"/>
      <c r="F926" s="4"/>
      <c r="G926" s="4"/>
    </row>
    <row r="927" ht="12.75" customHeight="1">
      <c r="C927" s="4"/>
      <c r="D927" s="4"/>
      <c r="E927" s="4"/>
      <c r="F927" s="4"/>
      <c r="G927" s="4"/>
    </row>
    <row r="928" ht="12.75" customHeight="1">
      <c r="C928" s="4"/>
      <c r="D928" s="4"/>
      <c r="E928" s="4"/>
      <c r="F928" s="4"/>
      <c r="G928" s="4"/>
    </row>
    <row r="929" ht="12.75" customHeight="1">
      <c r="C929" s="4"/>
      <c r="D929" s="4"/>
      <c r="E929" s="4"/>
      <c r="F929" s="4"/>
      <c r="G929" s="4"/>
    </row>
    <row r="930" ht="12.75" customHeight="1">
      <c r="C930" s="4"/>
      <c r="D930" s="4"/>
      <c r="E930" s="4"/>
      <c r="F930" s="4"/>
      <c r="G930" s="4"/>
    </row>
    <row r="931" ht="12.75" customHeight="1">
      <c r="C931" s="4"/>
      <c r="D931" s="4"/>
      <c r="E931" s="4"/>
      <c r="F931" s="4"/>
      <c r="G931" s="4"/>
    </row>
    <row r="932" ht="12.75" customHeight="1">
      <c r="C932" s="4"/>
      <c r="D932" s="4"/>
      <c r="E932" s="4"/>
      <c r="F932" s="4"/>
      <c r="G932" s="4"/>
    </row>
    <row r="933" ht="12.75" customHeight="1">
      <c r="C933" s="4"/>
      <c r="D933" s="4"/>
      <c r="E933" s="4"/>
      <c r="F933" s="4"/>
      <c r="G933" s="4"/>
    </row>
    <row r="934" ht="12.75" customHeight="1">
      <c r="C934" s="4"/>
      <c r="D934" s="4"/>
      <c r="E934" s="4"/>
      <c r="F934" s="4"/>
      <c r="G934" s="4"/>
    </row>
    <row r="935" ht="12.75" customHeight="1">
      <c r="C935" s="4"/>
      <c r="D935" s="4"/>
      <c r="E935" s="4"/>
      <c r="F935" s="4"/>
      <c r="G935" s="4"/>
    </row>
    <row r="936" ht="12.75" customHeight="1">
      <c r="C936" s="4"/>
      <c r="D936" s="4"/>
      <c r="E936" s="4"/>
      <c r="F936" s="4"/>
      <c r="G936" s="4"/>
    </row>
    <row r="937" ht="12.75" customHeight="1">
      <c r="C937" s="4"/>
      <c r="D937" s="4"/>
      <c r="E937" s="4"/>
      <c r="F937" s="4"/>
      <c r="G937" s="4"/>
    </row>
    <row r="938" ht="12.75" customHeight="1">
      <c r="C938" s="4"/>
      <c r="D938" s="4"/>
      <c r="E938" s="4"/>
      <c r="F938" s="4"/>
      <c r="G938" s="4"/>
    </row>
    <row r="939" ht="12.75" customHeight="1">
      <c r="C939" s="4"/>
      <c r="D939" s="4"/>
      <c r="E939" s="4"/>
      <c r="F939" s="4"/>
      <c r="G939" s="4"/>
    </row>
    <row r="940" ht="12.75" customHeight="1">
      <c r="C940" s="4"/>
      <c r="D940" s="4"/>
      <c r="E940" s="4"/>
      <c r="F940" s="4"/>
      <c r="G940" s="4"/>
    </row>
    <row r="941" ht="12.75" customHeight="1">
      <c r="C941" s="4"/>
      <c r="D941" s="4"/>
      <c r="E941" s="4"/>
      <c r="F941" s="4"/>
      <c r="G941" s="4"/>
    </row>
    <row r="942" ht="12.75" customHeight="1">
      <c r="C942" s="4"/>
      <c r="D942" s="4"/>
      <c r="E942" s="4"/>
      <c r="F942" s="4"/>
      <c r="G942" s="4"/>
    </row>
    <row r="943" ht="12.75" customHeight="1">
      <c r="C943" s="4"/>
      <c r="D943" s="4"/>
      <c r="E943" s="4"/>
      <c r="F943" s="4"/>
      <c r="G943" s="4"/>
    </row>
    <row r="944" ht="12.75" customHeight="1">
      <c r="C944" s="4"/>
      <c r="D944" s="4"/>
      <c r="E944" s="4"/>
      <c r="F944" s="4"/>
      <c r="G944" s="4"/>
    </row>
    <row r="945" ht="12.75" customHeight="1">
      <c r="C945" s="4"/>
      <c r="D945" s="4"/>
      <c r="E945" s="4"/>
      <c r="F945" s="4"/>
      <c r="G945" s="4"/>
    </row>
    <row r="946" ht="12.75" customHeight="1">
      <c r="C946" s="4"/>
      <c r="D946" s="4"/>
      <c r="E946" s="4"/>
      <c r="F946" s="4"/>
      <c r="G946" s="4"/>
    </row>
    <row r="947" ht="12.75" customHeight="1">
      <c r="C947" s="4"/>
      <c r="D947" s="4"/>
      <c r="E947" s="4"/>
      <c r="F947" s="4"/>
      <c r="G947" s="4"/>
    </row>
    <row r="948" ht="12.75" customHeight="1">
      <c r="C948" s="4"/>
      <c r="D948" s="4"/>
      <c r="E948" s="4"/>
      <c r="F948" s="4"/>
      <c r="G948" s="4"/>
    </row>
    <row r="949" ht="12.75" customHeight="1">
      <c r="C949" s="4"/>
      <c r="D949" s="4"/>
      <c r="E949" s="4"/>
      <c r="F949" s="4"/>
      <c r="G949" s="4"/>
    </row>
    <row r="950" ht="12.75" customHeight="1">
      <c r="C950" s="4"/>
      <c r="D950" s="4"/>
      <c r="E950" s="4"/>
      <c r="F950" s="4"/>
      <c r="G950" s="4"/>
    </row>
    <row r="951" ht="12.75" customHeight="1">
      <c r="C951" s="4"/>
      <c r="D951" s="4"/>
      <c r="E951" s="4"/>
      <c r="F951" s="4"/>
      <c r="G951" s="4"/>
    </row>
    <row r="952" ht="12.75" customHeight="1">
      <c r="C952" s="4"/>
      <c r="D952" s="4"/>
      <c r="E952" s="4"/>
      <c r="F952" s="4"/>
      <c r="G952" s="4"/>
    </row>
    <row r="953" ht="12.75" customHeight="1">
      <c r="C953" s="4"/>
      <c r="D953" s="4"/>
      <c r="E953" s="4"/>
      <c r="F953" s="4"/>
      <c r="G953" s="4"/>
    </row>
    <row r="954" ht="12.75" customHeight="1">
      <c r="C954" s="4"/>
      <c r="D954" s="4"/>
      <c r="E954" s="4"/>
      <c r="F954" s="4"/>
      <c r="G954" s="4"/>
    </row>
    <row r="955" ht="12.75" customHeight="1">
      <c r="C955" s="4"/>
      <c r="D955" s="4"/>
      <c r="E955" s="4"/>
      <c r="F955" s="4"/>
      <c r="G955" s="4"/>
    </row>
    <row r="956" ht="12.75" customHeight="1">
      <c r="C956" s="4"/>
      <c r="D956" s="4"/>
      <c r="E956" s="4"/>
      <c r="F956" s="4"/>
      <c r="G956" s="4"/>
    </row>
    <row r="957" ht="12.75" customHeight="1">
      <c r="C957" s="4"/>
      <c r="D957" s="4"/>
      <c r="E957" s="4"/>
      <c r="F957" s="4"/>
      <c r="G957" s="4"/>
    </row>
    <row r="958" ht="12.75" customHeight="1">
      <c r="C958" s="4"/>
      <c r="D958" s="4"/>
      <c r="E958" s="4"/>
      <c r="F958" s="4"/>
      <c r="G958" s="4"/>
    </row>
    <row r="959" ht="12.75" customHeight="1">
      <c r="C959" s="4"/>
      <c r="D959" s="4"/>
      <c r="E959" s="4"/>
      <c r="F959" s="4"/>
      <c r="G959" s="4"/>
    </row>
    <row r="960" ht="12.75" customHeight="1">
      <c r="C960" s="4"/>
      <c r="D960" s="4"/>
      <c r="E960" s="4"/>
      <c r="F960" s="4"/>
      <c r="G960" s="4"/>
    </row>
    <row r="961" ht="12.75" customHeight="1">
      <c r="C961" s="4"/>
      <c r="D961" s="4"/>
      <c r="E961" s="4"/>
      <c r="F961" s="4"/>
      <c r="G961" s="4"/>
    </row>
    <row r="962" ht="12.75" customHeight="1">
      <c r="C962" s="4"/>
      <c r="D962" s="4"/>
      <c r="E962" s="4"/>
      <c r="F962" s="4"/>
      <c r="G962" s="4"/>
    </row>
    <row r="963" ht="12.75" customHeight="1">
      <c r="C963" s="4"/>
      <c r="D963" s="4"/>
      <c r="E963" s="4"/>
      <c r="F963" s="4"/>
      <c r="G963" s="4"/>
    </row>
    <row r="964" ht="12.75" customHeight="1">
      <c r="C964" s="4"/>
      <c r="D964" s="4"/>
      <c r="E964" s="4"/>
      <c r="F964" s="4"/>
      <c r="G964" s="4"/>
    </row>
    <row r="965" ht="12.75" customHeight="1">
      <c r="C965" s="4"/>
      <c r="D965" s="4"/>
      <c r="E965" s="4"/>
      <c r="F965" s="4"/>
      <c r="G965" s="4"/>
    </row>
    <row r="966" ht="12.75" customHeight="1">
      <c r="C966" s="4"/>
      <c r="D966" s="4"/>
      <c r="E966" s="4"/>
      <c r="F966" s="4"/>
      <c r="G966" s="4"/>
    </row>
    <row r="967" ht="12.75" customHeight="1">
      <c r="C967" s="4"/>
      <c r="D967" s="4"/>
      <c r="E967" s="4"/>
      <c r="F967" s="4"/>
      <c r="G967" s="4"/>
    </row>
    <row r="968" ht="12.75" customHeight="1">
      <c r="C968" s="4"/>
      <c r="D968" s="4"/>
      <c r="E968" s="4"/>
      <c r="F968" s="4"/>
      <c r="G968" s="4"/>
    </row>
    <row r="969" ht="12.75" customHeight="1">
      <c r="C969" s="4"/>
      <c r="D969" s="4"/>
      <c r="E969" s="4"/>
      <c r="F969" s="4"/>
      <c r="G969" s="4"/>
    </row>
    <row r="970" ht="12.75" customHeight="1">
      <c r="C970" s="4"/>
      <c r="D970" s="4"/>
      <c r="E970" s="4"/>
      <c r="F970" s="4"/>
      <c r="G970" s="4"/>
    </row>
    <row r="971" ht="12.75" customHeight="1">
      <c r="C971" s="4"/>
      <c r="D971" s="4"/>
      <c r="E971" s="4"/>
      <c r="F971" s="4"/>
      <c r="G971" s="4"/>
    </row>
    <row r="972" ht="12.75" customHeight="1">
      <c r="C972" s="4"/>
      <c r="D972" s="4"/>
      <c r="E972" s="4"/>
      <c r="F972" s="4"/>
      <c r="G972" s="4"/>
    </row>
    <row r="973" ht="12.75" customHeight="1">
      <c r="C973" s="4"/>
      <c r="D973" s="4"/>
      <c r="E973" s="4"/>
      <c r="F973" s="4"/>
      <c r="G973" s="4"/>
    </row>
    <row r="974" ht="12.75" customHeight="1">
      <c r="C974" s="4"/>
      <c r="D974" s="4"/>
      <c r="E974" s="4"/>
      <c r="F974" s="4"/>
      <c r="G974" s="4"/>
    </row>
    <row r="975" ht="12.75" customHeight="1">
      <c r="C975" s="4"/>
      <c r="D975" s="4"/>
      <c r="E975" s="4"/>
      <c r="F975" s="4"/>
      <c r="G975" s="4"/>
    </row>
    <row r="976" ht="12.75" customHeight="1">
      <c r="C976" s="4"/>
      <c r="D976" s="4"/>
      <c r="E976" s="4"/>
      <c r="F976" s="4"/>
      <c r="G976" s="4"/>
    </row>
    <row r="977" ht="12.75" customHeight="1">
      <c r="C977" s="4"/>
      <c r="D977" s="4"/>
      <c r="E977" s="4"/>
      <c r="F977" s="4"/>
      <c r="G977" s="4"/>
    </row>
    <row r="978" ht="12.75" customHeight="1">
      <c r="C978" s="4"/>
      <c r="D978" s="4"/>
      <c r="E978" s="4"/>
      <c r="F978" s="4"/>
      <c r="G978" s="4"/>
    </row>
    <row r="979" ht="12.75" customHeight="1">
      <c r="C979" s="4"/>
      <c r="D979" s="4"/>
      <c r="E979" s="4"/>
      <c r="F979" s="4"/>
      <c r="G979" s="4"/>
    </row>
    <row r="980" ht="12.75" customHeight="1">
      <c r="C980" s="4"/>
      <c r="D980" s="4"/>
      <c r="E980" s="4"/>
      <c r="F980" s="4"/>
      <c r="G980" s="4"/>
    </row>
    <row r="981" ht="12.75" customHeight="1">
      <c r="C981" s="4"/>
      <c r="D981" s="4"/>
      <c r="E981" s="4"/>
      <c r="F981" s="4"/>
      <c r="G981" s="4"/>
    </row>
    <row r="982" ht="12.75" customHeight="1">
      <c r="C982" s="4"/>
      <c r="D982" s="4"/>
      <c r="E982" s="4"/>
      <c r="F982" s="4"/>
      <c r="G982" s="4"/>
    </row>
    <row r="983" ht="12.75" customHeight="1">
      <c r="C983" s="4"/>
      <c r="D983" s="4"/>
      <c r="E983" s="4"/>
      <c r="F983" s="4"/>
      <c r="G983" s="4"/>
    </row>
    <row r="984" ht="12.75" customHeight="1">
      <c r="C984" s="4"/>
      <c r="D984" s="4"/>
      <c r="E984" s="4"/>
      <c r="F984" s="4"/>
      <c r="G984" s="4"/>
    </row>
    <row r="985" ht="12.75" customHeight="1">
      <c r="C985" s="4"/>
      <c r="D985" s="4"/>
      <c r="E985" s="4"/>
      <c r="F985" s="4"/>
      <c r="G985" s="4"/>
    </row>
    <row r="986" ht="12.75" customHeight="1">
      <c r="C986" s="4"/>
      <c r="D986" s="4"/>
      <c r="E986" s="4"/>
      <c r="F986" s="4"/>
      <c r="G986" s="4"/>
    </row>
    <row r="987" ht="12.75" customHeight="1">
      <c r="C987" s="4"/>
      <c r="D987" s="4"/>
      <c r="E987" s="4"/>
      <c r="F987" s="4"/>
      <c r="G987" s="4"/>
    </row>
    <row r="988" ht="12.75" customHeight="1">
      <c r="C988" s="4"/>
      <c r="D988" s="4"/>
      <c r="E988" s="4"/>
      <c r="F988" s="4"/>
      <c r="G988" s="4"/>
    </row>
    <row r="989" ht="12.75" customHeight="1">
      <c r="C989" s="4"/>
      <c r="D989" s="4"/>
      <c r="E989" s="4"/>
      <c r="F989" s="4"/>
      <c r="G989" s="4"/>
    </row>
    <row r="990" ht="12.75" customHeight="1">
      <c r="C990" s="4"/>
      <c r="D990" s="4"/>
      <c r="E990" s="4"/>
      <c r="F990" s="4"/>
      <c r="G990" s="4"/>
    </row>
    <row r="991" ht="12.75" customHeight="1">
      <c r="C991" s="4"/>
      <c r="D991" s="4"/>
      <c r="E991" s="4"/>
      <c r="F991" s="4"/>
      <c r="G991" s="4"/>
    </row>
    <row r="992" ht="12.75" customHeight="1">
      <c r="C992" s="4"/>
      <c r="D992" s="4"/>
      <c r="E992" s="4"/>
      <c r="F992" s="4"/>
      <c r="G992" s="4"/>
    </row>
    <row r="993" ht="12.75" customHeight="1">
      <c r="C993" s="4"/>
      <c r="D993" s="4"/>
      <c r="E993" s="4"/>
      <c r="F993" s="4"/>
      <c r="G993" s="4"/>
    </row>
    <row r="994" ht="12.75" customHeight="1">
      <c r="C994" s="4"/>
      <c r="D994" s="4"/>
      <c r="E994" s="4"/>
      <c r="F994" s="4"/>
      <c r="G994" s="4"/>
    </row>
    <row r="995" ht="12.75" customHeight="1">
      <c r="C995" s="4"/>
      <c r="D995" s="4"/>
      <c r="E995" s="4"/>
      <c r="F995" s="4"/>
      <c r="G995" s="4"/>
    </row>
    <row r="996" ht="12.75" customHeight="1">
      <c r="C996" s="4"/>
      <c r="D996" s="4"/>
      <c r="E996" s="4"/>
      <c r="F996" s="4"/>
      <c r="G996" s="4"/>
    </row>
    <row r="997" ht="12.75" customHeight="1">
      <c r="C997" s="4"/>
      <c r="D997" s="4"/>
      <c r="E997" s="4"/>
      <c r="F997" s="4"/>
      <c r="G997" s="4"/>
    </row>
    <row r="998" ht="12.75" customHeight="1">
      <c r="C998" s="4"/>
      <c r="D998" s="4"/>
      <c r="E998" s="4"/>
      <c r="F998" s="4"/>
      <c r="G998" s="4"/>
    </row>
    <row r="999" ht="12.75" customHeight="1">
      <c r="C999" s="4"/>
      <c r="D999" s="4"/>
      <c r="E999" s="4"/>
      <c r="F999" s="4"/>
      <c r="G999" s="4"/>
    </row>
    <row r="1000" ht="12.75" customHeight="1">
      <c r="C1000" s="4"/>
      <c r="D1000" s="4"/>
      <c r="E1000" s="4"/>
      <c r="F1000" s="4"/>
      <c r="G1000" s="4"/>
    </row>
  </sheetData>
  <mergeCells count="3">
    <mergeCell ref="B187:O188"/>
    <mergeCell ref="B190:F190"/>
    <mergeCell ref="B191:F191"/>
  </mergeCells>
  <printOptions/>
  <pageMargins bottom="1.0" footer="0.0" header="0.0" left="0.7500000000000001" right="0.7500000000000001" top="1.0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0"/>
    <col customWidth="1" min="2" max="2" width="9.13"/>
    <col customWidth="1" min="3" max="3" width="8.25"/>
    <col customWidth="1" min="4" max="4" width="14.38"/>
    <col customWidth="1" min="5" max="5" width="15.75"/>
    <col customWidth="1" min="6" max="6" width="14.38"/>
    <col customWidth="1" min="7" max="7" width="17.25"/>
    <col customWidth="1" min="8" max="9" width="14.38"/>
    <col customWidth="1" min="10" max="10" width="15.75"/>
    <col customWidth="1" min="11" max="12" width="14.38"/>
    <col customWidth="1" min="13" max="27" width="8.63"/>
  </cols>
  <sheetData>
    <row r="1" ht="12.75" customHeight="1">
      <c r="A1" s="1" t="s">
        <v>0</v>
      </c>
      <c r="B1" s="2" t="s">
        <v>1</v>
      </c>
      <c r="C1" s="3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4"/>
      <c r="J1" s="5"/>
      <c r="K1" s="6" t="s">
        <v>9</v>
      </c>
      <c r="L1" s="7" t="s">
        <v>10</v>
      </c>
      <c r="M1" s="6" t="s">
        <v>11</v>
      </c>
      <c r="N1" s="6" t="s">
        <v>12</v>
      </c>
      <c r="O1" s="6" t="s">
        <v>13</v>
      </c>
      <c r="P1" s="6" t="s">
        <v>14</v>
      </c>
      <c r="Q1" s="6" t="s">
        <v>15</v>
      </c>
      <c r="R1" s="6" t="s">
        <v>16</v>
      </c>
      <c r="S1" s="6" t="s">
        <v>223</v>
      </c>
      <c r="T1" s="15" t="s">
        <v>224</v>
      </c>
    </row>
    <row r="2" ht="12.75" customHeight="1">
      <c r="A2" s="4">
        <v>110.0</v>
      </c>
      <c r="B2" s="8" t="s">
        <v>126</v>
      </c>
      <c r="C2" s="9" t="s">
        <v>122</v>
      </c>
      <c r="D2" s="4">
        <v>21.0</v>
      </c>
      <c r="E2" s="4">
        <v>51.0</v>
      </c>
      <c r="F2" s="4">
        <v>34.0</v>
      </c>
      <c r="G2" s="4">
        <v>3.0</v>
      </c>
      <c r="H2" s="4">
        <v>88.0</v>
      </c>
      <c r="I2" s="4"/>
      <c r="J2" s="4"/>
      <c r="K2" s="8">
        <f t="shared" ref="K2:K168" si="1">L2+M2+N2+O2</f>
        <v>56</v>
      </c>
      <c r="L2" s="4">
        <f t="shared" ref="L2:L168" si="2">(D2/26)*13</f>
        <v>10.5</v>
      </c>
      <c r="M2" s="8">
        <f t="shared" ref="M2:M168" si="3">(F2/36)*18</f>
        <v>17</v>
      </c>
      <c r="N2" s="8">
        <f t="shared" ref="N2:N168" si="4">(E2/52)*26</f>
        <v>25.5</v>
      </c>
      <c r="O2" s="8">
        <f t="shared" ref="O2:O168" si="5">(G2/3)*3</f>
        <v>3</v>
      </c>
      <c r="P2" s="8">
        <f t="shared" ref="P2:P168" si="6">H2/2</f>
        <v>44</v>
      </c>
      <c r="Q2" s="8">
        <f t="shared" ref="Q2:Q168" si="7">L2+M2+N2+O2+P2</f>
        <v>100</v>
      </c>
      <c r="R2" s="8">
        <f t="shared" ref="R2:R168" si="8">ROUND(Q2,0)</f>
        <v>100</v>
      </c>
      <c r="S2" s="14" t="s">
        <v>225</v>
      </c>
      <c r="T2" s="14">
        <v>10.0</v>
      </c>
    </row>
    <row r="3" ht="12.75" customHeight="1">
      <c r="A3" s="4">
        <v>36.0</v>
      </c>
      <c r="B3" s="8" t="s">
        <v>58</v>
      </c>
      <c r="C3" s="9" t="s">
        <v>18</v>
      </c>
      <c r="D3" s="4">
        <v>24.0</v>
      </c>
      <c r="E3" s="4">
        <v>50.0</v>
      </c>
      <c r="F3" s="4">
        <v>36.0</v>
      </c>
      <c r="G3" s="4">
        <v>3.0</v>
      </c>
      <c r="H3" s="4">
        <v>80.0</v>
      </c>
      <c r="I3" s="4"/>
      <c r="J3" s="4"/>
      <c r="K3" s="8">
        <f t="shared" si="1"/>
        <v>58</v>
      </c>
      <c r="L3" s="4">
        <f t="shared" si="2"/>
        <v>12</v>
      </c>
      <c r="M3" s="8">
        <f t="shared" si="3"/>
        <v>18</v>
      </c>
      <c r="N3" s="8">
        <f t="shared" si="4"/>
        <v>25</v>
      </c>
      <c r="O3" s="8">
        <f t="shared" si="5"/>
        <v>3</v>
      </c>
      <c r="P3" s="8">
        <f t="shared" si="6"/>
        <v>40</v>
      </c>
      <c r="Q3" s="8">
        <f t="shared" si="7"/>
        <v>98</v>
      </c>
      <c r="R3" s="8">
        <f t="shared" si="8"/>
        <v>98</v>
      </c>
      <c r="S3" s="14" t="s">
        <v>225</v>
      </c>
      <c r="T3" s="14">
        <v>10.0</v>
      </c>
    </row>
    <row r="4" ht="12.75" customHeight="1">
      <c r="A4" s="4">
        <v>93.0</v>
      </c>
      <c r="B4" s="8" t="s">
        <v>111</v>
      </c>
      <c r="C4" s="9" t="s">
        <v>62</v>
      </c>
      <c r="D4" s="4">
        <v>26.0</v>
      </c>
      <c r="E4" s="4">
        <v>54.0</v>
      </c>
      <c r="F4" s="4">
        <v>33.0</v>
      </c>
      <c r="G4" s="4">
        <v>3.0</v>
      </c>
      <c r="H4" s="4">
        <v>76.0</v>
      </c>
      <c r="I4" s="4"/>
      <c r="J4" s="4"/>
      <c r="K4" s="8">
        <f t="shared" si="1"/>
        <v>59.5</v>
      </c>
      <c r="L4" s="4">
        <f t="shared" si="2"/>
        <v>13</v>
      </c>
      <c r="M4" s="8">
        <f t="shared" si="3"/>
        <v>16.5</v>
      </c>
      <c r="N4" s="8">
        <f t="shared" si="4"/>
        <v>27</v>
      </c>
      <c r="O4" s="8">
        <f t="shared" si="5"/>
        <v>3</v>
      </c>
      <c r="P4" s="8">
        <f t="shared" si="6"/>
        <v>38</v>
      </c>
      <c r="Q4" s="8">
        <f t="shared" si="7"/>
        <v>97.5</v>
      </c>
      <c r="R4" s="8">
        <f t="shared" si="8"/>
        <v>98</v>
      </c>
      <c r="S4" s="14" t="s">
        <v>225</v>
      </c>
      <c r="T4" s="14">
        <v>10.0</v>
      </c>
    </row>
    <row r="5" ht="12.75" customHeight="1">
      <c r="A5" s="4">
        <v>148.0</v>
      </c>
      <c r="B5" s="8" t="s">
        <v>163</v>
      </c>
      <c r="C5" s="9" t="s">
        <v>153</v>
      </c>
      <c r="D5" s="4">
        <v>24.0</v>
      </c>
      <c r="E5" s="4">
        <v>41.0</v>
      </c>
      <c r="F5" s="4">
        <v>33.0</v>
      </c>
      <c r="G5" s="4">
        <v>3.0</v>
      </c>
      <c r="H5" s="4">
        <v>80.0</v>
      </c>
      <c r="I5" s="4"/>
      <c r="J5" s="4"/>
      <c r="K5" s="8">
        <f t="shared" si="1"/>
        <v>52</v>
      </c>
      <c r="L5" s="4">
        <f t="shared" si="2"/>
        <v>12</v>
      </c>
      <c r="M5" s="8">
        <f t="shared" si="3"/>
        <v>16.5</v>
      </c>
      <c r="N5" s="8">
        <f t="shared" si="4"/>
        <v>20.5</v>
      </c>
      <c r="O5" s="8">
        <f t="shared" si="5"/>
        <v>3</v>
      </c>
      <c r="P5" s="8">
        <f t="shared" si="6"/>
        <v>40</v>
      </c>
      <c r="Q5" s="8">
        <f t="shared" si="7"/>
        <v>92</v>
      </c>
      <c r="R5" s="8">
        <f t="shared" si="8"/>
        <v>92</v>
      </c>
      <c r="S5" s="14" t="s">
        <v>225</v>
      </c>
      <c r="T5" s="14">
        <v>10.0</v>
      </c>
    </row>
    <row r="6" ht="12.75" customHeight="1">
      <c r="A6" s="4">
        <v>88.0</v>
      </c>
      <c r="B6" s="8" t="s">
        <v>107</v>
      </c>
      <c r="C6" s="9" t="s">
        <v>62</v>
      </c>
      <c r="D6" s="4">
        <v>24.0</v>
      </c>
      <c r="E6" s="4">
        <v>53.0</v>
      </c>
      <c r="F6" s="4">
        <v>36.0</v>
      </c>
      <c r="G6" s="4">
        <v>2.5</v>
      </c>
      <c r="H6" s="4">
        <v>65.0</v>
      </c>
      <c r="I6" s="4"/>
      <c r="J6" s="4"/>
      <c r="K6" s="8">
        <f t="shared" si="1"/>
        <v>59</v>
      </c>
      <c r="L6" s="4">
        <f t="shared" si="2"/>
        <v>12</v>
      </c>
      <c r="M6" s="8">
        <f t="shared" si="3"/>
        <v>18</v>
      </c>
      <c r="N6" s="8">
        <f t="shared" si="4"/>
        <v>26.5</v>
      </c>
      <c r="O6" s="8">
        <f t="shared" si="5"/>
        <v>2.5</v>
      </c>
      <c r="P6" s="8">
        <f t="shared" si="6"/>
        <v>32.5</v>
      </c>
      <c r="Q6" s="8">
        <f t="shared" si="7"/>
        <v>91.5</v>
      </c>
      <c r="R6" s="8">
        <f t="shared" si="8"/>
        <v>92</v>
      </c>
      <c r="S6" s="14" t="s">
        <v>225</v>
      </c>
      <c r="T6" s="14">
        <v>10.0</v>
      </c>
    </row>
    <row r="7" ht="12.75" customHeight="1">
      <c r="A7" s="4">
        <v>12.0</v>
      </c>
      <c r="B7" s="8" t="s">
        <v>34</v>
      </c>
      <c r="C7" s="9" t="s">
        <v>18</v>
      </c>
      <c r="D7" s="4">
        <v>26.0</v>
      </c>
      <c r="E7" s="4">
        <v>54.0</v>
      </c>
      <c r="F7" s="4">
        <v>27.0</v>
      </c>
      <c r="G7" s="4">
        <v>0.0</v>
      </c>
      <c r="H7" s="4">
        <v>73.0</v>
      </c>
      <c r="I7" s="4"/>
      <c r="J7" s="4"/>
      <c r="K7" s="8">
        <f t="shared" si="1"/>
        <v>53.5</v>
      </c>
      <c r="L7" s="4">
        <f t="shared" si="2"/>
        <v>13</v>
      </c>
      <c r="M7" s="8">
        <f t="shared" si="3"/>
        <v>13.5</v>
      </c>
      <c r="N7" s="8">
        <f t="shared" si="4"/>
        <v>27</v>
      </c>
      <c r="O7" s="8">
        <f t="shared" si="5"/>
        <v>0</v>
      </c>
      <c r="P7" s="8">
        <f t="shared" si="6"/>
        <v>36.5</v>
      </c>
      <c r="Q7" s="8">
        <f t="shared" si="7"/>
        <v>90</v>
      </c>
      <c r="R7" s="8">
        <f t="shared" si="8"/>
        <v>90</v>
      </c>
      <c r="S7" s="14" t="s">
        <v>225</v>
      </c>
      <c r="T7" s="14">
        <v>10.0</v>
      </c>
    </row>
    <row r="8" ht="12.75" customHeight="1">
      <c r="A8" s="4">
        <v>3.0</v>
      </c>
      <c r="B8" s="8" t="s">
        <v>22</v>
      </c>
      <c r="C8" s="9" t="s">
        <v>18</v>
      </c>
      <c r="D8" s="4">
        <v>23.0</v>
      </c>
      <c r="E8" s="4">
        <v>48.0</v>
      </c>
      <c r="F8" s="4">
        <v>27.0</v>
      </c>
      <c r="G8" s="4">
        <v>0.0</v>
      </c>
      <c r="H8" s="4">
        <v>78.0</v>
      </c>
      <c r="I8" s="4"/>
      <c r="J8" s="5"/>
      <c r="K8" s="8">
        <f t="shared" si="1"/>
        <v>49</v>
      </c>
      <c r="L8" s="4">
        <f t="shared" si="2"/>
        <v>11.5</v>
      </c>
      <c r="M8" s="8">
        <f t="shared" si="3"/>
        <v>13.5</v>
      </c>
      <c r="N8" s="8">
        <f t="shared" si="4"/>
        <v>24</v>
      </c>
      <c r="O8" s="8">
        <f t="shared" si="5"/>
        <v>0</v>
      </c>
      <c r="P8" s="8">
        <f t="shared" si="6"/>
        <v>39</v>
      </c>
      <c r="Q8" s="8">
        <f t="shared" si="7"/>
        <v>88</v>
      </c>
      <c r="R8" s="8">
        <f t="shared" si="8"/>
        <v>88</v>
      </c>
      <c r="S8" s="14" t="s">
        <v>225</v>
      </c>
      <c r="T8" s="14">
        <v>10.0</v>
      </c>
    </row>
    <row r="9" ht="12.75" customHeight="1">
      <c r="A9" s="4">
        <v>75.0</v>
      </c>
      <c r="B9" s="8" t="s">
        <v>95</v>
      </c>
      <c r="C9" s="9" t="s">
        <v>62</v>
      </c>
      <c r="D9" s="4">
        <v>24.0</v>
      </c>
      <c r="E9" s="4">
        <v>38.0</v>
      </c>
      <c r="F9" s="4">
        <v>26.0</v>
      </c>
      <c r="G9" s="4">
        <v>3.0</v>
      </c>
      <c r="H9" s="4">
        <v>80.0</v>
      </c>
      <c r="I9" s="4"/>
      <c r="J9" s="4"/>
      <c r="K9" s="8">
        <f t="shared" si="1"/>
        <v>47</v>
      </c>
      <c r="L9" s="4">
        <f t="shared" si="2"/>
        <v>12</v>
      </c>
      <c r="M9" s="8">
        <f t="shared" si="3"/>
        <v>13</v>
      </c>
      <c r="N9" s="8">
        <f t="shared" si="4"/>
        <v>19</v>
      </c>
      <c r="O9" s="8">
        <f t="shared" si="5"/>
        <v>3</v>
      </c>
      <c r="P9" s="8">
        <f t="shared" si="6"/>
        <v>40</v>
      </c>
      <c r="Q9" s="8">
        <f t="shared" si="7"/>
        <v>87</v>
      </c>
      <c r="R9" s="8">
        <f t="shared" si="8"/>
        <v>87</v>
      </c>
      <c r="S9" s="14" t="s">
        <v>225</v>
      </c>
      <c r="T9" s="14">
        <v>10.0</v>
      </c>
    </row>
    <row r="10" ht="12.75" customHeight="1">
      <c r="A10" s="4">
        <v>86.0</v>
      </c>
      <c r="B10" s="8" t="s">
        <v>106</v>
      </c>
      <c r="C10" s="9" t="s">
        <v>62</v>
      </c>
      <c r="D10" s="4">
        <v>26.0</v>
      </c>
      <c r="E10" s="4">
        <v>38.0</v>
      </c>
      <c r="F10" s="4">
        <v>27.0</v>
      </c>
      <c r="G10" s="4">
        <v>0.0</v>
      </c>
      <c r="H10" s="4">
        <v>82.0</v>
      </c>
      <c r="I10" s="4"/>
      <c r="J10" s="4"/>
      <c r="K10" s="8">
        <f t="shared" si="1"/>
        <v>45.5</v>
      </c>
      <c r="L10" s="4">
        <f t="shared" si="2"/>
        <v>13</v>
      </c>
      <c r="M10" s="8">
        <f t="shared" si="3"/>
        <v>13.5</v>
      </c>
      <c r="N10" s="8">
        <f t="shared" si="4"/>
        <v>19</v>
      </c>
      <c r="O10" s="8">
        <f t="shared" si="5"/>
        <v>0</v>
      </c>
      <c r="P10" s="8">
        <f t="shared" si="6"/>
        <v>41</v>
      </c>
      <c r="Q10" s="8">
        <f t="shared" si="7"/>
        <v>86.5</v>
      </c>
      <c r="R10" s="8">
        <f t="shared" si="8"/>
        <v>87</v>
      </c>
      <c r="S10" s="14" t="s">
        <v>225</v>
      </c>
      <c r="T10" s="14">
        <v>10.0</v>
      </c>
    </row>
    <row r="11" ht="12.75" customHeight="1">
      <c r="A11" s="4">
        <v>111.0</v>
      </c>
      <c r="B11" s="8" t="s">
        <v>127</v>
      </c>
      <c r="C11" s="9" t="s">
        <v>122</v>
      </c>
      <c r="D11" s="4">
        <v>21.0</v>
      </c>
      <c r="E11" s="4">
        <v>54.0</v>
      </c>
      <c r="F11" s="4">
        <v>34.0</v>
      </c>
      <c r="G11" s="4">
        <v>2.0</v>
      </c>
      <c r="H11" s="4">
        <v>59.0</v>
      </c>
      <c r="I11" s="4"/>
      <c r="J11" s="4"/>
      <c r="K11" s="8">
        <f t="shared" si="1"/>
        <v>56.5</v>
      </c>
      <c r="L11" s="4">
        <f t="shared" si="2"/>
        <v>10.5</v>
      </c>
      <c r="M11" s="8">
        <f t="shared" si="3"/>
        <v>17</v>
      </c>
      <c r="N11" s="8">
        <f t="shared" si="4"/>
        <v>27</v>
      </c>
      <c r="O11" s="8">
        <f t="shared" si="5"/>
        <v>2</v>
      </c>
      <c r="P11" s="8">
        <f t="shared" si="6"/>
        <v>29.5</v>
      </c>
      <c r="Q11" s="8">
        <f t="shared" si="7"/>
        <v>86</v>
      </c>
      <c r="R11" s="8">
        <f t="shared" si="8"/>
        <v>86</v>
      </c>
      <c r="S11" s="14" t="s">
        <v>225</v>
      </c>
      <c r="T11" s="14">
        <v>10.0</v>
      </c>
    </row>
    <row r="12" ht="12.75" customHeight="1">
      <c r="A12" s="4">
        <v>141.0</v>
      </c>
      <c r="B12" s="8" t="s">
        <v>157</v>
      </c>
      <c r="C12" s="9" t="s">
        <v>153</v>
      </c>
      <c r="D12" s="4">
        <v>22.0</v>
      </c>
      <c r="E12" s="4">
        <v>42.0</v>
      </c>
      <c r="F12" s="4">
        <v>27.0</v>
      </c>
      <c r="G12" s="4">
        <v>3.0</v>
      </c>
      <c r="H12" s="4">
        <v>74.0</v>
      </c>
      <c r="I12" s="4"/>
      <c r="J12" s="4"/>
      <c r="K12" s="8">
        <f t="shared" si="1"/>
        <v>48.5</v>
      </c>
      <c r="L12" s="4">
        <f t="shared" si="2"/>
        <v>11</v>
      </c>
      <c r="M12" s="8">
        <f t="shared" si="3"/>
        <v>13.5</v>
      </c>
      <c r="N12" s="8">
        <f t="shared" si="4"/>
        <v>21</v>
      </c>
      <c r="O12" s="8">
        <f t="shared" si="5"/>
        <v>3</v>
      </c>
      <c r="P12" s="8">
        <f t="shared" si="6"/>
        <v>37</v>
      </c>
      <c r="Q12" s="8">
        <f t="shared" si="7"/>
        <v>85.5</v>
      </c>
      <c r="R12" s="8">
        <f t="shared" si="8"/>
        <v>86</v>
      </c>
      <c r="S12" s="14" t="s">
        <v>225</v>
      </c>
      <c r="T12" s="14">
        <v>10.0</v>
      </c>
    </row>
    <row r="13" ht="12.75" customHeight="1">
      <c r="A13" s="4">
        <v>35.0</v>
      </c>
      <c r="B13" s="8" t="s">
        <v>57</v>
      </c>
      <c r="C13" s="9" t="s">
        <v>18</v>
      </c>
      <c r="D13" s="4">
        <v>26.0</v>
      </c>
      <c r="E13" s="4">
        <v>51.0</v>
      </c>
      <c r="F13" s="4">
        <v>23.0</v>
      </c>
      <c r="G13" s="4">
        <v>0.0</v>
      </c>
      <c r="H13" s="4">
        <v>70.0</v>
      </c>
      <c r="I13" s="4"/>
      <c r="J13" s="4"/>
      <c r="K13" s="8">
        <f t="shared" si="1"/>
        <v>50</v>
      </c>
      <c r="L13" s="4">
        <f t="shared" si="2"/>
        <v>13</v>
      </c>
      <c r="M13" s="8">
        <f t="shared" si="3"/>
        <v>11.5</v>
      </c>
      <c r="N13" s="8">
        <f t="shared" si="4"/>
        <v>25.5</v>
      </c>
      <c r="O13" s="8">
        <f t="shared" si="5"/>
        <v>0</v>
      </c>
      <c r="P13" s="8">
        <f t="shared" si="6"/>
        <v>35</v>
      </c>
      <c r="Q13" s="8">
        <f t="shared" si="7"/>
        <v>85</v>
      </c>
      <c r="R13" s="8">
        <f t="shared" si="8"/>
        <v>85</v>
      </c>
      <c r="S13" s="14" t="s">
        <v>226</v>
      </c>
      <c r="T13" s="14">
        <v>9.0</v>
      </c>
    </row>
    <row r="14" ht="12.75" customHeight="1">
      <c r="A14" s="4">
        <v>17.0</v>
      </c>
      <c r="B14" s="8" t="s">
        <v>39</v>
      </c>
      <c r="C14" s="9" t="s">
        <v>18</v>
      </c>
      <c r="D14" s="4">
        <v>22.0</v>
      </c>
      <c r="E14" s="4">
        <v>50.0</v>
      </c>
      <c r="F14" s="4">
        <v>25.5</v>
      </c>
      <c r="G14" s="4">
        <v>2.0</v>
      </c>
      <c r="H14" s="4">
        <v>68.0</v>
      </c>
      <c r="I14" s="4"/>
      <c r="J14" s="4"/>
      <c r="K14" s="8">
        <f t="shared" si="1"/>
        <v>50.75</v>
      </c>
      <c r="L14" s="4">
        <f t="shared" si="2"/>
        <v>11</v>
      </c>
      <c r="M14" s="8">
        <f t="shared" si="3"/>
        <v>12.75</v>
      </c>
      <c r="N14" s="8">
        <f t="shared" si="4"/>
        <v>25</v>
      </c>
      <c r="O14" s="8">
        <f t="shared" si="5"/>
        <v>2</v>
      </c>
      <c r="P14" s="8">
        <f t="shared" si="6"/>
        <v>34</v>
      </c>
      <c r="Q14" s="8">
        <f t="shared" si="7"/>
        <v>84.75</v>
      </c>
      <c r="R14" s="8">
        <f t="shared" si="8"/>
        <v>85</v>
      </c>
      <c r="S14" s="14" t="s">
        <v>226</v>
      </c>
      <c r="T14" s="14">
        <v>9.0</v>
      </c>
    </row>
    <row r="15" ht="12.75" customHeight="1">
      <c r="A15" s="4">
        <v>142.0</v>
      </c>
      <c r="B15" s="8" t="s">
        <v>158</v>
      </c>
      <c r="C15" s="9" t="s">
        <v>153</v>
      </c>
      <c r="D15" s="4">
        <v>26.0</v>
      </c>
      <c r="E15" s="4">
        <v>36.0</v>
      </c>
      <c r="F15" s="4">
        <v>26.0</v>
      </c>
      <c r="G15" s="4">
        <v>3.0</v>
      </c>
      <c r="H15" s="4">
        <v>74.0</v>
      </c>
      <c r="I15" s="4"/>
      <c r="J15" s="4"/>
      <c r="K15" s="8">
        <f t="shared" si="1"/>
        <v>47</v>
      </c>
      <c r="L15" s="4">
        <f t="shared" si="2"/>
        <v>13</v>
      </c>
      <c r="M15" s="8">
        <f t="shared" si="3"/>
        <v>13</v>
      </c>
      <c r="N15" s="8">
        <f t="shared" si="4"/>
        <v>18</v>
      </c>
      <c r="O15" s="8">
        <f t="shared" si="5"/>
        <v>3</v>
      </c>
      <c r="P15" s="8">
        <f t="shared" si="6"/>
        <v>37</v>
      </c>
      <c r="Q15" s="8">
        <f t="shared" si="7"/>
        <v>84</v>
      </c>
      <c r="R15" s="8">
        <f t="shared" si="8"/>
        <v>84</v>
      </c>
      <c r="S15" s="14" t="s">
        <v>226</v>
      </c>
      <c r="T15" s="14">
        <v>9.0</v>
      </c>
    </row>
    <row r="16" ht="12.75" customHeight="1">
      <c r="A16" s="4">
        <v>117.0</v>
      </c>
      <c r="B16" s="8" t="s">
        <v>132</v>
      </c>
      <c r="C16" s="9" t="s">
        <v>122</v>
      </c>
      <c r="D16" s="4">
        <v>26.0</v>
      </c>
      <c r="E16" s="4">
        <v>42.0</v>
      </c>
      <c r="F16" s="4">
        <v>24.0</v>
      </c>
      <c r="G16" s="4">
        <v>0.0</v>
      </c>
      <c r="H16" s="4">
        <v>75.0</v>
      </c>
      <c r="I16" s="4"/>
      <c r="J16" s="4"/>
      <c r="K16" s="8">
        <f t="shared" si="1"/>
        <v>46</v>
      </c>
      <c r="L16" s="4">
        <f t="shared" si="2"/>
        <v>13</v>
      </c>
      <c r="M16" s="8">
        <f t="shared" si="3"/>
        <v>12</v>
      </c>
      <c r="N16" s="8">
        <f t="shared" si="4"/>
        <v>21</v>
      </c>
      <c r="O16" s="8">
        <f t="shared" si="5"/>
        <v>0</v>
      </c>
      <c r="P16" s="8">
        <f t="shared" si="6"/>
        <v>37.5</v>
      </c>
      <c r="Q16" s="8">
        <f t="shared" si="7"/>
        <v>83.5</v>
      </c>
      <c r="R16" s="8">
        <f t="shared" si="8"/>
        <v>84</v>
      </c>
      <c r="S16" s="14" t="s">
        <v>226</v>
      </c>
      <c r="T16" s="14">
        <v>9.0</v>
      </c>
    </row>
    <row r="17" ht="12.75" customHeight="1">
      <c r="A17" s="4">
        <v>68.0</v>
      </c>
      <c r="B17" s="8" t="s">
        <v>88</v>
      </c>
      <c r="C17" s="9" t="s">
        <v>62</v>
      </c>
      <c r="D17" s="4">
        <v>26.0</v>
      </c>
      <c r="E17" s="4">
        <v>52.0</v>
      </c>
      <c r="F17" s="4">
        <v>18.5</v>
      </c>
      <c r="G17" s="4">
        <v>0.0</v>
      </c>
      <c r="H17" s="4">
        <v>70.0</v>
      </c>
      <c r="I17" s="4"/>
      <c r="J17" s="4"/>
      <c r="K17" s="8">
        <f t="shared" si="1"/>
        <v>48.25</v>
      </c>
      <c r="L17" s="4">
        <f t="shared" si="2"/>
        <v>13</v>
      </c>
      <c r="M17" s="8">
        <f t="shared" si="3"/>
        <v>9.25</v>
      </c>
      <c r="N17" s="8">
        <f t="shared" si="4"/>
        <v>26</v>
      </c>
      <c r="O17" s="8">
        <f t="shared" si="5"/>
        <v>0</v>
      </c>
      <c r="P17" s="8">
        <f t="shared" si="6"/>
        <v>35</v>
      </c>
      <c r="Q17" s="8">
        <f t="shared" si="7"/>
        <v>83.25</v>
      </c>
      <c r="R17" s="8">
        <f t="shared" si="8"/>
        <v>83</v>
      </c>
      <c r="S17" s="14" t="s">
        <v>226</v>
      </c>
      <c r="T17" s="14">
        <v>9.0</v>
      </c>
    </row>
    <row r="18" ht="12.75" customHeight="1">
      <c r="A18" s="4">
        <v>116.0</v>
      </c>
      <c r="B18" s="8" t="s">
        <v>131</v>
      </c>
      <c r="C18" s="9" t="s">
        <v>122</v>
      </c>
      <c r="D18" s="4">
        <v>26.0</v>
      </c>
      <c r="E18" s="4">
        <v>43.0</v>
      </c>
      <c r="F18" s="4">
        <v>21.5</v>
      </c>
      <c r="G18" s="4">
        <v>0.0</v>
      </c>
      <c r="H18" s="4">
        <v>76.0</v>
      </c>
      <c r="I18" s="4"/>
      <c r="J18" s="4"/>
      <c r="K18" s="8">
        <f t="shared" si="1"/>
        <v>45.25</v>
      </c>
      <c r="L18" s="4">
        <f t="shared" si="2"/>
        <v>13</v>
      </c>
      <c r="M18" s="8">
        <f t="shared" si="3"/>
        <v>10.75</v>
      </c>
      <c r="N18" s="8">
        <f t="shared" si="4"/>
        <v>21.5</v>
      </c>
      <c r="O18" s="8">
        <f t="shared" si="5"/>
        <v>0</v>
      </c>
      <c r="P18" s="8">
        <f t="shared" si="6"/>
        <v>38</v>
      </c>
      <c r="Q18" s="8">
        <f t="shared" si="7"/>
        <v>83.25</v>
      </c>
      <c r="R18" s="8">
        <f t="shared" si="8"/>
        <v>83</v>
      </c>
      <c r="S18" s="14" t="s">
        <v>226</v>
      </c>
      <c r="T18" s="14">
        <v>9.0</v>
      </c>
    </row>
    <row r="19" ht="12.75" customHeight="1">
      <c r="A19" s="4">
        <v>79.0</v>
      </c>
      <c r="B19" s="8" t="s">
        <v>99</v>
      </c>
      <c r="C19" s="9" t="s">
        <v>62</v>
      </c>
      <c r="D19" s="4">
        <v>25.0</v>
      </c>
      <c r="E19" s="4">
        <v>44.0</v>
      </c>
      <c r="F19" s="4">
        <v>21.0</v>
      </c>
      <c r="G19" s="4">
        <v>2.0</v>
      </c>
      <c r="H19" s="4">
        <v>72.0</v>
      </c>
      <c r="I19" s="4"/>
      <c r="J19" s="4"/>
      <c r="K19" s="8">
        <f t="shared" si="1"/>
        <v>47</v>
      </c>
      <c r="L19" s="4">
        <f t="shared" si="2"/>
        <v>12.5</v>
      </c>
      <c r="M19" s="8">
        <f t="shared" si="3"/>
        <v>10.5</v>
      </c>
      <c r="N19" s="8">
        <f t="shared" si="4"/>
        <v>22</v>
      </c>
      <c r="O19" s="8">
        <f t="shared" si="5"/>
        <v>2</v>
      </c>
      <c r="P19" s="8">
        <f t="shared" si="6"/>
        <v>36</v>
      </c>
      <c r="Q19" s="8">
        <f t="shared" si="7"/>
        <v>83</v>
      </c>
      <c r="R19" s="8">
        <f t="shared" si="8"/>
        <v>83</v>
      </c>
      <c r="S19" s="14" t="s">
        <v>226</v>
      </c>
      <c r="T19" s="14">
        <v>9.0</v>
      </c>
    </row>
    <row r="20" ht="12.75" customHeight="1">
      <c r="A20" s="4">
        <v>146.0</v>
      </c>
      <c r="B20" s="8" t="s">
        <v>161</v>
      </c>
      <c r="C20" s="9" t="s">
        <v>153</v>
      </c>
      <c r="D20" s="4">
        <v>24.0</v>
      </c>
      <c r="E20" s="4">
        <v>41.0</v>
      </c>
      <c r="F20" s="4">
        <v>30.0</v>
      </c>
      <c r="G20" s="4">
        <v>3.0</v>
      </c>
      <c r="H20" s="4">
        <v>65.0</v>
      </c>
      <c r="I20" s="4"/>
      <c r="J20" s="4"/>
      <c r="K20" s="8">
        <f t="shared" si="1"/>
        <v>50.5</v>
      </c>
      <c r="L20" s="4">
        <f t="shared" si="2"/>
        <v>12</v>
      </c>
      <c r="M20" s="8">
        <f t="shared" si="3"/>
        <v>15</v>
      </c>
      <c r="N20" s="8">
        <f t="shared" si="4"/>
        <v>20.5</v>
      </c>
      <c r="O20" s="8">
        <f t="shared" si="5"/>
        <v>3</v>
      </c>
      <c r="P20" s="8">
        <f t="shared" si="6"/>
        <v>32.5</v>
      </c>
      <c r="Q20" s="8">
        <f t="shared" si="7"/>
        <v>83</v>
      </c>
      <c r="R20" s="8">
        <f t="shared" si="8"/>
        <v>83</v>
      </c>
      <c r="S20" s="14" t="s">
        <v>226</v>
      </c>
      <c r="T20" s="14">
        <v>9.0</v>
      </c>
    </row>
    <row r="21" ht="12.75" customHeight="1">
      <c r="A21" s="4">
        <v>157.0</v>
      </c>
      <c r="B21" s="8" t="s">
        <v>171</v>
      </c>
      <c r="C21" s="9" t="s">
        <v>153</v>
      </c>
      <c r="D21" s="4">
        <v>22.0</v>
      </c>
      <c r="E21" s="4">
        <v>35.0</v>
      </c>
      <c r="F21" s="4">
        <v>28.0</v>
      </c>
      <c r="G21" s="4">
        <v>3.0</v>
      </c>
      <c r="H21" s="4">
        <v>75.0</v>
      </c>
      <c r="I21" s="4"/>
      <c r="J21" s="4"/>
      <c r="K21" s="8">
        <f t="shared" si="1"/>
        <v>45.5</v>
      </c>
      <c r="L21" s="4">
        <f t="shared" si="2"/>
        <v>11</v>
      </c>
      <c r="M21" s="8">
        <f t="shared" si="3"/>
        <v>14</v>
      </c>
      <c r="N21" s="8">
        <f t="shared" si="4"/>
        <v>17.5</v>
      </c>
      <c r="O21" s="8">
        <f t="shared" si="5"/>
        <v>3</v>
      </c>
      <c r="P21" s="8">
        <f t="shared" si="6"/>
        <v>37.5</v>
      </c>
      <c r="Q21" s="8">
        <f t="shared" si="7"/>
        <v>83</v>
      </c>
      <c r="R21" s="8">
        <f t="shared" si="8"/>
        <v>83</v>
      </c>
      <c r="S21" s="14" t="s">
        <v>226</v>
      </c>
      <c r="T21" s="14">
        <v>9.0</v>
      </c>
    </row>
    <row r="22" ht="12.75" customHeight="1">
      <c r="A22" s="4">
        <v>11.0</v>
      </c>
      <c r="B22" s="8" t="s">
        <v>33</v>
      </c>
      <c r="C22" s="9" t="s">
        <v>18</v>
      </c>
      <c r="D22" s="4">
        <v>25.0</v>
      </c>
      <c r="E22" s="4">
        <v>42.0</v>
      </c>
      <c r="F22" s="4">
        <v>30.0</v>
      </c>
      <c r="G22" s="4">
        <v>0.0</v>
      </c>
      <c r="H22" s="4">
        <v>68.0</v>
      </c>
      <c r="I22" s="4"/>
      <c r="J22" s="4"/>
      <c r="K22" s="8">
        <f t="shared" si="1"/>
        <v>48.5</v>
      </c>
      <c r="L22" s="4">
        <f t="shared" si="2"/>
        <v>12.5</v>
      </c>
      <c r="M22" s="8">
        <f t="shared" si="3"/>
        <v>15</v>
      </c>
      <c r="N22" s="8">
        <f t="shared" si="4"/>
        <v>21</v>
      </c>
      <c r="O22" s="8">
        <f t="shared" si="5"/>
        <v>0</v>
      </c>
      <c r="P22" s="8">
        <f t="shared" si="6"/>
        <v>34</v>
      </c>
      <c r="Q22" s="8">
        <f t="shared" si="7"/>
        <v>82.5</v>
      </c>
      <c r="R22" s="8">
        <f t="shared" si="8"/>
        <v>83</v>
      </c>
      <c r="S22" s="14" t="s">
        <v>226</v>
      </c>
      <c r="T22" s="14">
        <v>9.0</v>
      </c>
    </row>
    <row r="23" ht="12.75" customHeight="1">
      <c r="A23" s="4">
        <v>177.0</v>
      </c>
      <c r="B23" s="8" t="s">
        <v>188</v>
      </c>
      <c r="C23" s="9" t="s">
        <v>18</v>
      </c>
      <c r="D23" s="4">
        <v>22.0</v>
      </c>
      <c r="E23" s="4">
        <v>39.0</v>
      </c>
      <c r="F23" s="4">
        <v>34.0</v>
      </c>
      <c r="G23" s="4">
        <v>3.0</v>
      </c>
      <c r="H23" s="4">
        <v>64.0</v>
      </c>
      <c r="I23" s="4"/>
      <c r="J23" s="4"/>
      <c r="K23" s="8">
        <f t="shared" si="1"/>
        <v>50.5</v>
      </c>
      <c r="L23" s="4">
        <f t="shared" si="2"/>
        <v>11</v>
      </c>
      <c r="M23" s="8">
        <f t="shared" si="3"/>
        <v>17</v>
      </c>
      <c r="N23" s="8">
        <f t="shared" si="4"/>
        <v>19.5</v>
      </c>
      <c r="O23" s="8">
        <f t="shared" si="5"/>
        <v>3</v>
      </c>
      <c r="P23" s="8">
        <f t="shared" si="6"/>
        <v>32</v>
      </c>
      <c r="Q23" s="8">
        <f t="shared" si="7"/>
        <v>82.5</v>
      </c>
      <c r="R23" s="8">
        <f t="shared" si="8"/>
        <v>83</v>
      </c>
      <c r="S23" s="14" t="s">
        <v>226</v>
      </c>
      <c r="T23" s="14">
        <v>9.0</v>
      </c>
    </row>
    <row r="24" ht="12.75" customHeight="1">
      <c r="A24" s="4">
        <v>89.0</v>
      </c>
      <c r="B24" s="8" t="s">
        <v>108</v>
      </c>
      <c r="C24" s="9" t="s">
        <v>62</v>
      </c>
      <c r="D24" s="4">
        <v>21.0</v>
      </c>
      <c r="E24" s="4">
        <v>54.0</v>
      </c>
      <c r="F24" s="4">
        <v>9.0</v>
      </c>
      <c r="G24" s="4">
        <v>0.0</v>
      </c>
      <c r="H24" s="4">
        <v>79.0</v>
      </c>
      <c r="I24" s="4"/>
      <c r="J24" s="4"/>
      <c r="K24" s="8">
        <f t="shared" si="1"/>
        <v>42</v>
      </c>
      <c r="L24" s="4">
        <f t="shared" si="2"/>
        <v>10.5</v>
      </c>
      <c r="M24" s="8">
        <f t="shared" si="3"/>
        <v>4.5</v>
      </c>
      <c r="N24" s="8">
        <f t="shared" si="4"/>
        <v>27</v>
      </c>
      <c r="O24" s="8">
        <f t="shared" si="5"/>
        <v>0</v>
      </c>
      <c r="P24" s="8">
        <f t="shared" si="6"/>
        <v>39.5</v>
      </c>
      <c r="Q24" s="8">
        <f t="shared" si="7"/>
        <v>81.5</v>
      </c>
      <c r="R24" s="8">
        <f t="shared" si="8"/>
        <v>82</v>
      </c>
      <c r="S24" s="14" t="s">
        <v>226</v>
      </c>
      <c r="T24" s="14">
        <v>9.0</v>
      </c>
    </row>
    <row r="25" ht="12.75" customHeight="1">
      <c r="A25" s="4">
        <v>15.0</v>
      </c>
      <c r="B25" s="8" t="s">
        <v>37</v>
      </c>
      <c r="C25" s="9" t="s">
        <v>18</v>
      </c>
      <c r="D25" s="4">
        <v>17.0</v>
      </c>
      <c r="E25" s="4">
        <v>42.0</v>
      </c>
      <c r="F25" s="4">
        <v>33.0</v>
      </c>
      <c r="G25" s="4">
        <v>3.0</v>
      </c>
      <c r="H25" s="4">
        <v>64.0</v>
      </c>
      <c r="I25" s="4"/>
      <c r="J25" s="4"/>
      <c r="K25" s="8">
        <f t="shared" si="1"/>
        <v>49</v>
      </c>
      <c r="L25" s="4">
        <f t="shared" si="2"/>
        <v>8.5</v>
      </c>
      <c r="M25" s="8">
        <f t="shared" si="3"/>
        <v>16.5</v>
      </c>
      <c r="N25" s="8">
        <f t="shared" si="4"/>
        <v>21</v>
      </c>
      <c r="O25" s="8">
        <f t="shared" si="5"/>
        <v>3</v>
      </c>
      <c r="P25" s="8">
        <f t="shared" si="6"/>
        <v>32</v>
      </c>
      <c r="Q25" s="8">
        <f t="shared" si="7"/>
        <v>81</v>
      </c>
      <c r="R25" s="8">
        <f t="shared" si="8"/>
        <v>81</v>
      </c>
      <c r="S25" s="14" t="s">
        <v>226</v>
      </c>
      <c r="T25" s="14">
        <v>9.0</v>
      </c>
    </row>
    <row r="26" ht="12.75" customHeight="1">
      <c r="A26" s="4">
        <v>119.0</v>
      </c>
      <c r="B26" s="8" t="s">
        <v>135</v>
      </c>
      <c r="C26" s="9" t="s">
        <v>134</v>
      </c>
      <c r="D26" s="4">
        <v>20.0</v>
      </c>
      <c r="E26" s="4">
        <v>48.0</v>
      </c>
      <c r="F26" s="4">
        <v>25.0</v>
      </c>
      <c r="G26" s="4">
        <v>0.0</v>
      </c>
      <c r="H26" s="4">
        <v>68.0</v>
      </c>
      <c r="I26" s="4"/>
      <c r="J26" s="4"/>
      <c r="K26" s="8">
        <f t="shared" si="1"/>
        <v>46.5</v>
      </c>
      <c r="L26" s="4">
        <f t="shared" si="2"/>
        <v>10</v>
      </c>
      <c r="M26" s="8">
        <f t="shared" si="3"/>
        <v>12.5</v>
      </c>
      <c r="N26" s="8">
        <f t="shared" si="4"/>
        <v>24</v>
      </c>
      <c r="O26" s="8">
        <f t="shared" si="5"/>
        <v>0</v>
      </c>
      <c r="P26" s="8">
        <f t="shared" si="6"/>
        <v>34</v>
      </c>
      <c r="Q26" s="8">
        <f t="shared" si="7"/>
        <v>80.5</v>
      </c>
      <c r="R26" s="8">
        <f t="shared" si="8"/>
        <v>81</v>
      </c>
      <c r="S26" s="14" t="s">
        <v>226</v>
      </c>
      <c r="T26" s="14">
        <v>9.0</v>
      </c>
    </row>
    <row r="27" ht="12.75" customHeight="1">
      <c r="A27" s="4">
        <v>47.0</v>
      </c>
      <c r="B27" s="8" t="s">
        <v>67</v>
      </c>
      <c r="C27" s="9" t="s">
        <v>62</v>
      </c>
      <c r="D27" s="4">
        <v>24.0</v>
      </c>
      <c r="E27" s="4">
        <v>35.0</v>
      </c>
      <c r="F27" s="4">
        <v>30.0</v>
      </c>
      <c r="G27" s="4">
        <v>1.75</v>
      </c>
      <c r="H27" s="4">
        <v>68.0</v>
      </c>
      <c r="I27" s="4"/>
      <c r="J27" s="4"/>
      <c r="K27" s="8">
        <f t="shared" si="1"/>
        <v>46.25</v>
      </c>
      <c r="L27" s="4">
        <f t="shared" si="2"/>
        <v>12</v>
      </c>
      <c r="M27" s="8">
        <f t="shared" si="3"/>
        <v>15</v>
      </c>
      <c r="N27" s="8">
        <f t="shared" si="4"/>
        <v>17.5</v>
      </c>
      <c r="O27" s="8">
        <f t="shared" si="5"/>
        <v>1.75</v>
      </c>
      <c r="P27" s="8">
        <f t="shared" si="6"/>
        <v>34</v>
      </c>
      <c r="Q27" s="8">
        <f t="shared" si="7"/>
        <v>80.25</v>
      </c>
      <c r="R27" s="8">
        <f t="shared" si="8"/>
        <v>80</v>
      </c>
      <c r="S27" s="14" t="s">
        <v>226</v>
      </c>
      <c r="T27" s="14">
        <v>9.0</v>
      </c>
    </row>
    <row r="28" ht="12.75" customHeight="1">
      <c r="A28" s="4">
        <v>150.0</v>
      </c>
      <c r="B28" s="8" t="s">
        <v>165</v>
      </c>
      <c r="C28" s="9" t="s">
        <v>153</v>
      </c>
      <c r="D28" s="4">
        <v>20.0</v>
      </c>
      <c r="E28" s="4">
        <v>29.0</v>
      </c>
      <c r="F28" s="4">
        <v>36.0</v>
      </c>
      <c r="G28" s="4">
        <v>1.5</v>
      </c>
      <c r="H28" s="4">
        <v>72.0</v>
      </c>
      <c r="I28" s="4"/>
      <c r="J28" s="4"/>
      <c r="K28" s="8">
        <f t="shared" si="1"/>
        <v>44</v>
      </c>
      <c r="L28" s="4">
        <f t="shared" si="2"/>
        <v>10</v>
      </c>
      <c r="M28" s="8">
        <f t="shared" si="3"/>
        <v>18</v>
      </c>
      <c r="N28" s="8">
        <f t="shared" si="4"/>
        <v>14.5</v>
      </c>
      <c r="O28" s="8">
        <f t="shared" si="5"/>
        <v>1.5</v>
      </c>
      <c r="P28" s="8">
        <f t="shared" si="6"/>
        <v>36</v>
      </c>
      <c r="Q28" s="8">
        <f t="shared" si="7"/>
        <v>80</v>
      </c>
      <c r="R28" s="8">
        <f t="shared" si="8"/>
        <v>80</v>
      </c>
      <c r="S28" s="14" t="s">
        <v>226</v>
      </c>
      <c r="T28" s="14">
        <v>9.0</v>
      </c>
    </row>
    <row r="29" ht="12.75" customHeight="1">
      <c r="A29" s="4">
        <v>59.0</v>
      </c>
      <c r="B29" s="8" t="s">
        <v>79</v>
      </c>
      <c r="C29" s="9" t="s">
        <v>62</v>
      </c>
      <c r="D29" s="4">
        <v>22.0</v>
      </c>
      <c r="E29" s="4">
        <v>41.0</v>
      </c>
      <c r="F29" s="4">
        <v>27.5</v>
      </c>
      <c r="G29" s="4">
        <v>3.0</v>
      </c>
      <c r="H29" s="4">
        <v>61.0</v>
      </c>
      <c r="I29" s="4"/>
      <c r="J29" s="4"/>
      <c r="K29" s="8">
        <f t="shared" si="1"/>
        <v>48.25</v>
      </c>
      <c r="L29" s="4">
        <f t="shared" si="2"/>
        <v>11</v>
      </c>
      <c r="M29" s="8">
        <f t="shared" si="3"/>
        <v>13.75</v>
      </c>
      <c r="N29" s="8">
        <f t="shared" si="4"/>
        <v>20.5</v>
      </c>
      <c r="O29" s="8">
        <f t="shared" si="5"/>
        <v>3</v>
      </c>
      <c r="P29" s="8">
        <f t="shared" si="6"/>
        <v>30.5</v>
      </c>
      <c r="Q29" s="8">
        <f t="shared" si="7"/>
        <v>78.75</v>
      </c>
      <c r="R29" s="8">
        <f t="shared" si="8"/>
        <v>79</v>
      </c>
      <c r="S29" s="14" t="s">
        <v>226</v>
      </c>
      <c r="T29" s="14">
        <v>9.0</v>
      </c>
    </row>
    <row r="30" ht="12.75" customHeight="1">
      <c r="A30" s="4">
        <v>107.0</v>
      </c>
      <c r="B30" s="8" t="s">
        <v>123</v>
      </c>
      <c r="C30" s="9" t="s">
        <v>122</v>
      </c>
      <c r="D30" s="4">
        <v>25.0</v>
      </c>
      <c r="E30" s="4">
        <v>38.0</v>
      </c>
      <c r="F30" s="4">
        <v>31.0</v>
      </c>
      <c r="G30" s="4">
        <v>2.0</v>
      </c>
      <c r="H30" s="4">
        <v>58.0</v>
      </c>
      <c r="I30" s="4"/>
      <c r="J30" s="4"/>
      <c r="K30" s="8">
        <f t="shared" si="1"/>
        <v>49</v>
      </c>
      <c r="L30" s="4">
        <f t="shared" si="2"/>
        <v>12.5</v>
      </c>
      <c r="M30" s="8">
        <f t="shared" si="3"/>
        <v>15.5</v>
      </c>
      <c r="N30" s="8">
        <f t="shared" si="4"/>
        <v>19</v>
      </c>
      <c r="O30" s="8">
        <f t="shared" si="5"/>
        <v>2</v>
      </c>
      <c r="P30" s="8">
        <f t="shared" si="6"/>
        <v>29</v>
      </c>
      <c r="Q30" s="8">
        <f t="shared" si="7"/>
        <v>78</v>
      </c>
      <c r="R30" s="8">
        <f t="shared" si="8"/>
        <v>78</v>
      </c>
      <c r="S30" s="14" t="s">
        <v>226</v>
      </c>
      <c r="T30" s="14">
        <v>9.0</v>
      </c>
    </row>
    <row r="31" ht="16.5" customHeight="1">
      <c r="A31" s="4">
        <v>27.0</v>
      </c>
      <c r="B31" s="8" t="s">
        <v>49</v>
      </c>
      <c r="C31" s="9" t="s">
        <v>18</v>
      </c>
      <c r="D31" s="4">
        <v>25.0</v>
      </c>
      <c r="E31" s="4">
        <v>43.0</v>
      </c>
      <c r="F31" s="4">
        <v>27.5</v>
      </c>
      <c r="G31" s="4">
        <v>0.0</v>
      </c>
      <c r="H31" s="4">
        <v>60.0</v>
      </c>
      <c r="I31" s="4"/>
      <c r="J31" s="4"/>
      <c r="K31" s="8">
        <f t="shared" si="1"/>
        <v>47.75</v>
      </c>
      <c r="L31" s="4">
        <f t="shared" si="2"/>
        <v>12.5</v>
      </c>
      <c r="M31" s="8">
        <f t="shared" si="3"/>
        <v>13.75</v>
      </c>
      <c r="N31" s="8">
        <f t="shared" si="4"/>
        <v>21.5</v>
      </c>
      <c r="O31" s="8">
        <f t="shared" si="5"/>
        <v>0</v>
      </c>
      <c r="P31" s="8">
        <f t="shared" si="6"/>
        <v>30</v>
      </c>
      <c r="Q31" s="8">
        <f t="shared" si="7"/>
        <v>77.75</v>
      </c>
      <c r="R31" s="8">
        <f t="shared" si="8"/>
        <v>78</v>
      </c>
      <c r="S31" s="14" t="s">
        <v>226</v>
      </c>
      <c r="T31" s="14">
        <v>9.0</v>
      </c>
    </row>
    <row r="32" ht="12.75" customHeight="1">
      <c r="A32" s="4">
        <v>115.0</v>
      </c>
      <c r="B32" s="8" t="s">
        <v>130</v>
      </c>
      <c r="C32" s="9" t="s">
        <v>122</v>
      </c>
      <c r="D32" s="4">
        <v>24.0</v>
      </c>
      <c r="E32" s="4">
        <v>45.5</v>
      </c>
      <c r="F32" s="4">
        <v>22.5</v>
      </c>
      <c r="G32" s="4">
        <v>0.0</v>
      </c>
      <c r="H32" s="4">
        <v>63.0</v>
      </c>
      <c r="I32" s="4"/>
      <c r="J32" s="4"/>
      <c r="K32" s="8">
        <f t="shared" si="1"/>
        <v>46</v>
      </c>
      <c r="L32" s="4">
        <f t="shared" si="2"/>
        <v>12</v>
      </c>
      <c r="M32" s="8">
        <f t="shared" si="3"/>
        <v>11.25</v>
      </c>
      <c r="N32" s="8">
        <f t="shared" si="4"/>
        <v>22.75</v>
      </c>
      <c r="O32" s="8">
        <f t="shared" si="5"/>
        <v>0</v>
      </c>
      <c r="P32" s="8">
        <f t="shared" si="6"/>
        <v>31.5</v>
      </c>
      <c r="Q32" s="8">
        <f t="shared" si="7"/>
        <v>77.5</v>
      </c>
      <c r="R32" s="8">
        <f t="shared" si="8"/>
        <v>78</v>
      </c>
      <c r="S32" s="14" t="s">
        <v>226</v>
      </c>
      <c r="T32" s="14">
        <v>9.0</v>
      </c>
    </row>
    <row r="33" ht="12.75" customHeight="1">
      <c r="A33" s="4">
        <v>63.0</v>
      </c>
      <c r="B33" s="8" t="s">
        <v>83</v>
      </c>
      <c r="C33" s="9" t="s">
        <v>62</v>
      </c>
      <c r="D33" s="4">
        <v>25.0</v>
      </c>
      <c r="E33" s="4">
        <v>48.0</v>
      </c>
      <c r="F33" s="4">
        <v>19.0</v>
      </c>
      <c r="G33" s="4">
        <v>0.0</v>
      </c>
      <c r="H33" s="4">
        <v>62.0</v>
      </c>
      <c r="I33" s="4"/>
      <c r="J33" s="4"/>
      <c r="K33" s="8">
        <f t="shared" si="1"/>
        <v>46</v>
      </c>
      <c r="L33" s="4">
        <f t="shared" si="2"/>
        <v>12.5</v>
      </c>
      <c r="M33" s="8">
        <f t="shared" si="3"/>
        <v>9.5</v>
      </c>
      <c r="N33" s="8">
        <f t="shared" si="4"/>
        <v>24</v>
      </c>
      <c r="O33" s="8">
        <f t="shared" si="5"/>
        <v>0</v>
      </c>
      <c r="P33" s="8">
        <f t="shared" si="6"/>
        <v>31</v>
      </c>
      <c r="Q33" s="8">
        <f t="shared" si="7"/>
        <v>77</v>
      </c>
      <c r="R33" s="8">
        <f t="shared" si="8"/>
        <v>77</v>
      </c>
      <c r="S33" s="14" t="s">
        <v>226</v>
      </c>
      <c r="T33" s="14">
        <v>9.0</v>
      </c>
    </row>
    <row r="34" ht="12.75" customHeight="1">
      <c r="A34" s="4">
        <v>158.0</v>
      </c>
      <c r="B34" s="8" t="s">
        <v>172</v>
      </c>
      <c r="C34" s="9" t="s">
        <v>153</v>
      </c>
      <c r="D34" s="4">
        <v>14.0</v>
      </c>
      <c r="E34" s="4">
        <v>39.0</v>
      </c>
      <c r="F34" s="4">
        <v>28.0</v>
      </c>
      <c r="G34" s="4">
        <v>2.0</v>
      </c>
      <c r="H34" s="4">
        <v>69.0</v>
      </c>
      <c r="I34" s="4"/>
      <c r="J34" s="4"/>
      <c r="K34" s="8">
        <f t="shared" si="1"/>
        <v>42.5</v>
      </c>
      <c r="L34" s="4">
        <f t="shared" si="2"/>
        <v>7</v>
      </c>
      <c r="M34" s="8">
        <f t="shared" si="3"/>
        <v>14</v>
      </c>
      <c r="N34" s="8">
        <f t="shared" si="4"/>
        <v>19.5</v>
      </c>
      <c r="O34" s="8">
        <f t="shared" si="5"/>
        <v>2</v>
      </c>
      <c r="P34" s="8">
        <f t="shared" si="6"/>
        <v>34.5</v>
      </c>
      <c r="Q34" s="8">
        <f t="shared" si="7"/>
        <v>77</v>
      </c>
      <c r="R34" s="8">
        <f t="shared" si="8"/>
        <v>77</v>
      </c>
      <c r="S34" s="14" t="s">
        <v>226</v>
      </c>
      <c r="T34" s="14">
        <v>9.0</v>
      </c>
    </row>
    <row r="35" ht="12.75" customHeight="1">
      <c r="A35" s="4">
        <v>5.0</v>
      </c>
      <c r="B35" s="8" t="s">
        <v>24</v>
      </c>
      <c r="C35" s="9" t="s">
        <v>18</v>
      </c>
      <c r="D35" s="4">
        <v>26.0</v>
      </c>
      <c r="E35" s="4">
        <v>41.0</v>
      </c>
      <c r="F35" s="4">
        <v>21.5</v>
      </c>
      <c r="G35" s="4">
        <v>3.0</v>
      </c>
      <c r="H35" s="4">
        <v>58.0</v>
      </c>
      <c r="I35" s="4"/>
      <c r="J35" s="5"/>
      <c r="K35" s="8">
        <f t="shared" si="1"/>
        <v>47.25</v>
      </c>
      <c r="L35" s="4">
        <f t="shared" si="2"/>
        <v>13</v>
      </c>
      <c r="M35" s="8">
        <f t="shared" si="3"/>
        <v>10.75</v>
      </c>
      <c r="N35" s="8">
        <f t="shared" si="4"/>
        <v>20.5</v>
      </c>
      <c r="O35" s="8">
        <f t="shared" si="5"/>
        <v>3</v>
      </c>
      <c r="P35" s="8">
        <f t="shared" si="6"/>
        <v>29</v>
      </c>
      <c r="Q35" s="8">
        <f t="shared" si="7"/>
        <v>76.25</v>
      </c>
      <c r="R35" s="8">
        <f t="shared" si="8"/>
        <v>76</v>
      </c>
      <c r="S35" s="14" t="s">
        <v>226</v>
      </c>
      <c r="T35" s="14">
        <v>9.0</v>
      </c>
    </row>
    <row r="36" ht="12.75" customHeight="1">
      <c r="A36" s="4">
        <v>65.0</v>
      </c>
      <c r="B36" s="8" t="s">
        <v>85</v>
      </c>
      <c r="C36" s="9" t="s">
        <v>62</v>
      </c>
      <c r="D36" s="4">
        <v>24.0</v>
      </c>
      <c r="E36" s="4">
        <v>30.0</v>
      </c>
      <c r="F36" s="4">
        <v>22.5</v>
      </c>
      <c r="G36" s="4">
        <v>0.0</v>
      </c>
      <c r="H36" s="4">
        <v>76.0</v>
      </c>
      <c r="I36" s="4"/>
      <c r="J36" s="4"/>
      <c r="K36" s="8">
        <f t="shared" si="1"/>
        <v>38.25</v>
      </c>
      <c r="L36" s="4">
        <f t="shared" si="2"/>
        <v>12</v>
      </c>
      <c r="M36" s="8">
        <f t="shared" si="3"/>
        <v>11.25</v>
      </c>
      <c r="N36" s="8">
        <f t="shared" si="4"/>
        <v>15</v>
      </c>
      <c r="O36" s="8">
        <f t="shared" si="5"/>
        <v>0</v>
      </c>
      <c r="P36" s="8">
        <f t="shared" si="6"/>
        <v>38</v>
      </c>
      <c r="Q36" s="8">
        <f t="shared" si="7"/>
        <v>76.25</v>
      </c>
      <c r="R36" s="8">
        <f t="shared" si="8"/>
        <v>76</v>
      </c>
      <c r="S36" s="14" t="s">
        <v>226</v>
      </c>
      <c r="T36" s="14">
        <v>9.0</v>
      </c>
    </row>
    <row r="37" ht="12.75" customHeight="1">
      <c r="A37" s="4">
        <v>26.0</v>
      </c>
      <c r="B37" s="8" t="s">
        <v>48</v>
      </c>
      <c r="C37" s="9" t="s">
        <v>18</v>
      </c>
      <c r="D37" s="4">
        <v>24.0</v>
      </c>
      <c r="E37" s="4">
        <v>47.0</v>
      </c>
      <c r="F37" s="4">
        <v>21.5</v>
      </c>
      <c r="G37" s="4">
        <v>0.0</v>
      </c>
      <c r="H37" s="4">
        <v>59.0</v>
      </c>
      <c r="I37" s="4"/>
      <c r="J37" s="4"/>
      <c r="K37" s="8">
        <f t="shared" si="1"/>
        <v>46.25</v>
      </c>
      <c r="L37" s="4">
        <f t="shared" si="2"/>
        <v>12</v>
      </c>
      <c r="M37" s="8">
        <f t="shared" si="3"/>
        <v>10.75</v>
      </c>
      <c r="N37" s="8">
        <f t="shared" si="4"/>
        <v>23.5</v>
      </c>
      <c r="O37" s="8">
        <f t="shared" si="5"/>
        <v>0</v>
      </c>
      <c r="P37" s="8">
        <f t="shared" si="6"/>
        <v>29.5</v>
      </c>
      <c r="Q37" s="8">
        <f t="shared" si="7"/>
        <v>75.75</v>
      </c>
      <c r="R37" s="8">
        <f t="shared" si="8"/>
        <v>76</v>
      </c>
      <c r="S37" s="14" t="s">
        <v>226</v>
      </c>
      <c r="T37" s="14">
        <v>9.0</v>
      </c>
    </row>
    <row r="38" ht="12.75" customHeight="1">
      <c r="A38" s="4">
        <v>155.0</v>
      </c>
      <c r="B38" s="8" t="s">
        <v>169</v>
      </c>
      <c r="C38" s="9" t="s">
        <v>153</v>
      </c>
      <c r="D38" s="4">
        <v>24.0</v>
      </c>
      <c r="E38" s="4">
        <v>41.0</v>
      </c>
      <c r="F38" s="4">
        <v>27.0</v>
      </c>
      <c r="G38" s="4">
        <v>1.0</v>
      </c>
      <c r="H38" s="4">
        <v>56.0</v>
      </c>
      <c r="I38" s="4"/>
      <c r="J38" s="4"/>
      <c r="K38" s="8">
        <f t="shared" si="1"/>
        <v>47</v>
      </c>
      <c r="L38" s="4">
        <f t="shared" si="2"/>
        <v>12</v>
      </c>
      <c r="M38" s="8">
        <f t="shared" si="3"/>
        <v>13.5</v>
      </c>
      <c r="N38" s="8">
        <f t="shared" si="4"/>
        <v>20.5</v>
      </c>
      <c r="O38" s="8">
        <f t="shared" si="5"/>
        <v>1</v>
      </c>
      <c r="P38" s="8">
        <f t="shared" si="6"/>
        <v>28</v>
      </c>
      <c r="Q38" s="8">
        <f t="shared" si="7"/>
        <v>75</v>
      </c>
      <c r="R38" s="8">
        <f t="shared" si="8"/>
        <v>75</v>
      </c>
      <c r="S38" s="14" t="s">
        <v>227</v>
      </c>
      <c r="T38" s="14">
        <v>8.0</v>
      </c>
    </row>
    <row r="39" ht="12.75" customHeight="1">
      <c r="A39" s="4">
        <v>91.0</v>
      </c>
      <c r="B39" s="8" t="s">
        <v>110</v>
      </c>
      <c r="C39" s="9" t="s">
        <v>62</v>
      </c>
      <c r="D39" s="4">
        <v>23.0</v>
      </c>
      <c r="E39" s="4">
        <v>25.0</v>
      </c>
      <c r="F39" s="4">
        <v>36.0</v>
      </c>
      <c r="G39" s="4">
        <v>0.0</v>
      </c>
      <c r="H39" s="4">
        <v>64.0</v>
      </c>
      <c r="I39" s="4"/>
      <c r="J39" s="4"/>
      <c r="K39" s="8">
        <f t="shared" si="1"/>
        <v>42</v>
      </c>
      <c r="L39" s="4">
        <f t="shared" si="2"/>
        <v>11.5</v>
      </c>
      <c r="M39" s="8">
        <f t="shared" si="3"/>
        <v>18</v>
      </c>
      <c r="N39" s="8">
        <f t="shared" si="4"/>
        <v>12.5</v>
      </c>
      <c r="O39" s="8">
        <f t="shared" si="5"/>
        <v>0</v>
      </c>
      <c r="P39" s="8">
        <f t="shared" si="6"/>
        <v>32</v>
      </c>
      <c r="Q39" s="8">
        <f t="shared" si="7"/>
        <v>74</v>
      </c>
      <c r="R39" s="8">
        <f t="shared" si="8"/>
        <v>74</v>
      </c>
      <c r="S39" s="14" t="s">
        <v>227</v>
      </c>
      <c r="T39" s="14">
        <v>8.0</v>
      </c>
    </row>
    <row r="40" ht="12.75" customHeight="1">
      <c r="A40" s="4">
        <v>106.0</v>
      </c>
      <c r="B40" s="8" t="s">
        <v>121</v>
      </c>
      <c r="C40" s="9" t="s">
        <v>122</v>
      </c>
      <c r="D40" s="4">
        <v>26.0</v>
      </c>
      <c r="E40" s="4">
        <v>49.0</v>
      </c>
      <c r="F40" s="4">
        <v>18.0</v>
      </c>
      <c r="G40" s="4">
        <v>0.0</v>
      </c>
      <c r="H40" s="4">
        <v>55.0</v>
      </c>
      <c r="I40" s="4"/>
      <c r="J40" s="4"/>
      <c r="K40" s="8">
        <f t="shared" si="1"/>
        <v>46.5</v>
      </c>
      <c r="L40" s="4">
        <f t="shared" si="2"/>
        <v>13</v>
      </c>
      <c r="M40" s="8">
        <f t="shared" si="3"/>
        <v>9</v>
      </c>
      <c r="N40" s="8">
        <f t="shared" si="4"/>
        <v>24.5</v>
      </c>
      <c r="O40" s="8">
        <f t="shared" si="5"/>
        <v>0</v>
      </c>
      <c r="P40" s="8">
        <f t="shared" si="6"/>
        <v>27.5</v>
      </c>
      <c r="Q40" s="8">
        <f t="shared" si="7"/>
        <v>74</v>
      </c>
      <c r="R40" s="8">
        <f t="shared" si="8"/>
        <v>74</v>
      </c>
      <c r="S40" s="14" t="s">
        <v>227</v>
      </c>
      <c r="T40" s="14">
        <v>8.0</v>
      </c>
    </row>
    <row r="41" ht="12.75" customHeight="1">
      <c r="A41" s="4">
        <v>101.0</v>
      </c>
      <c r="B41" s="8" t="s">
        <v>118</v>
      </c>
      <c r="C41" s="9" t="s">
        <v>62</v>
      </c>
      <c r="D41" s="4">
        <v>24.0</v>
      </c>
      <c r="E41" s="4">
        <v>39.0</v>
      </c>
      <c r="F41" s="4">
        <v>24.0</v>
      </c>
      <c r="G41" s="4">
        <v>1.0</v>
      </c>
      <c r="H41" s="4">
        <v>58.0</v>
      </c>
      <c r="I41" s="4"/>
      <c r="J41" s="4"/>
      <c r="K41" s="8">
        <f t="shared" si="1"/>
        <v>44.5</v>
      </c>
      <c r="L41" s="4">
        <f t="shared" si="2"/>
        <v>12</v>
      </c>
      <c r="M41" s="8">
        <f t="shared" si="3"/>
        <v>12</v>
      </c>
      <c r="N41" s="8">
        <f t="shared" si="4"/>
        <v>19.5</v>
      </c>
      <c r="O41" s="8">
        <f t="shared" si="5"/>
        <v>1</v>
      </c>
      <c r="P41" s="8">
        <f t="shared" si="6"/>
        <v>29</v>
      </c>
      <c r="Q41" s="8">
        <f t="shared" si="7"/>
        <v>73.5</v>
      </c>
      <c r="R41" s="8">
        <f t="shared" si="8"/>
        <v>74</v>
      </c>
      <c r="S41" s="14" t="s">
        <v>227</v>
      </c>
      <c r="T41" s="14">
        <v>8.0</v>
      </c>
    </row>
    <row r="42" ht="12.75" customHeight="1">
      <c r="A42" s="4">
        <v>103.0</v>
      </c>
      <c r="B42" s="8" t="s">
        <v>119</v>
      </c>
      <c r="C42" s="9" t="s">
        <v>62</v>
      </c>
      <c r="D42" s="4">
        <v>24.0</v>
      </c>
      <c r="E42" s="4">
        <v>48.0</v>
      </c>
      <c r="F42" s="4">
        <v>28.0</v>
      </c>
      <c r="G42" s="4">
        <v>0.0</v>
      </c>
      <c r="H42" s="4">
        <v>47.0</v>
      </c>
      <c r="I42" s="4"/>
      <c r="J42" s="4"/>
      <c r="K42" s="8">
        <f t="shared" si="1"/>
        <v>50</v>
      </c>
      <c r="L42" s="4">
        <f t="shared" si="2"/>
        <v>12</v>
      </c>
      <c r="M42" s="8">
        <f t="shared" si="3"/>
        <v>14</v>
      </c>
      <c r="N42" s="8">
        <f t="shared" si="4"/>
        <v>24</v>
      </c>
      <c r="O42" s="8">
        <f t="shared" si="5"/>
        <v>0</v>
      </c>
      <c r="P42" s="8">
        <f t="shared" si="6"/>
        <v>23.5</v>
      </c>
      <c r="Q42" s="8">
        <f t="shared" si="7"/>
        <v>73.5</v>
      </c>
      <c r="R42" s="8">
        <f t="shared" si="8"/>
        <v>74</v>
      </c>
      <c r="S42" s="14" t="s">
        <v>227</v>
      </c>
      <c r="T42" s="14">
        <v>8.0</v>
      </c>
    </row>
    <row r="43" ht="12.75" customHeight="1">
      <c r="A43" s="4">
        <v>129.0</v>
      </c>
      <c r="B43" s="8" t="s">
        <v>144</v>
      </c>
      <c r="C43" s="9" t="s">
        <v>134</v>
      </c>
      <c r="D43" s="4">
        <v>23.0</v>
      </c>
      <c r="E43" s="4">
        <v>33.0</v>
      </c>
      <c r="F43" s="4">
        <v>25.0</v>
      </c>
      <c r="G43" s="4">
        <v>2.0</v>
      </c>
      <c r="H43" s="4">
        <v>62.0</v>
      </c>
      <c r="I43" s="4"/>
      <c r="J43" s="4"/>
      <c r="K43" s="8">
        <f t="shared" si="1"/>
        <v>42.5</v>
      </c>
      <c r="L43" s="4">
        <f t="shared" si="2"/>
        <v>11.5</v>
      </c>
      <c r="M43" s="8">
        <f t="shared" si="3"/>
        <v>12.5</v>
      </c>
      <c r="N43" s="8">
        <f t="shared" si="4"/>
        <v>16.5</v>
      </c>
      <c r="O43" s="8">
        <f t="shared" si="5"/>
        <v>2</v>
      </c>
      <c r="P43" s="8">
        <f t="shared" si="6"/>
        <v>31</v>
      </c>
      <c r="Q43" s="8">
        <f t="shared" si="7"/>
        <v>73.5</v>
      </c>
      <c r="R43" s="8">
        <f t="shared" si="8"/>
        <v>74</v>
      </c>
      <c r="S43" s="14" t="s">
        <v>227</v>
      </c>
      <c r="T43" s="14">
        <v>8.0</v>
      </c>
    </row>
    <row r="44" ht="12.75" customHeight="1">
      <c r="A44" s="4">
        <v>138.0</v>
      </c>
      <c r="B44" s="8" t="s">
        <v>154</v>
      </c>
      <c r="C44" s="9" t="s">
        <v>153</v>
      </c>
      <c r="D44" s="4">
        <v>13.0</v>
      </c>
      <c r="E44" s="4">
        <v>33.0</v>
      </c>
      <c r="F44" s="4">
        <v>29.0</v>
      </c>
      <c r="G44" s="4">
        <v>2.0</v>
      </c>
      <c r="H44" s="4">
        <v>68.0</v>
      </c>
      <c r="I44" s="4"/>
      <c r="J44" s="4"/>
      <c r="K44" s="8">
        <f t="shared" si="1"/>
        <v>39.5</v>
      </c>
      <c r="L44" s="4">
        <f t="shared" si="2"/>
        <v>6.5</v>
      </c>
      <c r="M44" s="8">
        <f t="shared" si="3"/>
        <v>14.5</v>
      </c>
      <c r="N44" s="8">
        <f t="shared" si="4"/>
        <v>16.5</v>
      </c>
      <c r="O44" s="8">
        <f t="shared" si="5"/>
        <v>2</v>
      </c>
      <c r="P44" s="8">
        <f t="shared" si="6"/>
        <v>34</v>
      </c>
      <c r="Q44" s="8">
        <f t="shared" si="7"/>
        <v>73.5</v>
      </c>
      <c r="R44" s="8">
        <f t="shared" si="8"/>
        <v>74</v>
      </c>
      <c r="S44" s="14" t="s">
        <v>227</v>
      </c>
      <c r="T44" s="14">
        <v>8.0</v>
      </c>
    </row>
    <row r="45" ht="12.75" customHeight="1">
      <c r="A45" s="4">
        <v>114.0</v>
      </c>
      <c r="B45" s="8" t="s">
        <v>129</v>
      </c>
      <c r="C45" s="9" t="s">
        <v>122</v>
      </c>
      <c r="D45" s="4">
        <v>23.0</v>
      </c>
      <c r="E45" s="4">
        <v>41.0</v>
      </c>
      <c r="F45" s="4">
        <v>30.5</v>
      </c>
      <c r="G45" s="4">
        <v>0.0</v>
      </c>
      <c r="H45" s="4">
        <v>52.0</v>
      </c>
      <c r="I45" s="4"/>
      <c r="J45" s="4"/>
      <c r="K45" s="8">
        <f t="shared" si="1"/>
        <v>47.25</v>
      </c>
      <c r="L45" s="4">
        <f t="shared" si="2"/>
        <v>11.5</v>
      </c>
      <c r="M45" s="8">
        <f t="shared" si="3"/>
        <v>15.25</v>
      </c>
      <c r="N45" s="8">
        <f t="shared" si="4"/>
        <v>20.5</v>
      </c>
      <c r="O45" s="8">
        <f t="shared" si="5"/>
        <v>0</v>
      </c>
      <c r="P45" s="8">
        <f t="shared" si="6"/>
        <v>26</v>
      </c>
      <c r="Q45" s="8">
        <f t="shared" si="7"/>
        <v>73.25</v>
      </c>
      <c r="R45" s="8">
        <f t="shared" si="8"/>
        <v>73</v>
      </c>
      <c r="S45" s="14" t="s">
        <v>227</v>
      </c>
      <c r="T45" s="14">
        <v>8.0</v>
      </c>
    </row>
    <row r="46" ht="12.75" customHeight="1">
      <c r="A46" s="4">
        <v>113.0</v>
      </c>
      <c r="B46" s="8" t="s">
        <v>128</v>
      </c>
      <c r="C46" s="9" t="s">
        <v>122</v>
      </c>
      <c r="D46" s="4">
        <v>26.0</v>
      </c>
      <c r="E46" s="4">
        <v>51.5</v>
      </c>
      <c r="F46" s="4">
        <v>24.0</v>
      </c>
      <c r="G46" s="4">
        <v>0.0</v>
      </c>
      <c r="H46" s="4">
        <v>44.0</v>
      </c>
      <c r="I46" s="4"/>
      <c r="J46" s="4"/>
      <c r="K46" s="8">
        <f t="shared" si="1"/>
        <v>50.75</v>
      </c>
      <c r="L46" s="4">
        <f t="shared" si="2"/>
        <v>13</v>
      </c>
      <c r="M46" s="8">
        <f t="shared" si="3"/>
        <v>12</v>
      </c>
      <c r="N46" s="8">
        <f t="shared" si="4"/>
        <v>25.75</v>
      </c>
      <c r="O46" s="8">
        <f t="shared" si="5"/>
        <v>0</v>
      </c>
      <c r="P46" s="8">
        <f t="shared" si="6"/>
        <v>22</v>
      </c>
      <c r="Q46" s="8">
        <f t="shared" si="7"/>
        <v>72.75</v>
      </c>
      <c r="R46" s="8">
        <f t="shared" si="8"/>
        <v>73</v>
      </c>
      <c r="S46" s="14" t="s">
        <v>227</v>
      </c>
      <c r="T46" s="14">
        <v>8.0</v>
      </c>
    </row>
    <row r="47" ht="12.75" customHeight="1">
      <c r="A47" s="4">
        <v>71.0</v>
      </c>
      <c r="B47" s="8" t="s">
        <v>91</v>
      </c>
      <c r="C47" s="9" t="s">
        <v>62</v>
      </c>
      <c r="D47" s="4">
        <v>24.0</v>
      </c>
      <c r="E47" s="4">
        <v>39.0</v>
      </c>
      <c r="F47" s="4">
        <v>28.0</v>
      </c>
      <c r="G47" s="4">
        <v>2.0</v>
      </c>
      <c r="H47" s="4">
        <v>50.0</v>
      </c>
      <c r="I47" s="4"/>
      <c r="J47" s="4"/>
      <c r="K47" s="8">
        <f t="shared" si="1"/>
        <v>47.5</v>
      </c>
      <c r="L47" s="4">
        <f t="shared" si="2"/>
        <v>12</v>
      </c>
      <c r="M47" s="8">
        <f t="shared" si="3"/>
        <v>14</v>
      </c>
      <c r="N47" s="8">
        <f t="shared" si="4"/>
        <v>19.5</v>
      </c>
      <c r="O47" s="8">
        <f t="shared" si="5"/>
        <v>2</v>
      </c>
      <c r="P47" s="8">
        <f t="shared" si="6"/>
        <v>25</v>
      </c>
      <c r="Q47" s="8">
        <f t="shared" si="7"/>
        <v>72.5</v>
      </c>
      <c r="R47" s="8">
        <f t="shared" si="8"/>
        <v>73</v>
      </c>
      <c r="S47" s="14" t="s">
        <v>227</v>
      </c>
      <c r="T47" s="14">
        <v>8.0</v>
      </c>
    </row>
    <row r="48" ht="12.75" customHeight="1">
      <c r="A48" s="4">
        <v>126.0</v>
      </c>
      <c r="B48" s="8" t="s">
        <v>141</v>
      </c>
      <c r="C48" s="9" t="s">
        <v>134</v>
      </c>
      <c r="D48" s="4">
        <v>21.0</v>
      </c>
      <c r="E48" s="4">
        <v>36.0</v>
      </c>
      <c r="F48" s="4">
        <v>21.0</v>
      </c>
      <c r="G48" s="4">
        <v>0.0</v>
      </c>
      <c r="H48" s="4">
        <v>66.0</v>
      </c>
      <c r="I48" s="4"/>
      <c r="J48" s="4"/>
      <c r="K48" s="8">
        <f t="shared" si="1"/>
        <v>39</v>
      </c>
      <c r="L48" s="4">
        <f t="shared" si="2"/>
        <v>10.5</v>
      </c>
      <c r="M48" s="8">
        <f t="shared" si="3"/>
        <v>10.5</v>
      </c>
      <c r="N48" s="8">
        <f t="shared" si="4"/>
        <v>18</v>
      </c>
      <c r="O48" s="8">
        <f t="shared" si="5"/>
        <v>0</v>
      </c>
      <c r="P48" s="8">
        <f t="shared" si="6"/>
        <v>33</v>
      </c>
      <c r="Q48" s="8">
        <f t="shared" si="7"/>
        <v>72</v>
      </c>
      <c r="R48" s="8">
        <f t="shared" si="8"/>
        <v>72</v>
      </c>
      <c r="S48" s="14" t="s">
        <v>227</v>
      </c>
      <c r="T48" s="14">
        <v>8.0</v>
      </c>
    </row>
    <row r="49" ht="12.75" customHeight="1">
      <c r="A49" s="4">
        <v>9.0</v>
      </c>
      <c r="B49" s="8" t="s">
        <v>31</v>
      </c>
      <c r="C49" s="9" t="s">
        <v>18</v>
      </c>
      <c r="D49" s="4">
        <v>24.0</v>
      </c>
      <c r="E49" s="4">
        <v>43.0</v>
      </c>
      <c r="F49" s="4">
        <v>13.0</v>
      </c>
      <c r="G49" s="4">
        <v>0.0</v>
      </c>
      <c r="H49" s="4">
        <v>62.0</v>
      </c>
      <c r="I49" s="4"/>
      <c r="J49" s="4"/>
      <c r="K49" s="8">
        <f t="shared" si="1"/>
        <v>40</v>
      </c>
      <c r="L49" s="4">
        <f t="shared" si="2"/>
        <v>12</v>
      </c>
      <c r="M49" s="8">
        <f t="shared" si="3"/>
        <v>6.5</v>
      </c>
      <c r="N49" s="8">
        <f t="shared" si="4"/>
        <v>21.5</v>
      </c>
      <c r="O49" s="8">
        <f t="shared" si="5"/>
        <v>0</v>
      </c>
      <c r="P49" s="8">
        <f t="shared" si="6"/>
        <v>31</v>
      </c>
      <c r="Q49" s="8">
        <f t="shared" si="7"/>
        <v>71</v>
      </c>
      <c r="R49" s="8">
        <f t="shared" si="8"/>
        <v>71</v>
      </c>
      <c r="S49" s="14" t="s">
        <v>227</v>
      </c>
      <c r="T49" s="14">
        <v>8.0</v>
      </c>
    </row>
    <row r="50" ht="12.75" customHeight="1">
      <c r="A50" s="4">
        <v>118.0</v>
      </c>
      <c r="B50" s="8" t="s">
        <v>133</v>
      </c>
      <c r="C50" s="9" t="s">
        <v>134</v>
      </c>
      <c r="D50" s="4">
        <v>21.0</v>
      </c>
      <c r="E50" s="4">
        <v>46.0</v>
      </c>
      <c r="F50" s="4">
        <v>20.0</v>
      </c>
      <c r="G50" s="4">
        <v>0.0</v>
      </c>
      <c r="H50" s="4">
        <v>55.0</v>
      </c>
      <c r="I50" s="4"/>
      <c r="J50" s="4"/>
      <c r="K50" s="8">
        <f t="shared" si="1"/>
        <v>43.5</v>
      </c>
      <c r="L50" s="4">
        <f t="shared" si="2"/>
        <v>10.5</v>
      </c>
      <c r="M50" s="8">
        <f t="shared" si="3"/>
        <v>10</v>
      </c>
      <c r="N50" s="8">
        <f t="shared" si="4"/>
        <v>23</v>
      </c>
      <c r="O50" s="8">
        <f t="shared" si="5"/>
        <v>0</v>
      </c>
      <c r="P50" s="8">
        <f t="shared" si="6"/>
        <v>27.5</v>
      </c>
      <c r="Q50" s="8">
        <f t="shared" si="7"/>
        <v>71</v>
      </c>
      <c r="R50" s="8">
        <f t="shared" si="8"/>
        <v>71</v>
      </c>
      <c r="S50" s="14" t="s">
        <v>227</v>
      </c>
      <c r="T50" s="14">
        <v>8.0</v>
      </c>
    </row>
    <row r="51" ht="12.75" customHeight="1">
      <c r="A51" s="4">
        <v>154.0</v>
      </c>
      <c r="B51" s="8" t="s">
        <v>168</v>
      </c>
      <c r="C51" s="9" t="s">
        <v>153</v>
      </c>
      <c r="D51" s="4">
        <v>19.0</v>
      </c>
      <c r="E51" s="4">
        <v>36.0</v>
      </c>
      <c r="F51" s="4">
        <v>28.0</v>
      </c>
      <c r="G51" s="4">
        <v>3.0</v>
      </c>
      <c r="H51" s="4">
        <v>53.0</v>
      </c>
      <c r="I51" s="4"/>
      <c r="J51" s="4"/>
      <c r="K51" s="8">
        <f t="shared" si="1"/>
        <v>44.5</v>
      </c>
      <c r="L51" s="4">
        <f t="shared" si="2"/>
        <v>9.5</v>
      </c>
      <c r="M51" s="8">
        <f t="shared" si="3"/>
        <v>14</v>
      </c>
      <c r="N51" s="8">
        <f t="shared" si="4"/>
        <v>18</v>
      </c>
      <c r="O51" s="8">
        <f t="shared" si="5"/>
        <v>3</v>
      </c>
      <c r="P51" s="8">
        <f t="shared" si="6"/>
        <v>26.5</v>
      </c>
      <c r="Q51" s="8">
        <f t="shared" si="7"/>
        <v>71</v>
      </c>
      <c r="R51" s="8">
        <f t="shared" si="8"/>
        <v>71</v>
      </c>
      <c r="S51" s="14" t="s">
        <v>227</v>
      </c>
      <c r="T51" s="14">
        <v>8.0</v>
      </c>
    </row>
    <row r="52" ht="12.75" customHeight="1">
      <c r="A52" s="4">
        <v>48.0</v>
      </c>
      <c r="B52" s="8" t="s">
        <v>68</v>
      </c>
      <c r="C52" s="9" t="s">
        <v>62</v>
      </c>
      <c r="D52" s="4">
        <v>22.0</v>
      </c>
      <c r="E52" s="4">
        <v>44.0</v>
      </c>
      <c r="F52" s="4">
        <v>21.5</v>
      </c>
      <c r="G52" s="4">
        <v>1.0</v>
      </c>
      <c r="H52" s="4">
        <v>52.0</v>
      </c>
      <c r="I52" s="4"/>
      <c r="J52" s="4"/>
      <c r="K52" s="8">
        <f t="shared" si="1"/>
        <v>44.75</v>
      </c>
      <c r="L52" s="4">
        <f t="shared" si="2"/>
        <v>11</v>
      </c>
      <c r="M52" s="8">
        <f t="shared" si="3"/>
        <v>10.75</v>
      </c>
      <c r="N52" s="8">
        <f t="shared" si="4"/>
        <v>22</v>
      </c>
      <c r="O52" s="8">
        <f t="shared" si="5"/>
        <v>1</v>
      </c>
      <c r="P52" s="8">
        <f t="shared" si="6"/>
        <v>26</v>
      </c>
      <c r="Q52" s="8">
        <f t="shared" si="7"/>
        <v>70.75</v>
      </c>
      <c r="R52" s="8">
        <f t="shared" si="8"/>
        <v>71</v>
      </c>
      <c r="S52" s="14" t="s">
        <v>227</v>
      </c>
      <c r="T52" s="14">
        <v>8.0</v>
      </c>
    </row>
    <row r="53" ht="12.75" customHeight="1">
      <c r="A53" s="4">
        <v>44.0</v>
      </c>
      <c r="B53" s="8" t="s">
        <v>64</v>
      </c>
      <c r="C53" s="9" t="s">
        <v>62</v>
      </c>
      <c r="D53" s="4">
        <v>19.0</v>
      </c>
      <c r="E53" s="4">
        <v>42.0</v>
      </c>
      <c r="F53" s="4">
        <v>19.0</v>
      </c>
      <c r="G53" s="4">
        <v>0.0</v>
      </c>
      <c r="H53" s="4">
        <v>60.0</v>
      </c>
      <c r="I53" s="4"/>
      <c r="J53" s="4"/>
      <c r="K53" s="8">
        <f t="shared" si="1"/>
        <v>40</v>
      </c>
      <c r="L53" s="4">
        <f t="shared" si="2"/>
        <v>9.5</v>
      </c>
      <c r="M53" s="8">
        <f t="shared" si="3"/>
        <v>9.5</v>
      </c>
      <c r="N53" s="8">
        <f t="shared" si="4"/>
        <v>21</v>
      </c>
      <c r="O53" s="8">
        <f t="shared" si="5"/>
        <v>0</v>
      </c>
      <c r="P53" s="8">
        <f t="shared" si="6"/>
        <v>30</v>
      </c>
      <c r="Q53" s="8">
        <f t="shared" si="7"/>
        <v>70</v>
      </c>
      <c r="R53" s="8">
        <f t="shared" si="8"/>
        <v>70</v>
      </c>
      <c r="S53" s="14" t="s">
        <v>227</v>
      </c>
      <c r="T53" s="14">
        <v>8.0</v>
      </c>
    </row>
    <row r="54" ht="12.75" customHeight="1">
      <c r="A54" s="4">
        <v>60.0</v>
      </c>
      <c r="B54" s="8" t="s">
        <v>80</v>
      </c>
      <c r="C54" s="9" t="s">
        <v>62</v>
      </c>
      <c r="D54" s="4">
        <v>26.0</v>
      </c>
      <c r="E54" s="4">
        <v>43.0</v>
      </c>
      <c r="F54" s="4">
        <v>17.0</v>
      </c>
      <c r="G54" s="4">
        <v>0.0</v>
      </c>
      <c r="H54" s="4">
        <v>54.0</v>
      </c>
      <c r="I54" s="4"/>
      <c r="J54" s="4"/>
      <c r="K54" s="8">
        <f t="shared" si="1"/>
        <v>43</v>
      </c>
      <c r="L54" s="4">
        <f t="shared" si="2"/>
        <v>13</v>
      </c>
      <c r="M54" s="8">
        <f t="shared" si="3"/>
        <v>8.5</v>
      </c>
      <c r="N54" s="8">
        <f t="shared" si="4"/>
        <v>21.5</v>
      </c>
      <c r="O54" s="8">
        <f t="shared" si="5"/>
        <v>0</v>
      </c>
      <c r="P54" s="8">
        <f t="shared" si="6"/>
        <v>27</v>
      </c>
      <c r="Q54" s="8">
        <f t="shared" si="7"/>
        <v>70</v>
      </c>
      <c r="R54" s="8">
        <f t="shared" si="8"/>
        <v>70</v>
      </c>
      <c r="S54" s="14" t="s">
        <v>227</v>
      </c>
      <c r="T54" s="14">
        <v>8.0</v>
      </c>
    </row>
    <row r="55" ht="12.75" customHeight="1">
      <c r="A55" s="4">
        <v>10.0</v>
      </c>
      <c r="B55" s="8" t="s">
        <v>32</v>
      </c>
      <c r="C55" s="9" t="s">
        <v>18</v>
      </c>
      <c r="D55" s="4">
        <v>26.0</v>
      </c>
      <c r="E55" s="4">
        <v>45.0</v>
      </c>
      <c r="F55" s="4">
        <v>10.0</v>
      </c>
      <c r="G55" s="4">
        <v>0.0</v>
      </c>
      <c r="H55" s="4">
        <v>58.0</v>
      </c>
      <c r="I55" s="4"/>
      <c r="J55" s="4"/>
      <c r="K55" s="8">
        <f t="shared" si="1"/>
        <v>40.5</v>
      </c>
      <c r="L55" s="4">
        <f t="shared" si="2"/>
        <v>13</v>
      </c>
      <c r="M55" s="8">
        <f t="shared" si="3"/>
        <v>5</v>
      </c>
      <c r="N55" s="8">
        <f t="shared" si="4"/>
        <v>22.5</v>
      </c>
      <c r="O55" s="8">
        <f t="shared" si="5"/>
        <v>0</v>
      </c>
      <c r="P55" s="8">
        <f t="shared" si="6"/>
        <v>29</v>
      </c>
      <c r="Q55" s="8">
        <f t="shared" si="7"/>
        <v>69.5</v>
      </c>
      <c r="R55" s="8">
        <f t="shared" si="8"/>
        <v>70</v>
      </c>
      <c r="S55" s="14" t="s">
        <v>227</v>
      </c>
      <c r="T55" s="14">
        <v>8.0</v>
      </c>
    </row>
    <row r="56" ht="12.75" customHeight="1">
      <c r="A56" s="4">
        <v>50.0</v>
      </c>
      <c r="B56" s="8" t="s">
        <v>70</v>
      </c>
      <c r="C56" s="9" t="s">
        <v>62</v>
      </c>
      <c r="D56" s="4">
        <v>22.0</v>
      </c>
      <c r="E56" s="4">
        <v>27.0</v>
      </c>
      <c r="F56" s="4">
        <v>24.5</v>
      </c>
      <c r="G56" s="4">
        <v>3.0</v>
      </c>
      <c r="H56" s="4">
        <v>59.0</v>
      </c>
      <c r="I56" s="4"/>
      <c r="J56" s="4"/>
      <c r="K56" s="8">
        <f t="shared" si="1"/>
        <v>39.75</v>
      </c>
      <c r="L56" s="4">
        <f t="shared" si="2"/>
        <v>11</v>
      </c>
      <c r="M56" s="8">
        <f t="shared" si="3"/>
        <v>12.25</v>
      </c>
      <c r="N56" s="8">
        <f t="shared" si="4"/>
        <v>13.5</v>
      </c>
      <c r="O56" s="8">
        <f t="shared" si="5"/>
        <v>3</v>
      </c>
      <c r="P56" s="8">
        <f t="shared" si="6"/>
        <v>29.5</v>
      </c>
      <c r="Q56" s="8">
        <f t="shared" si="7"/>
        <v>69.25</v>
      </c>
      <c r="R56" s="8">
        <f t="shared" si="8"/>
        <v>69</v>
      </c>
      <c r="S56" s="14" t="s">
        <v>227</v>
      </c>
      <c r="T56" s="14">
        <v>8.0</v>
      </c>
    </row>
    <row r="57" ht="12.75" customHeight="1">
      <c r="A57" s="4">
        <v>7.0</v>
      </c>
      <c r="B57" s="8" t="s">
        <v>28</v>
      </c>
      <c r="C57" s="9" t="s">
        <v>18</v>
      </c>
      <c r="D57" s="4">
        <v>18.0</v>
      </c>
      <c r="E57" s="4">
        <v>40.0</v>
      </c>
      <c r="F57" s="4">
        <v>26.0</v>
      </c>
      <c r="G57" s="4">
        <v>0.0</v>
      </c>
      <c r="H57" s="4">
        <v>54.0</v>
      </c>
      <c r="I57" s="4"/>
      <c r="J57" s="5"/>
      <c r="K57" s="8">
        <f t="shared" si="1"/>
        <v>42</v>
      </c>
      <c r="L57" s="4">
        <f t="shared" si="2"/>
        <v>9</v>
      </c>
      <c r="M57" s="8">
        <f t="shared" si="3"/>
        <v>13</v>
      </c>
      <c r="N57" s="8">
        <f t="shared" si="4"/>
        <v>20</v>
      </c>
      <c r="O57" s="8">
        <f t="shared" si="5"/>
        <v>0</v>
      </c>
      <c r="P57" s="8">
        <f t="shared" si="6"/>
        <v>27</v>
      </c>
      <c r="Q57" s="8">
        <f t="shared" si="7"/>
        <v>69</v>
      </c>
      <c r="R57" s="8">
        <f t="shared" si="8"/>
        <v>69</v>
      </c>
      <c r="S57" s="14" t="s">
        <v>227</v>
      </c>
      <c r="T57" s="14">
        <v>8.0</v>
      </c>
    </row>
    <row r="58" ht="12.75" customHeight="1">
      <c r="A58" s="4">
        <v>54.0</v>
      </c>
      <c r="B58" s="8" t="s">
        <v>74</v>
      </c>
      <c r="C58" s="9" t="s">
        <v>62</v>
      </c>
      <c r="D58" s="4">
        <v>23.0</v>
      </c>
      <c r="E58" s="4">
        <v>36.5</v>
      </c>
      <c r="F58" s="4">
        <v>24.5</v>
      </c>
      <c r="G58" s="4">
        <v>2.5</v>
      </c>
      <c r="H58" s="4">
        <v>49.0</v>
      </c>
      <c r="I58" s="4"/>
      <c r="J58" s="4"/>
      <c r="K58" s="8">
        <f t="shared" si="1"/>
        <v>44.5</v>
      </c>
      <c r="L58" s="4">
        <f t="shared" si="2"/>
        <v>11.5</v>
      </c>
      <c r="M58" s="8">
        <f t="shared" si="3"/>
        <v>12.25</v>
      </c>
      <c r="N58" s="8">
        <f t="shared" si="4"/>
        <v>18.25</v>
      </c>
      <c r="O58" s="8">
        <f t="shared" si="5"/>
        <v>2.5</v>
      </c>
      <c r="P58" s="8">
        <f t="shared" si="6"/>
        <v>24.5</v>
      </c>
      <c r="Q58" s="8">
        <f t="shared" si="7"/>
        <v>69</v>
      </c>
      <c r="R58" s="8">
        <f t="shared" si="8"/>
        <v>69</v>
      </c>
      <c r="S58" s="14" t="s">
        <v>227</v>
      </c>
      <c r="T58" s="14">
        <v>8.0</v>
      </c>
    </row>
    <row r="59" ht="12.75" customHeight="1">
      <c r="A59" s="4">
        <v>145.0</v>
      </c>
      <c r="B59" s="8" t="s">
        <v>160</v>
      </c>
      <c r="C59" s="9" t="s">
        <v>153</v>
      </c>
      <c r="D59" s="4">
        <v>15.0</v>
      </c>
      <c r="E59" s="4">
        <v>44.0</v>
      </c>
      <c r="F59" s="4">
        <v>22.0</v>
      </c>
      <c r="G59" s="4">
        <v>3.0</v>
      </c>
      <c r="H59" s="4">
        <v>51.0</v>
      </c>
      <c r="I59" s="4"/>
      <c r="J59" s="4"/>
      <c r="K59" s="8">
        <f t="shared" si="1"/>
        <v>43.5</v>
      </c>
      <c r="L59" s="4">
        <f t="shared" si="2"/>
        <v>7.5</v>
      </c>
      <c r="M59" s="8">
        <f t="shared" si="3"/>
        <v>11</v>
      </c>
      <c r="N59" s="8">
        <f t="shared" si="4"/>
        <v>22</v>
      </c>
      <c r="O59" s="8">
        <f t="shared" si="5"/>
        <v>3</v>
      </c>
      <c r="P59" s="8">
        <f t="shared" si="6"/>
        <v>25.5</v>
      </c>
      <c r="Q59" s="8">
        <f t="shared" si="7"/>
        <v>69</v>
      </c>
      <c r="R59" s="8">
        <f t="shared" si="8"/>
        <v>69</v>
      </c>
      <c r="S59" s="14" t="s">
        <v>227</v>
      </c>
      <c r="T59" s="14">
        <v>8.0</v>
      </c>
    </row>
    <row r="60" ht="12.75" customHeight="1">
      <c r="A60" s="4">
        <v>57.0</v>
      </c>
      <c r="B60" s="8" t="s">
        <v>77</v>
      </c>
      <c r="C60" s="9" t="s">
        <v>62</v>
      </c>
      <c r="D60" s="4">
        <v>19.0</v>
      </c>
      <c r="E60" s="4">
        <v>38.0</v>
      </c>
      <c r="F60" s="4">
        <v>24.5</v>
      </c>
      <c r="G60" s="4">
        <v>0.0</v>
      </c>
      <c r="H60" s="4">
        <v>56.0</v>
      </c>
      <c r="I60" s="4"/>
      <c r="J60" s="4"/>
      <c r="K60" s="8">
        <f t="shared" si="1"/>
        <v>40.75</v>
      </c>
      <c r="L60" s="4">
        <f t="shared" si="2"/>
        <v>9.5</v>
      </c>
      <c r="M60" s="8">
        <f t="shared" si="3"/>
        <v>12.25</v>
      </c>
      <c r="N60" s="8">
        <f t="shared" si="4"/>
        <v>19</v>
      </c>
      <c r="O60" s="8">
        <f t="shared" si="5"/>
        <v>0</v>
      </c>
      <c r="P60" s="8">
        <f t="shared" si="6"/>
        <v>28</v>
      </c>
      <c r="Q60" s="8">
        <f t="shared" si="7"/>
        <v>68.75</v>
      </c>
      <c r="R60" s="8">
        <f t="shared" si="8"/>
        <v>69</v>
      </c>
      <c r="S60" s="14" t="s">
        <v>227</v>
      </c>
      <c r="T60" s="14">
        <v>8.0</v>
      </c>
    </row>
    <row r="61" ht="12.75" customHeight="1">
      <c r="A61" s="4">
        <v>163.0</v>
      </c>
      <c r="B61" s="8" t="s">
        <v>177</v>
      </c>
      <c r="C61" s="9" t="s">
        <v>153</v>
      </c>
      <c r="D61" s="4">
        <v>20.0</v>
      </c>
      <c r="E61" s="4">
        <v>32.0</v>
      </c>
      <c r="F61" s="4">
        <v>32.0</v>
      </c>
      <c r="G61" s="4">
        <v>0.0</v>
      </c>
      <c r="H61" s="4">
        <v>52.0</v>
      </c>
      <c r="I61" s="4"/>
      <c r="J61" s="4"/>
      <c r="K61" s="8">
        <f t="shared" si="1"/>
        <v>42</v>
      </c>
      <c r="L61" s="4">
        <f t="shared" si="2"/>
        <v>10</v>
      </c>
      <c r="M61" s="8">
        <f t="shared" si="3"/>
        <v>16</v>
      </c>
      <c r="N61" s="8">
        <f t="shared" si="4"/>
        <v>16</v>
      </c>
      <c r="O61" s="8">
        <f t="shared" si="5"/>
        <v>0</v>
      </c>
      <c r="P61" s="8">
        <f t="shared" si="6"/>
        <v>26</v>
      </c>
      <c r="Q61" s="8">
        <f t="shared" si="7"/>
        <v>68</v>
      </c>
      <c r="R61" s="8">
        <f t="shared" si="8"/>
        <v>68</v>
      </c>
      <c r="S61" s="14" t="s">
        <v>227</v>
      </c>
      <c r="T61" s="14">
        <v>8.0</v>
      </c>
    </row>
    <row r="62" ht="12.75" customHeight="1">
      <c r="A62" s="4">
        <v>37.0</v>
      </c>
      <c r="B62" s="8" t="s">
        <v>59</v>
      </c>
      <c r="C62" s="9" t="s">
        <v>18</v>
      </c>
      <c r="D62" s="4">
        <v>26.0</v>
      </c>
      <c r="E62" s="4">
        <v>48.0</v>
      </c>
      <c r="F62" s="4">
        <v>18.5</v>
      </c>
      <c r="G62" s="4">
        <v>0.0</v>
      </c>
      <c r="H62" s="4">
        <v>43.0</v>
      </c>
      <c r="I62" s="4"/>
      <c r="J62" s="4"/>
      <c r="K62" s="8">
        <f t="shared" si="1"/>
        <v>46.25</v>
      </c>
      <c r="L62" s="4">
        <f t="shared" si="2"/>
        <v>13</v>
      </c>
      <c r="M62" s="8">
        <f t="shared" si="3"/>
        <v>9.25</v>
      </c>
      <c r="N62" s="8">
        <f t="shared" si="4"/>
        <v>24</v>
      </c>
      <c r="O62" s="8">
        <f t="shared" si="5"/>
        <v>0</v>
      </c>
      <c r="P62" s="8">
        <f t="shared" si="6"/>
        <v>21.5</v>
      </c>
      <c r="Q62" s="8">
        <f t="shared" si="7"/>
        <v>67.75</v>
      </c>
      <c r="R62" s="8">
        <f t="shared" si="8"/>
        <v>68</v>
      </c>
      <c r="S62" s="14" t="s">
        <v>227</v>
      </c>
      <c r="T62" s="14">
        <v>8.0</v>
      </c>
    </row>
    <row r="63" ht="12.75" customHeight="1">
      <c r="A63" s="4">
        <v>25.0</v>
      </c>
      <c r="B63" s="8" t="s">
        <v>47</v>
      </c>
      <c r="C63" s="9" t="s">
        <v>18</v>
      </c>
      <c r="D63" s="4">
        <v>20.0</v>
      </c>
      <c r="E63" s="4">
        <v>36.0</v>
      </c>
      <c r="F63" s="4">
        <v>12.0</v>
      </c>
      <c r="G63" s="4">
        <v>3.0</v>
      </c>
      <c r="H63" s="4">
        <v>61.0</v>
      </c>
      <c r="I63" s="4"/>
      <c r="J63" s="4"/>
      <c r="K63" s="8">
        <f t="shared" si="1"/>
        <v>37</v>
      </c>
      <c r="L63" s="4">
        <f t="shared" si="2"/>
        <v>10</v>
      </c>
      <c r="M63" s="8">
        <f t="shared" si="3"/>
        <v>6</v>
      </c>
      <c r="N63" s="8">
        <f t="shared" si="4"/>
        <v>18</v>
      </c>
      <c r="O63" s="8">
        <f t="shared" si="5"/>
        <v>3</v>
      </c>
      <c r="P63" s="8">
        <f t="shared" si="6"/>
        <v>30.5</v>
      </c>
      <c r="Q63" s="8">
        <f t="shared" si="7"/>
        <v>67.5</v>
      </c>
      <c r="R63" s="8">
        <f t="shared" si="8"/>
        <v>68</v>
      </c>
      <c r="S63" s="14" t="s">
        <v>227</v>
      </c>
      <c r="T63" s="14">
        <v>8.0</v>
      </c>
    </row>
    <row r="64" ht="12.75" customHeight="1">
      <c r="A64" s="4">
        <v>134.0</v>
      </c>
      <c r="B64" s="8" t="s">
        <v>149</v>
      </c>
      <c r="C64" s="9" t="s">
        <v>134</v>
      </c>
      <c r="D64" s="4">
        <v>23.0</v>
      </c>
      <c r="E64" s="4">
        <v>37.0</v>
      </c>
      <c r="F64" s="4">
        <v>23.0</v>
      </c>
      <c r="G64" s="4">
        <v>0.0</v>
      </c>
      <c r="H64" s="4">
        <v>52.0</v>
      </c>
      <c r="I64" s="4"/>
      <c r="J64" s="4"/>
      <c r="K64" s="8">
        <f t="shared" si="1"/>
        <v>41.5</v>
      </c>
      <c r="L64" s="4">
        <f t="shared" si="2"/>
        <v>11.5</v>
      </c>
      <c r="M64" s="8">
        <f t="shared" si="3"/>
        <v>11.5</v>
      </c>
      <c r="N64" s="8">
        <f t="shared" si="4"/>
        <v>18.5</v>
      </c>
      <c r="O64" s="8">
        <f t="shared" si="5"/>
        <v>0</v>
      </c>
      <c r="P64" s="8">
        <f t="shared" si="6"/>
        <v>26</v>
      </c>
      <c r="Q64" s="8">
        <f t="shared" si="7"/>
        <v>67.5</v>
      </c>
      <c r="R64" s="8">
        <f t="shared" si="8"/>
        <v>68</v>
      </c>
      <c r="S64" s="14" t="s">
        <v>227</v>
      </c>
      <c r="T64" s="14">
        <v>8.0</v>
      </c>
    </row>
    <row r="65" ht="12.75" customHeight="1">
      <c r="A65" s="4">
        <v>30.0</v>
      </c>
      <c r="B65" s="8" t="s">
        <v>52</v>
      </c>
      <c r="C65" s="9" t="s">
        <v>18</v>
      </c>
      <c r="D65" s="4">
        <v>24.0</v>
      </c>
      <c r="E65" s="4">
        <v>48.0</v>
      </c>
      <c r="F65" s="4">
        <v>18.0</v>
      </c>
      <c r="G65" s="4">
        <v>0.0</v>
      </c>
      <c r="H65" s="4">
        <v>44.0</v>
      </c>
      <c r="I65" s="4"/>
      <c r="J65" s="4"/>
      <c r="K65" s="8">
        <f t="shared" si="1"/>
        <v>45</v>
      </c>
      <c r="L65" s="4">
        <f t="shared" si="2"/>
        <v>12</v>
      </c>
      <c r="M65" s="8">
        <f t="shared" si="3"/>
        <v>9</v>
      </c>
      <c r="N65" s="8">
        <f t="shared" si="4"/>
        <v>24</v>
      </c>
      <c r="O65" s="8">
        <f t="shared" si="5"/>
        <v>0</v>
      </c>
      <c r="P65" s="8">
        <f t="shared" si="6"/>
        <v>22</v>
      </c>
      <c r="Q65" s="8">
        <f t="shared" si="7"/>
        <v>67</v>
      </c>
      <c r="R65" s="8">
        <f t="shared" si="8"/>
        <v>67</v>
      </c>
      <c r="S65" s="14" t="s">
        <v>227</v>
      </c>
      <c r="T65" s="14">
        <v>8.0</v>
      </c>
    </row>
    <row r="66" ht="12.75" customHeight="1">
      <c r="A66" s="4">
        <v>84.0</v>
      </c>
      <c r="B66" s="8" t="s">
        <v>104</v>
      </c>
      <c r="C66" s="9" t="s">
        <v>62</v>
      </c>
      <c r="D66" s="4">
        <v>21.0</v>
      </c>
      <c r="E66" s="4">
        <v>34.0</v>
      </c>
      <c r="F66" s="4">
        <v>17.0</v>
      </c>
      <c r="G66" s="4">
        <v>0.0</v>
      </c>
      <c r="H66" s="4">
        <v>62.0</v>
      </c>
      <c r="I66" s="4"/>
      <c r="J66" s="4"/>
      <c r="K66" s="8">
        <f t="shared" si="1"/>
        <v>36</v>
      </c>
      <c r="L66" s="4">
        <f t="shared" si="2"/>
        <v>10.5</v>
      </c>
      <c r="M66" s="8">
        <f t="shared" si="3"/>
        <v>8.5</v>
      </c>
      <c r="N66" s="8">
        <f t="shared" si="4"/>
        <v>17</v>
      </c>
      <c r="O66" s="8">
        <f t="shared" si="5"/>
        <v>0</v>
      </c>
      <c r="P66" s="8">
        <f t="shared" si="6"/>
        <v>31</v>
      </c>
      <c r="Q66" s="8">
        <f t="shared" si="7"/>
        <v>67</v>
      </c>
      <c r="R66" s="8">
        <f t="shared" si="8"/>
        <v>67</v>
      </c>
      <c r="S66" s="14" t="s">
        <v>227</v>
      </c>
      <c r="T66" s="14">
        <v>8.0</v>
      </c>
    </row>
    <row r="67" ht="12.75" customHeight="1">
      <c r="A67" s="4">
        <v>64.0</v>
      </c>
      <c r="B67" s="8" t="s">
        <v>84</v>
      </c>
      <c r="C67" s="9" t="s">
        <v>62</v>
      </c>
      <c r="D67" s="4">
        <v>15.0</v>
      </c>
      <c r="E67" s="4">
        <v>33.5</v>
      </c>
      <c r="F67" s="4">
        <v>33.0</v>
      </c>
      <c r="G67" s="4">
        <v>0.0</v>
      </c>
      <c r="H67" s="4">
        <v>52.0</v>
      </c>
      <c r="I67" s="4"/>
      <c r="J67" s="4"/>
      <c r="K67" s="8">
        <f t="shared" si="1"/>
        <v>40.75</v>
      </c>
      <c r="L67" s="4">
        <f t="shared" si="2"/>
        <v>7.5</v>
      </c>
      <c r="M67" s="8">
        <f t="shared" si="3"/>
        <v>16.5</v>
      </c>
      <c r="N67" s="8">
        <f t="shared" si="4"/>
        <v>16.75</v>
      </c>
      <c r="O67" s="8">
        <f t="shared" si="5"/>
        <v>0</v>
      </c>
      <c r="P67" s="8">
        <f t="shared" si="6"/>
        <v>26</v>
      </c>
      <c r="Q67" s="8">
        <f t="shared" si="7"/>
        <v>66.75</v>
      </c>
      <c r="R67" s="8">
        <f t="shared" si="8"/>
        <v>67</v>
      </c>
      <c r="S67" s="14" t="s">
        <v>227</v>
      </c>
      <c r="T67" s="14">
        <v>8.0</v>
      </c>
    </row>
    <row r="68" ht="12.75" customHeight="1">
      <c r="A68" s="4">
        <v>31.0</v>
      </c>
      <c r="B68" s="8" t="s">
        <v>53</v>
      </c>
      <c r="C68" s="9" t="s">
        <v>18</v>
      </c>
      <c r="D68" s="4">
        <v>23.0</v>
      </c>
      <c r="E68" s="4">
        <v>28.0</v>
      </c>
      <c r="F68" s="4">
        <v>18.0</v>
      </c>
      <c r="G68" s="4">
        <v>0.0</v>
      </c>
      <c r="H68" s="4">
        <v>64.0</v>
      </c>
      <c r="I68" s="4"/>
      <c r="J68" s="4"/>
      <c r="K68" s="8">
        <f t="shared" si="1"/>
        <v>34.5</v>
      </c>
      <c r="L68" s="4">
        <f t="shared" si="2"/>
        <v>11.5</v>
      </c>
      <c r="M68" s="8">
        <f t="shared" si="3"/>
        <v>9</v>
      </c>
      <c r="N68" s="8">
        <f t="shared" si="4"/>
        <v>14</v>
      </c>
      <c r="O68" s="8">
        <f t="shared" si="5"/>
        <v>0</v>
      </c>
      <c r="P68" s="8">
        <f t="shared" si="6"/>
        <v>32</v>
      </c>
      <c r="Q68" s="8">
        <f t="shared" si="7"/>
        <v>66.5</v>
      </c>
      <c r="R68" s="8">
        <f t="shared" si="8"/>
        <v>67</v>
      </c>
      <c r="S68" s="14" t="s">
        <v>227</v>
      </c>
      <c r="T68" s="14">
        <v>8.0</v>
      </c>
    </row>
    <row r="69" ht="12.75" customHeight="1">
      <c r="A69" s="4">
        <v>49.0</v>
      </c>
      <c r="B69" s="8" t="s">
        <v>69</v>
      </c>
      <c r="C69" s="9" t="s">
        <v>62</v>
      </c>
      <c r="D69" s="4">
        <v>24.0</v>
      </c>
      <c r="E69" s="4">
        <v>31.0</v>
      </c>
      <c r="F69" s="4">
        <v>18.0</v>
      </c>
      <c r="G69" s="4">
        <v>0.0</v>
      </c>
      <c r="H69" s="4">
        <v>60.0</v>
      </c>
      <c r="I69" s="4"/>
      <c r="J69" s="4"/>
      <c r="K69" s="8">
        <f t="shared" si="1"/>
        <v>36.5</v>
      </c>
      <c r="L69" s="4">
        <f t="shared" si="2"/>
        <v>12</v>
      </c>
      <c r="M69" s="8">
        <f t="shared" si="3"/>
        <v>9</v>
      </c>
      <c r="N69" s="8">
        <f t="shared" si="4"/>
        <v>15.5</v>
      </c>
      <c r="O69" s="8">
        <f t="shared" si="5"/>
        <v>0</v>
      </c>
      <c r="P69" s="8">
        <f t="shared" si="6"/>
        <v>30</v>
      </c>
      <c r="Q69" s="8">
        <f t="shared" si="7"/>
        <v>66.5</v>
      </c>
      <c r="R69" s="8">
        <f t="shared" si="8"/>
        <v>67</v>
      </c>
      <c r="S69" s="14" t="s">
        <v>227</v>
      </c>
      <c r="T69" s="14">
        <v>8.0</v>
      </c>
    </row>
    <row r="70" ht="12.75" customHeight="1">
      <c r="A70" s="4">
        <v>181.0</v>
      </c>
      <c r="B70" s="8" t="s">
        <v>192</v>
      </c>
      <c r="C70" s="9" t="s">
        <v>18</v>
      </c>
      <c r="D70" s="4">
        <v>21.0</v>
      </c>
      <c r="E70" s="4">
        <v>40.0</v>
      </c>
      <c r="F70" s="4">
        <v>20.0</v>
      </c>
      <c r="G70" s="4">
        <v>0.0</v>
      </c>
      <c r="H70" s="4">
        <v>52.0</v>
      </c>
      <c r="I70" s="4"/>
      <c r="J70" s="4"/>
      <c r="K70" s="8">
        <f t="shared" si="1"/>
        <v>40.5</v>
      </c>
      <c r="L70" s="4">
        <f t="shared" si="2"/>
        <v>10.5</v>
      </c>
      <c r="M70" s="8">
        <f t="shared" si="3"/>
        <v>10</v>
      </c>
      <c r="N70" s="8">
        <f t="shared" si="4"/>
        <v>20</v>
      </c>
      <c r="O70" s="8">
        <f t="shared" si="5"/>
        <v>0</v>
      </c>
      <c r="P70" s="8">
        <f t="shared" si="6"/>
        <v>26</v>
      </c>
      <c r="Q70" s="8">
        <f t="shared" si="7"/>
        <v>66.5</v>
      </c>
      <c r="R70" s="8">
        <f t="shared" si="8"/>
        <v>67</v>
      </c>
      <c r="S70" s="14" t="s">
        <v>227</v>
      </c>
      <c r="T70" s="14">
        <v>8.0</v>
      </c>
    </row>
    <row r="71" ht="12.75" customHeight="1">
      <c r="A71" s="4">
        <v>55.0</v>
      </c>
      <c r="B71" s="8" t="s">
        <v>75</v>
      </c>
      <c r="C71" s="9" t="s">
        <v>62</v>
      </c>
      <c r="D71" s="4">
        <v>20.0</v>
      </c>
      <c r="E71" s="4">
        <v>42.5</v>
      </c>
      <c r="F71" s="4">
        <v>22.0</v>
      </c>
      <c r="G71" s="4">
        <v>0.0</v>
      </c>
      <c r="H71" s="4">
        <v>48.0</v>
      </c>
      <c r="I71" s="4"/>
      <c r="J71" s="4"/>
      <c r="K71" s="8">
        <f t="shared" si="1"/>
        <v>42.25</v>
      </c>
      <c r="L71" s="4">
        <f t="shared" si="2"/>
        <v>10</v>
      </c>
      <c r="M71" s="8">
        <f t="shared" si="3"/>
        <v>11</v>
      </c>
      <c r="N71" s="8">
        <f t="shared" si="4"/>
        <v>21.25</v>
      </c>
      <c r="O71" s="8">
        <f t="shared" si="5"/>
        <v>0</v>
      </c>
      <c r="P71" s="8">
        <f t="shared" si="6"/>
        <v>24</v>
      </c>
      <c r="Q71" s="8">
        <f t="shared" si="7"/>
        <v>66.25</v>
      </c>
      <c r="R71" s="8">
        <f t="shared" si="8"/>
        <v>66</v>
      </c>
      <c r="S71" s="14" t="s">
        <v>227</v>
      </c>
      <c r="T71" s="14">
        <v>8.0</v>
      </c>
    </row>
    <row r="72" ht="12.75" customHeight="1">
      <c r="A72" s="4">
        <v>104.0</v>
      </c>
      <c r="B72" s="8" t="s">
        <v>120</v>
      </c>
      <c r="C72" s="9" t="s">
        <v>62</v>
      </c>
      <c r="D72" s="4">
        <v>22.0</v>
      </c>
      <c r="E72" s="4">
        <v>37.0</v>
      </c>
      <c r="F72" s="4">
        <v>19.0</v>
      </c>
      <c r="G72" s="4">
        <v>2.0</v>
      </c>
      <c r="H72" s="4">
        <v>50.0</v>
      </c>
      <c r="I72" s="4"/>
      <c r="J72" s="4"/>
      <c r="K72" s="8">
        <f t="shared" si="1"/>
        <v>41</v>
      </c>
      <c r="L72" s="4">
        <f t="shared" si="2"/>
        <v>11</v>
      </c>
      <c r="M72" s="8">
        <f t="shared" si="3"/>
        <v>9.5</v>
      </c>
      <c r="N72" s="8">
        <f t="shared" si="4"/>
        <v>18.5</v>
      </c>
      <c r="O72" s="8">
        <f t="shared" si="5"/>
        <v>2</v>
      </c>
      <c r="P72" s="8">
        <f t="shared" si="6"/>
        <v>25</v>
      </c>
      <c r="Q72" s="8">
        <f t="shared" si="7"/>
        <v>66</v>
      </c>
      <c r="R72" s="8">
        <f t="shared" si="8"/>
        <v>66</v>
      </c>
      <c r="S72" s="14" t="s">
        <v>227</v>
      </c>
      <c r="T72" s="14">
        <v>8.0</v>
      </c>
    </row>
    <row r="73" ht="12.75" customHeight="1">
      <c r="A73" s="4">
        <v>156.0</v>
      </c>
      <c r="B73" s="8" t="s">
        <v>170</v>
      </c>
      <c r="C73" s="9" t="s">
        <v>153</v>
      </c>
      <c r="D73" s="4">
        <v>15.0</v>
      </c>
      <c r="E73" s="4">
        <v>19.0</v>
      </c>
      <c r="F73" s="4">
        <v>22.0</v>
      </c>
      <c r="G73" s="4">
        <v>3.0</v>
      </c>
      <c r="H73" s="4">
        <v>70.0</v>
      </c>
      <c r="I73" s="4"/>
      <c r="J73" s="4"/>
      <c r="K73" s="8">
        <f t="shared" si="1"/>
        <v>31</v>
      </c>
      <c r="L73" s="4">
        <f t="shared" si="2"/>
        <v>7.5</v>
      </c>
      <c r="M73" s="8">
        <f t="shared" si="3"/>
        <v>11</v>
      </c>
      <c r="N73" s="8">
        <f t="shared" si="4"/>
        <v>9.5</v>
      </c>
      <c r="O73" s="8">
        <f t="shared" si="5"/>
        <v>3</v>
      </c>
      <c r="P73" s="8">
        <f t="shared" si="6"/>
        <v>35</v>
      </c>
      <c r="Q73" s="8">
        <f t="shared" si="7"/>
        <v>66</v>
      </c>
      <c r="R73" s="8">
        <f t="shared" si="8"/>
        <v>66</v>
      </c>
      <c r="S73" s="14" t="s">
        <v>227</v>
      </c>
      <c r="T73" s="14">
        <v>8.0</v>
      </c>
    </row>
    <row r="74" ht="12.75" customHeight="1">
      <c r="A74" s="4">
        <v>73.0</v>
      </c>
      <c r="B74" s="8" t="s">
        <v>93</v>
      </c>
      <c r="C74" s="9" t="s">
        <v>62</v>
      </c>
      <c r="D74" s="4">
        <v>22.0</v>
      </c>
      <c r="E74" s="4">
        <v>37.0</v>
      </c>
      <c r="F74" s="4">
        <v>20.0</v>
      </c>
      <c r="G74" s="4">
        <v>0.0</v>
      </c>
      <c r="H74" s="4">
        <v>52.0</v>
      </c>
      <c r="I74" s="4"/>
      <c r="J74" s="4"/>
      <c r="K74" s="8">
        <f t="shared" si="1"/>
        <v>39.5</v>
      </c>
      <c r="L74" s="4">
        <f t="shared" si="2"/>
        <v>11</v>
      </c>
      <c r="M74" s="8">
        <f t="shared" si="3"/>
        <v>10</v>
      </c>
      <c r="N74" s="8">
        <f t="shared" si="4"/>
        <v>18.5</v>
      </c>
      <c r="O74" s="8">
        <f t="shared" si="5"/>
        <v>0</v>
      </c>
      <c r="P74" s="8">
        <f t="shared" si="6"/>
        <v>26</v>
      </c>
      <c r="Q74" s="8">
        <f t="shared" si="7"/>
        <v>65.5</v>
      </c>
      <c r="R74" s="8">
        <f t="shared" si="8"/>
        <v>66</v>
      </c>
      <c r="S74" s="14" t="s">
        <v>227</v>
      </c>
      <c r="T74" s="14">
        <v>8.0</v>
      </c>
    </row>
    <row r="75" ht="12.75" customHeight="1">
      <c r="A75" s="4">
        <v>132.0</v>
      </c>
      <c r="B75" s="8" t="s">
        <v>147</v>
      </c>
      <c r="C75" s="9" t="s">
        <v>134</v>
      </c>
      <c r="D75" s="4">
        <v>15.0</v>
      </c>
      <c r="E75" s="4">
        <v>36.0</v>
      </c>
      <c r="F75" s="4">
        <v>29.0</v>
      </c>
      <c r="G75" s="4">
        <v>0.0</v>
      </c>
      <c r="H75" s="4">
        <v>51.0</v>
      </c>
      <c r="I75" s="4"/>
      <c r="J75" s="4"/>
      <c r="K75" s="8">
        <f t="shared" si="1"/>
        <v>40</v>
      </c>
      <c r="L75" s="4">
        <f t="shared" si="2"/>
        <v>7.5</v>
      </c>
      <c r="M75" s="8">
        <f t="shared" si="3"/>
        <v>14.5</v>
      </c>
      <c r="N75" s="8">
        <f t="shared" si="4"/>
        <v>18</v>
      </c>
      <c r="O75" s="8">
        <f t="shared" si="5"/>
        <v>0</v>
      </c>
      <c r="P75" s="8">
        <f t="shared" si="6"/>
        <v>25.5</v>
      </c>
      <c r="Q75" s="8">
        <f t="shared" si="7"/>
        <v>65.5</v>
      </c>
      <c r="R75" s="8">
        <f t="shared" si="8"/>
        <v>66</v>
      </c>
      <c r="S75" s="14" t="s">
        <v>227</v>
      </c>
      <c r="T75" s="14">
        <v>8.0</v>
      </c>
    </row>
    <row r="76" ht="12.75" customHeight="1">
      <c r="A76" s="4">
        <v>74.0</v>
      </c>
      <c r="B76" s="8" t="s">
        <v>94</v>
      </c>
      <c r="C76" s="9" t="s">
        <v>62</v>
      </c>
      <c r="D76" s="4">
        <v>24.0</v>
      </c>
      <c r="E76" s="4">
        <v>49.0</v>
      </c>
      <c r="F76" s="4">
        <v>21.0</v>
      </c>
      <c r="G76" s="4">
        <v>0.0</v>
      </c>
      <c r="H76" s="4">
        <v>36.0</v>
      </c>
      <c r="I76" s="4"/>
      <c r="J76" s="4"/>
      <c r="K76" s="8">
        <f t="shared" si="1"/>
        <v>47</v>
      </c>
      <c r="L76" s="4">
        <f t="shared" si="2"/>
        <v>12</v>
      </c>
      <c r="M76" s="8">
        <f t="shared" si="3"/>
        <v>10.5</v>
      </c>
      <c r="N76" s="8">
        <f t="shared" si="4"/>
        <v>24.5</v>
      </c>
      <c r="O76" s="8">
        <f t="shared" si="5"/>
        <v>0</v>
      </c>
      <c r="P76" s="8">
        <f t="shared" si="6"/>
        <v>18</v>
      </c>
      <c r="Q76" s="8">
        <f t="shared" si="7"/>
        <v>65</v>
      </c>
      <c r="R76" s="8">
        <f t="shared" si="8"/>
        <v>65</v>
      </c>
      <c r="S76" s="14" t="s">
        <v>228</v>
      </c>
      <c r="T76" s="14">
        <v>7.0</v>
      </c>
    </row>
    <row r="77" ht="12.75" customHeight="1">
      <c r="A77" s="4">
        <v>162.0</v>
      </c>
      <c r="B77" s="8" t="s">
        <v>176</v>
      </c>
      <c r="C77" s="9" t="s">
        <v>153</v>
      </c>
      <c r="D77" s="4">
        <v>22.0</v>
      </c>
      <c r="E77" s="4">
        <v>30.0</v>
      </c>
      <c r="F77" s="4">
        <v>28.0</v>
      </c>
      <c r="G77" s="4">
        <v>3.0</v>
      </c>
      <c r="H77" s="4">
        <v>44.0</v>
      </c>
      <c r="I77" s="4"/>
      <c r="J77" s="4"/>
      <c r="K77" s="8">
        <f t="shared" si="1"/>
        <v>43</v>
      </c>
      <c r="L77" s="4">
        <f t="shared" si="2"/>
        <v>11</v>
      </c>
      <c r="M77" s="8">
        <f t="shared" si="3"/>
        <v>14</v>
      </c>
      <c r="N77" s="8">
        <f t="shared" si="4"/>
        <v>15</v>
      </c>
      <c r="O77" s="8">
        <f t="shared" si="5"/>
        <v>3</v>
      </c>
      <c r="P77" s="8">
        <f t="shared" si="6"/>
        <v>22</v>
      </c>
      <c r="Q77" s="8">
        <f t="shared" si="7"/>
        <v>65</v>
      </c>
      <c r="R77" s="8">
        <f t="shared" si="8"/>
        <v>65</v>
      </c>
      <c r="S77" s="14" t="s">
        <v>228</v>
      </c>
      <c r="T77" s="14">
        <v>7.0</v>
      </c>
    </row>
    <row r="78" ht="12.75" customHeight="1">
      <c r="A78" s="4">
        <v>58.0</v>
      </c>
      <c r="B78" s="8" t="s">
        <v>78</v>
      </c>
      <c r="C78" s="9" t="s">
        <v>62</v>
      </c>
      <c r="D78" s="4">
        <v>16.0</v>
      </c>
      <c r="E78" s="4">
        <v>23.0</v>
      </c>
      <c r="F78" s="4">
        <v>25.0</v>
      </c>
      <c r="G78" s="4">
        <v>0.0</v>
      </c>
      <c r="H78" s="4">
        <v>64.0</v>
      </c>
      <c r="I78" s="4"/>
      <c r="J78" s="4"/>
      <c r="K78" s="8">
        <f t="shared" si="1"/>
        <v>32</v>
      </c>
      <c r="L78" s="4">
        <f t="shared" si="2"/>
        <v>8</v>
      </c>
      <c r="M78" s="8">
        <f t="shared" si="3"/>
        <v>12.5</v>
      </c>
      <c r="N78" s="8">
        <f t="shared" si="4"/>
        <v>11.5</v>
      </c>
      <c r="O78" s="8">
        <f t="shared" si="5"/>
        <v>0</v>
      </c>
      <c r="P78" s="8">
        <f t="shared" si="6"/>
        <v>32</v>
      </c>
      <c r="Q78" s="8">
        <f t="shared" si="7"/>
        <v>64</v>
      </c>
      <c r="R78" s="8">
        <f t="shared" si="8"/>
        <v>64</v>
      </c>
      <c r="S78" s="14" t="s">
        <v>228</v>
      </c>
      <c r="T78" s="14">
        <v>7.0</v>
      </c>
    </row>
    <row r="79" ht="12.75" customHeight="1">
      <c r="A79" s="4">
        <v>70.0</v>
      </c>
      <c r="B79" s="8" t="s">
        <v>90</v>
      </c>
      <c r="C79" s="9" t="s">
        <v>62</v>
      </c>
      <c r="D79" s="4">
        <v>17.0</v>
      </c>
      <c r="E79" s="4">
        <v>42.0</v>
      </c>
      <c r="F79" s="4">
        <v>14.5</v>
      </c>
      <c r="G79" s="4">
        <v>0.0</v>
      </c>
      <c r="H79" s="4">
        <v>52.0</v>
      </c>
      <c r="I79" s="4"/>
      <c r="J79" s="4"/>
      <c r="K79" s="8">
        <f t="shared" si="1"/>
        <v>36.75</v>
      </c>
      <c r="L79" s="4">
        <f t="shared" si="2"/>
        <v>8.5</v>
      </c>
      <c r="M79" s="8">
        <f t="shared" si="3"/>
        <v>7.25</v>
      </c>
      <c r="N79" s="8">
        <f t="shared" si="4"/>
        <v>21</v>
      </c>
      <c r="O79" s="8">
        <f t="shared" si="5"/>
        <v>0</v>
      </c>
      <c r="P79" s="8">
        <f t="shared" si="6"/>
        <v>26</v>
      </c>
      <c r="Q79" s="8">
        <f t="shared" si="7"/>
        <v>62.75</v>
      </c>
      <c r="R79" s="8">
        <f t="shared" si="8"/>
        <v>63</v>
      </c>
      <c r="S79" s="14" t="s">
        <v>228</v>
      </c>
      <c r="T79" s="14">
        <v>7.0</v>
      </c>
    </row>
    <row r="80" ht="12.75" customHeight="1">
      <c r="A80" s="4">
        <v>82.0</v>
      </c>
      <c r="B80" s="8" t="s">
        <v>102</v>
      </c>
      <c r="C80" s="9" t="s">
        <v>62</v>
      </c>
      <c r="D80" s="4">
        <v>24.0</v>
      </c>
      <c r="E80" s="4">
        <v>30.0</v>
      </c>
      <c r="F80" s="4">
        <v>33.0</v>
      </c>
      <c r="G80" s="4">
        <v>0.0</v>
      </c>
      <c r="H80" s="4">
        <v>38.0</v>
      </c>
      <c r="I80" s="4"/>
      <c r="J80" s="4"/>
      <c r="K80" s="8">
        <f t="shared" si="1"/>
        <v>43.5</v>
      </c>
      <c r="L80" s="4">
        <f t="shared" si="2"/>
        <v>12</v>
      </c>
      <c r="M80" s="8">
        <f t="shared" si="3"/>
        <v>16.5</v>
      </c>
      <c r="N80" s="8">
        <f t="shared" si="4"/>
        <v>15</v>
      </c>
      <c r="O80" s="8">
        <f t="shared" si="5"/>
        <v>0</v>
      </c>
      <c r="P80" s="8">
        <f t="shared" si="6"/>
        <v>19</v>
      </c>
      <c r="Q80" s="8">
        <f t="shared" si="7"/>
        <v>62.5</v>
      </c>
      <c r="R80" s="8">
        <f t="shared" si="8"/>
        <v>63</v>
      </c>
      <c r="S80" s="14" t="s">
        <v>228</v>
      </c>
      <c r="T80" s="14">
        <v>7.0</v>
      </c>
    </row>
    <row r="81" ht="12.75" customHeight="1">
      <c r="A81" s="4">
        <v>23.0</v>
      </c>
      <c r="B81" s="8" t="s">
        <v>45</v>
      </c>
      <c r="C81" s="9" t="s">
        <v>18</v>
      </c>
      <c r="D81" s="4">
        <v>23.0</v>
      </c>
      <c r="E81" s="4">
        <v>29.0</v>
      </c>
      <c r="F81" s="4">
        <v>24.5</v>
      </c>
      <c r="G81" s="4">
        <v>0.0</v>
      </c>
      <c r="H81" s="4">
        <v>48.0</v>
      </c>
      <c r="I81" s="4"/>
      <c r="J81" s="4"/>
      <c r="K81" s="8">
        <f t="shared" si="1"/>
        <v>38.25</v>
      </c>
      <c r="L81" s="4">
        <f t="shared" si="2"/>
        <v>11.5</v>
      </c>
      <c r="M81" s="8">
        <f t="shared" si="3"/>
        <v>12.25</v>
      </c>
      <c r="N81" s="8">
        <f t="shared" si="4"/>
        <v>14.5</v>
      </c>
      <c r="O81" s="8">
        <f t="shared" si="5"/>
        <v>0</v>
      </c>
      <c r="P81" s="8">
        <f t="shared" si="6"/>
        <v>24</v>
      </c>
      <c r="Q81" s="8">
        <f t="shared" si="7"/>
        <v>62.25</v>
      </c>
      <c r="R81" s="8">
        <f t="shared" si="8"/>
        <v>62</v>
      </c>
      <c r="S81" s="14" t="s">
        <v>228</v>
      </c>
      <c r="T81" s="14">
        <v>7.0</v>
      </c>
    </row>
    <row r="82" ht="12.75" customHeight="1">
      <c r="A82" s="4">
        <v>8.0</v>
      </c>
      <c r="B82" s="8" t="s">
        <v>30</v>
      </c>
      <c r="C82" s="9" t="s">
        <v>18</v>
      </c>
      <c r="D82" s="4">
        <v>23.0</v>
      </c>
      <c r="E82" s="4">
        <v>48.0</v>
      </c>
      <c r="F82" s="4">
        <v>14.0</v>
      </c>
      <c r="G82" s="4">
        <v>0.0</v>
      </c>
      <c r="H82" s="4">
        <v>39.0</v>
      </c>
      <c r="I82" s="4"/>
      <c r="J82" s="4"/>
      <c r="K82" s="8">
        <f t="shared" si="1"/>
        <v>42.5</v>
      </c>
      <c r="L82" s="4">
        <f t="shared" si="2"/>
        <v>11.5</v>
      </c>
      <c r="M82" s="8">
        <f t="shared" si="3"/>
        <v>7</v>
      </c>
      <c r="N82" s="8">
        <f t="shared" si="4"/>
        <v>24</v>
      </c>
      <c r="O82" s="8">
        <f t="shared" si="5"/>
        <v>0</v>
      </c>
      <c r="P82" s="8">
        <f t="shared" si="6"/>
        <v>19.5</v>
      </c>
      <c r="Q82" s="8">
        <f t="shared" si="7"/>
        <v>62</v>
      </c>
      <c r="R82" s="8">
        <f t="shared" si="8"/>
        <v>62</v>
      </c>
      <c r="S82" s="14" t="s">
        <v>228</v>
      </c>
      <c r="T82" s="14">
        <v>7.0</v>
      </c>
    </row>
    <row r="83" ht="12.75" customHeight="1">
      <c r="A83" s="4">
        <v>170.0</v>
      </c>
      <c r="B83" s="8" t="s">
        <v>184</v>
      </c>
      <c r="C83" s="9" t="s">
        <v>18</v>
      </c>
      <c r="D83" s="4">
        <v>14.0</v>
      </c>
      <c r="E83" s="4">
        <v>35.0</v>
      </c>
      <c r="F83" s="4">
        <v>19.0</v>
      </c>
      <c r="G83" s="4">
        <v>1.0</v>
      </c>
      <c r="H83" s="4">
        <v>54.0</v>
      </c>
      <c r="I83" s="4"/>
      <c r="J83" s="4"/>
      <c r="K83" s="8">
        <f t="shared" si="1"/>
        <v>35</v>
      </c>
      <c r="L83" s="4">
        <f t="shared" si="2"/>
        <v>7</v>
      </c>
      <c r="M83" s="8">
        <f t="shared" si="3"/>
        <v>9.5</v>
      </c>
      <c r="N83" s="8">
        <f t="shared" si="4"/>
        <v>17.5</v>
      </c>
      <c r="O83" s="8">
        <f t="shared" si="5"/>
        <v>1</v>
      </c>
      <c r="P83" s="8">
        <f t="shared" si="6"/>
        <v>27</v>
      </c>
      <c r="Q83" s="8">
        <f t="shared" si="7"/>
        <v>62</v>
      </c>
      <c r="R83" s="8">
        <f t="shared" si="8"/>
        <v>62</v>
      </c>
      <c r="S83" s="14" t="s">
        <v>228</v>
      </c>
      <c r="T83" s="14">
        <v>7.0</v>
      </c>
    </row>
    <row r="84" ht="12.75" customHeight="1">
      <c r="A84" s="4">
        <v>51.0</v>
      </c>
      <c r="B84" s="8" t="s">
        <v>71</v>
      </c>
      <c r="C84" s="9" t="s">
        <v>62</v>
      </c>
      <c r="D84" s="4">
        <v>24.0</v>
      </c>
      <c r="E84" s="4">
        <v>36.0</v>
      </c>
      <c r="F84" s="4">
        <v>13.5</v>
      </c>
      <c r="G84" s="4">
        <v>0.0</v>
      </c>
      <c r="H84" s="4">
        <v>50.0</v>
      </c>
      <c r="I84" s="4"/>
      <c r="J84" s="4"/>
      <c r="K84" s="8">
        <f t="shared" si="1"/>
        <v>36.75</v>
      </c>
      <c r="L84" s="4">
        <f t="shared" si="2"/>
        <v>12</v>
      </c>
      <c r="M84" s="8">
        <f t="shared" si="3"/>
        <v>6.75</v>
      </c>
      <c r="N84" s="8">
        <f t="shared" si="4"/>
        <v>18</v>
      </c>
      <c r="O84" s="8">
        <f t="shared" si="5"/>
        <v>0</v>
      </c>
      <c r="P84" s="8">
        <f t="shared" si="6"/>
        <v>25</v>
      </c>
      <c r="Q84" s="8">
        <f t="shared" si="7"/>
        <v>61.75</v>
      </c>
      <c r="R84" s="8">
        <f t="shared" si="8"/>
        <v>62</v>
      </c>
      <c r="S84" s="14" t="s">
        <v>228</v>
      </c>
      <c r="T84" s="14">
        <v>7.0</v>
      </c>
    </row>
    <row r="85" ht="12.75" customHeight="1">
      <c r="A85" s="4">
        <v>147.0</v>
      </c>
      <c r="B85" s="8" t="s">
        <v>162</v>
      </c>
      <c r="C85" s="9" t="s">
        <v>153</v>
      </c>
      <c r="D85" s="4">
        <v>18.0</v>
      </c>
      <c r="E85" s="4">
        <v>34.0</v>
      </c>
      <c r="F85" s="4">
        <v>22.0</v>
      </c>
      <c r="G85" s="4">
        <v>0.0</v>
      </c>
      <c r="H85" s="4">
        <v>48.0</v>
      </c>
      <c r="I85" s="4"/>
      <c r="J85" s="4"/>
      <c r="K85" s="8">
        <f t="shared" si="1"/>
        <v>37</v>
      </c>
      <c r="L85" s="4">
        <f t="shared" si="2"/>
        <v>9</v>
      </c>
      <c r="M85" s="8">
        <f t="shared" si="3"/>
        <v>11</v>
      </c>
      <c r="N85" s="8">
        <f t="shared" si="4"/>
        <v>17</v>
      </c>
      <c r="O85" s="8">
        <f t="shared" si="5"/>
        <v>0</v>
      </c>
      <c r="P85" s="8">
        <f t="shared" si="6"/>
        <v>24</v>
      </c>
      <c r="Q85" s="8">
        <f t="shared" si="7"/>
        <v>61</v>
      </c>
      <c r="R85" s="8">
        <f t="shared" si="8"/>
        <v>61</v>
      </c>
      <c r="S85" s="14" t="s">
        <v>228</v>
      </c>
      <c r="T85" s="14">
        <v>7.0</v>
      </c>
    </row>
    <row r="86" ht="12.75" customHeight="1">
      <c r="A86" s="4">
        <v>168.0</v>
      </c>
      <c r="B86" s="8" t="s">
        <v>182</v>
      </c>
      <c r="C86" s="9" t="s">
        <v>18</v>
      </c>
      <c r="D86" s="4">
        <v>9.0</v>
      </c>
      <c r="E86" s="4">
        <v>28.0</v>
      </c>
      <c r="F86" s="4">
        <v>32.0</v>
      </c>
      <c r="G86" s="4">
        <v>1.0</v>
      </c>
      <c r="H86" s="4">
        <v>51.0</v>
      </c>
      <c r="I86" s="4"/>
      <c r="J86" s="4"/>
      <c r="K86" s="8">
        <f t="shared" si="1"/>
        <v>35.5</v>
      </c>
      <c r="L86" s="4">
        <f t="shared" si="2"/>
        <v>4.5</v>
      </c>
      <c r="M86" s="8">
        <f t="shared" si="3"/>
        <v>16</v>
      </c>
      <c r="N86" s="8">
        <f t="shared" si="4"/>
        <v>14</v>
      </c>
      <c r="O86" s="8">
        <f t="shared" si="5"/>
        <v>1</v>
      </c>
      <c r="P86" s="8">
        <f t="shared" si="6"/>
        <v>25.5</v>
      </c>
      <c r="Q86" s="8">
        <f t="shared" si="7"/>
        <v>61</v>
      </c>
      <c r="R86" s="8">
        <f t="shared" si="8"/>
        <v>61</v>
      </c>
      <c r="S86" s="14" t="s">
        <v>228</v>
      </c>
      <c r="T86" s="14">
        <v>7.0</v>
      </c>
    </row>
    <row r="87" ht="12.75" customHeight="1">
      <c r="A87" s="4">
        <v>32.0</v>
      </c>
      <c r="B87" s="8" t="s">
        <v>54</v>
      </c>
      <c r="C87" s="9" t="s">
        <v>18</v>
      </c>
      <c r="D87" s="4">
        <v>18.0</v>
      </c>
      <c r="E87" s="4">
        <v>41.0</v>
      </c>
      <c r="F87" s="4">
        <v>12.5</v>
      </c>
      <c r="G87" s="4">
        <v>0.0</v>
      </c>
      <c r="H87" s="4">
        <v>50.0</v>
      </c>
      <c r="I87" s="4"/>
      <c r="J87" s="4"/>
      <c r="K87" s="8">
        <f t="shared" si="1"/>
        <v>35.75</v>
      </c>
      <c r="L87" s="4">
        <f t="shared" si="2"/>
        <v>9</v>
      </c>
      <c r="M87" s="8">
        <f t="shared" si="3"/>
        <v>6.25</v>
      </c>
      <c r="N87" s="8">
        <f t="shared" si="4"/>
        <v>20.5</v>
      </c>
      <c r="O87" s="8">
        <f t="shared" si="5"/>
        <v>0</v>
      </c>
      <c r="P87" s="8">
        <f t="shared" si="6"/>
        <v>25</v>
      </c>
      <c r="Q87" s="8">
        <f t="shared" si="7"/>
        <v>60.75</v>
      </c>
      <c r="R87" s="8">
        <f t="shared" si="8"/>
        <v>61</v>
      </c>
      <c r="S87" s="14" t="s">
        <v>228</v>
      </c>
      <c r="T87" s="14">
        <v>7.0</v>
      </c>
    </row>
    <row r="88" ht="12.75" customHeight="1">
      <c r="A88" s="4">
        <v>46.0</v>
      </c>
      <c r="B88" s="8" t="s">
        <v>66</v>
      </c>
      <c r="C88" s="9" t="s">
        <v>62</v>
      </c>
      <c r="D88" s="4">
        <v>26.0</v>
      </c>
      <c r="E88" s="4">
        <v>49.0</v>
      </c>
      <c r="F88" s="4">
        <v>17.5</v>
      </c>
      <c r="G88" s="4">
        <v>1.0</v>
      </c>
      <c r="H88" s="4">
        <v>26.0</v>
      </c>
      <c r="I88" s="4"/>
      <c r="J88" s="4"/>
      <c r="K88" s="8">
        <f t="shared" si="1"/>
        <v>47.25</v>
      </c>
      <c r="L88" s="4">
        <f t="shared" si="2"/>
        <v>13</v>
      </c>
      <c r="M88" s="8">
        <f t="shared" si="3"/>
        <v>8.75</v>
      </c>
      <c r="N88" s="8">
        <f t="shared" si="4"/>
        <v>24.5</v>
      </c>
      <c r="O88" s="8">
        <f t="shared" si="5"/>
        <v>1</v>
      </c>
      <c r="P88" s="8">
        <f t="shared" si="6"/>
        <v>13</v>
      </c>
      <c r="Q88" s="8">
        <f t="shared" si="7"/>
        <v>60.25</v>
      </c>
      <c r="R88" s="8">
        <f t="shared" si="8"/>
        <v>60</v>
      </c>
      <c r="S88" s="14" t="s">
        <v>228</v>
      </c>
      <c r="T88" s="14">
        <v>7.0</v>
      </c>
    </row>
    <row r="89" ht="15.0" customHeight="1">
      <c r="A89" s="4">
        <v>77.0</v>
      </c>
      <c r="B89" s="8" t="s">
        <v>97</v>
      </c>
      <c r="C89" s="9" t="s">
        <v>62</v>
      </c>
      <c r="D89" s="4">
        <v>13.0</v>
      </c>
      <c r="E89" s="4">
        <v>45.0</v>
      </c>
      <c r="F89" s="4">
        <v>15.0</v>
      </c>
      <c r="G89" s="4">
        <v>0.0</v>
      </c>
      <c r="H89" s="4">
        <v>46.0</v>
      </c>
      <c r="I89" s="4"/>
      <c r="J89" s="4"/>
      <c r="K89" s="8">
        <f t="shared" si="1"/>
        <v>36.5</v>
      </c>
      <c r="L89" s="4">
        <f t="shared" si="2"/>
        <v>6.5</v>
      </c>
      <c r="M89" s="8">
        <f t="shared" si="3"/>
        <v>7.5</v>
      </c>
      <c r="N89" s="8">
        <f t="shared" si="4"/>
        <v>22.5</v>
      </c>
      <c r="O89" s="8">
        <f t="shared" si="5"/>
        <v>0</v>
      </c>
      <c r="P89" s="8">
        <f t="shared" si="6"/>
        <v>23</v>
      </c>
      <c r="Q89" s="8">
        <f t="shared" si="7"/>
        <v>59.5</v>
      </c>
      <c r="R89" s="8">
        <f t="shared" si="8"/>
        <v>60</v>
      </c>
      <c r="S89" s="14" t="s">
        <v>228</v>
      </c>
      <c r="T89" s="14">
        <v>7.0</v>
      </c>
    </row>
    <row r="90" ht="12.75" customHeight="1">
      <c r="A90" s="4">
        <v>149.0</v>
      </c>
      <c r="B90" s="8" t="s">
        <v>164</v>
      </c>
      <c r="C90" s="9" t="s">
        <v>153</v>
      </c>
      <c r="D90" s="4">
        <v>10.0</v>
      </c>
      <c r="E90" s="4">
        <v>29.0</v>
      </c>
      <c r="F90" s="4">
        <v>28.0</v>
      </c>
      <c r="G90" s="4">
        <v>2.0</v>
      </c>
      <c r="H90" s="4">
        <v>48.0</v>
      </c>
      <c r="I90" s="4"/>
      <c r="J90" s="4"/>
      <c r="K90" s="8">
        <f t="shared" si="1"/>
        <v>35.5</v>
      </c>
      <c r="L90" s="4">
        <f t="shared" si="2"/>
        <v>5</v>
      </c>
      <c r="M90" s="8">
        <f t="shared" si="3"/>
        <v>14</v>
      </c>
      <c r="N90" s="8">
        <f t="shared" si="4"/>
        <v>14.5</v>
      </c>
      <c r="O90" s="8">
        <f t="shared" si="5"/>
        <v>2</v>
      </c>
      <c r="P90" s="8">
        <f t="shared" si="6"/>
        <v>24</v>
      </c>
      <c r="Q90" s="8">
        <f t="shared" si="7"/>
        <v>59.5</v>
      </c>
      <c r="R90" s="8">
        <f t="shared" si="8"/>
        <v>60</v>
      </c>
      <c r="S90" s="14" t="s">
        <v>228</v>
      </c>
      <c r="T90" s="14">
        <v>7.0</v>
      </c>
    </row>
    <row r="91" ht="12.75" customHeight="1">
      <c r="A91" s="4">
        <v>153.0</v>
      </c>
      <c r="B91" s="8" t="s">
        <v>167</v>
      </c>
      <c r="C91" s="9" t="s">
        <v>153</v>
      </c>
      <c r="D91" s="4">
        <v>13.0</v>
      </c>
      <c r="E91" s="4">
        <v>24.0</v>
      </c>
      <c r="F91" s="4">
        <v>24.0</v>
      </c>
      <c r="G91" s="4">
        <v>3.0</v>
      </c>
      <c r="H91" s="4">
        <v>52.0</v>
      </c>
      <c r="I91" s="4"/>
      <c r="J91" s="4"/>
      <c r="K91" s="8">
        <f t="shared" si="1"/>
        <v>33.5</v>
      </c>
      <c r="L91" s="4">
        <f t="shared" si="2"/>
        <v>6.5</v>
      </c>
      <c r="M91" s="8">
        <f t="shared" si="3"/>
        <v>12</v>
      </c>
      <c r="N91" s="8">
        <f t="shared" si="4"/>
        <v>12</v>
      </c>
      <c r="O91" s="8">
        <f t="shared" si="5"/>
        <v>3</v>
      </c>
      <c r="P91" s="8">
        <f t="shared" si="6"/>
        <v>26</v>
      </c>
      <c r="Q91" s="8">
        <f t="shared" si="7"/>
        <v>59.5</v>
      </c>
      <c r="R91" s="8">
        <f t="shared" si="8"/>
        <v>60</v>
      </c>
      <c r="S91" s="14" t="s">
        <v>228</v>
      </c>
      <c r="T91" s="14">
        <v>7.0</v>
      </c>
    </row>
    <row r="92" ht="12.75" customHeight="1">
      <c r="A92" s="4">
        <v>180.0</v>
      </c>
      <c r="B92" s="8" t="s">
        <v>191</v>
      </c>
      <c r="C92" s="9" t="s">
        <v>18</v>
      </c>
      <c r="D92" s="4">
        <v>23.0</v>
      </c>
      <c r="E92" s="4">
        <v>37.0</v>
      </c>
      <c r="F92" s="4">
        <v>16.5</v>
      </c>
      <c r="G92" s="4">
        <v>0.0</v>
      </c>
      <c r="H92" s="4">
        <v>41.0</v>
      </c>
      <c r="I92" s="4"/>
      <c r="J92" s="4"/>
      <c r="K92" s="8">
        <f t="shared" si="1"/>
        <v>38.25</v>
      </c>
      <c r="L92" s="4">
        <f t="shared" si="2"/>
        <v>11.5</v>
      </c>
      <c r="M92" s="8">
        <f t="shared" si="3"/>
        <v>8.25</v>
      </c>
      <c r="N92" s="8">
        <f t="shared" si="4"/>
        <v>18.5</v>
      </c>
      <c r="O92" s="8">
        <f t="shared" si="5"/>
        <v>0</v>
      </c>
      <c r="P92" s="8">
        <f t="shared" si="6"/>
        <v>20.5</v>
      </c>
      <c r="Q92" s="8">
        <f t="shared" si="7"/>
        <v>58.75</v>
      </c>
      <c r="R92" s="8">
        <f t="shared" si="8"/>
        <v>59</v>
      </c>
      <c r="S92" s="14" t="s">
        <v>228</v>
      </c>
      <c r="T92" s="14">
        <v>7.0</v>
      </c>
    </row>
    <row r="93" ht="12.75" customHeight="1">
      <c r="A93" s="4">
        <v>81.0</v>
      </c>
      <c r="B93" s="8" t="s">
        <v>101</v>
      </c>
      <c r="C93" s="9" t="s">
        <v>62</v>
      </c>
      <c r="D93" s="4">
        <v>25.0</v>
      </c>
      <c r="E93" s="4">
        <v>37.0</v>
      </c>
      <c r="F93" s="4">
        <v>9.0</v>
      </c>
      <c r="G93" s="4">
        <v>0.0</v>
      </c>
      <c r="H93" s="4">
        <v>46.0</v>
      </c>
      <c r="I93" s="4"/>
      <c r="J93" s="4"/>
      <c r="K93" s="8">
        <f t="shared" si="1"/>
        <v>35.5</v>
      </c>
      <c r="L93" s="4">
        <f t="shared" si="2"/>
        <v>12.5</v>
      </c>
      <c r="M93" s="8">
        <f t="shared" si="3"/>
        <v>4.5</v>
      </c>
      <c r="N93" s="8">
        <f t="shared" si="4"/>
        <v>18.5</v>
      </c>
      <c r="O93" s="8">
        <f t="shared" si="5"/>
        <v>0</v>
      </c>
      <c r="P93" s="8">
        <f t="shared" si="6"/>
        <v>23</v>
      </c>
      <c r="Q93" s="8">
        <f t="shared" si="7"/>
        <v>58.5</v>
      </c>
      <c r="R93" s="8">
        <f t="shared" si="8"/>
        <v>59</v>
      </c>
      <c r="S93" s="14" t="s">
        <v>228</v>
      </c>
      <c r="T93" s="14">
        <v>7.0</v>
      </c>
    </row>
    <row r="94" ht="12.75" customHeight="1">
      <c r="A94" s="4">
        <v>21.0</v>
      </c>
      <c r="B94" s="8" t="s">
        <v>43</v>
      </c>
      <c r="C94" s="9" t="s">
        <v>18</v>
      </c>
      <c r="D94" s="4">
        <v>20.0</v>
      </c>
      <c r="E94" s="4">
        <v>34.0</v>
      </c>
      <c r="F94" s="4">
        <v>15.5</v>
      </c>
      <c r="G94" s="4">
        <v>0.0</v>
      </c>
      <c r="H94" s="4">
        <v>47.0</v>
      </c>
      <c r="I94" s="4"/>
      <c r="J94" s="4"/>
      <c r="K94" s="8">
        <f t="shared" si="1"/>
        <v>34.75</v>
      </c>
      <c r="L94" s="4">
        <f t="shared" si="2"/>
        <v>10</v>
      </c>
      <c r="M94" s="8">
        <f t="shared" si="3"/>
        <v>7.75</v>
      </c>
      <c r="N94" s="8">
        <f t="shared" si="4"/>
        <v>17</v>
      </c>
      <c r="O94" s="8">
        <f t="shared" si="5"/>
        <v>0</v>
      </c>
      <c r="P94" s="8">
        <f t="shared" si="6"/>
        <v>23.5</v>
      </c>
      <c r="Q94" s="8">
        <f t="shared" si="7"/>
        <v>58.25</v>
      </c>
      <c r="R94" s="8">
        <f t="shared" si="8"/>
        <v>58</v>
      </c>
      <c r="S94" s="14" t="s">
        <v>228</v>
      </c>
      <c r="T94" s="14">
        <v>7.0</v>
      </c>
    </row>
    <row r="95" ht="12.75" customHeight="1">
      <c r="A95" s="4">
        <v>85.0</v>
      </c>
      <c r="B95" s="8" t="s">
        <v>105</v>
      </c>
      <c r="C95" s="9" t="s">
        <v>62</v>
      </c>
      <c r="D95" s="4">
        <v>24.0</v>
      </c>
      <c r="E95" s="4">
        <v>32.0</v>
      </c>
      <c r="F95" s="4">
        <v>15.5</v>
      </c>
      <c r="G95" s="4">
        <v>0.0</v>
      </c>
      <c r="H95" s="4">
        <v>45.0</v>
      </c>
      <c r="I95" s="4"/>
      <c r="J95" s="4"/>
      <c r="K95" s="8">
        <f t="shared" si="1"/>
        <v>35.75</v>
      </c>
      <c r="L95" s="4">
        <f t="shared" si="2"/>
        <v>12</v>
      </c>
      <c r="M95" s="8">
        <f t="shared" si="3"/>
        <v>7.75</v>
      </c>
      <c r="N95" s="8">
        <f t="shared" si="4"/>
        <v>16</v>
      </c>
      <c r="O95" s="8">
        <f t="shared" si="5"/>
        <v>0</v>
      </c>
      <c r="P95" s="8">
        <f t="shared" si="6"/>
        <v>22.5</v>
      </c>
      <c r="Q95" s="8">
        <f t="shared" si="7"/>
        <v>58.25</v>
      </c>
      <c r="R95" s="8">
        <f t="shared" si="8"/>
        <v>58</v>
      </c>
      <c r="S95" s="14" t="s">
        <v>228</v>
      </c>
      <c r="T95" s="14">
        <v>7.0</v>
      </c>
    </row>
    <row r="96" ht="12.75" customHeight="1">
      <c r="A96" s="4">
        <v>139.0</v>
      </c>
      <c r="B96" s="8" t="s">
        <v>155</v>
      </c>
      <c r="C96" s="9" t="s">
        <v>153</v>
      </c>
      <c r="D96" s="4">
        <v>18.0</v>
      </c>
      <c r="E96" s="4">
        <v>28.0</v>
      </c>
      <c r="F96" s="4">
        <v>28.0</v>
      </c>
      <c r="G96" s="4">
        <v>0.0</v>
      </c>
      <c r="H96" s="4">
        <v>42.0</v>
      </c>
      <c r="I96" s="4"/>
      <c r="J96" s="4"/>
      <c r="K96" s="8">
        <f t="shared" si="1"/>
        <v>37</v>
      </c>
      <c r="L96" s="4">
        <f t="shared" si="2"/>
        <v>9</v>
      </c>
      <c r="M96" s="8">
        <f t="shared" si="3"/>
        <v>14</v>
      </c>
      <c r="N96" s="8">
        <f t="shared" si="4"/>
        <v>14</v>
      </c>
      <c r="O96" s="8">
        <f t="shared" si="5"/>
        <v>0</v>
      </c>
      <c r="P96" s="8">
        <f t="shared" si="6"/>
        <v>21</v>
      </c>
      <c r="Q96" s="8">
        <f t="shared" si="7"/>
        <v>58</v>
      </c>
      <c r="R96" s="8">
        <f t="shared" si="8"/>
        <v>58</v>
      </c>
      <c r="S96" s="14" t="s">
        <v>228</v>
      </c>
      <c r="T96" s="14">
        <v>7.0</v>
      </c>
    </row>
    <row r="97" ht="12.75" customHeight="1">
      <c r="A97" s="4">
        <v>137.0</v>
      </c>
      <c r="B97" s="8" t="s">
        <v>152</v>
      </c>
      <c r="C97" s="9" t="s">
        <v>153</v>
      </c>
      <c r="D97" s="4">
        <v>14.0</v>
      </c>
      <c r="E97" s="4">
        <v>33.0</v>
      </c>
      <c r="F97" s="4">
        <v>27.0</v>
      </c>
      <c r="G97" s="4">
        <v>1.5</v>
      </c>
      <c r="H97" s="4">
        <v>38.0</v>
      </c>
      <c r="I97" s="4"/>
      <c r="J97" s="4"/>
      <c r="K97" s="8">
        <f t="shared" si="1"/>
        <v>38.5</v>
      </c>
      <c r="L97" s="4">
        <f t="shared" si="2"/>
        <v>7</v>
      </c>
      <c r="M97" s="8">
        <f t="shared" si="3"/>
        <v>13.5</v>
      </c>
      <c r="N97" s="8">
        <f t="shared" si="4"/>
        <v>16.5</v>
      </c>
      <c r="O97" s="8">
        <f t="shared" si="5"/>
        <v>1.5</v>
      </c>
      <c r="P97" s="8">
        <f t="shared" si="6"/>
        <v>19</v>
      </c>
      <c r="Q97" s="8">
        <f t="shared" si="7"/>
        <v>57.5</v>
      </c>
      <c r="R97" s="8">
        <f t="shared" si="8"/>
        <v>58</v>
      </c>
      <c r="S97" s="14" t="s">
        <v>228</v>
      </c>
      <c r="T97" s="14">
        <v>7.0</v>
      </c>
    </row>
    <row r="98" ht="12.75" customHeight="1">
      <c r="A98" s="4">
        <v>14.0</v>
      </c>
      <c r="B98" s="8" t="s">
        <v>36</v>
      </c>
      <c r="C98" s="9" t="s">
        <v>18</v>
      </c>
      <c r="D98" s="4">
        <v>17.0</v>
      </c>
      <c r="E98" s="4">
        <v>37.0</v>
      </c>
      <c r="F98" s="4">
        <v>11.0</v>
      </c>
      <c r="G98" s="4">
        <v>0.0</v>
      </c>
      <c r="H98" s="4">
        <v>48.0</v>
      </c>
      <c r="I98" s="4"/>
      <c r="J98" s="4"/>
      <c r="K98" s="8">
        <f t="shared" si="1"/>
        <v>32.5</v>
      </c>
      <c r="L98" s="4">
        <f t="shared" si="2"/>
        <v>8.5</v>
      </c>
      <c r="M98" s="8">
        <f t="shared" si="3"/>
        <v>5.5</v>
      </c>
      <c r="N98" s="8">
        <f t="shared" si="4"/>
        <v>18.5</v>
      </c>
      <c r="O98" s="8">
        <f t="shared" si="5"/>
        <v>0</v>
      </c>
      <c r="P98" s="8">
        <f t="shared" si="6"/>
        <v>24</v>
      </c>
      <c r="Q98" s="8">
        <f t="shared" si="7"/>
        <v>56.5</v>
      </c>
      <c r="R98" s="8">
        <f t="shared" si="8"/>
        <v>57</v>
      </c>
      <c r="S98" s="14" t="s">
        <v>228</v>
      </c>
      <c r="T98" s="14">
        <v>7.0</v>
      </c>
    </row>
    <row r="99" ht="12.75" customHeight="1">
      <c r="A99" s="4">
        <v>66.0</v>
      </c>
      <c r="B99" s="8" t="s">
        <v>86</v>
      </c>
      <c r="C99" s="9" t="s">
        <v>62</v>
      </c>
      <c r="D99" s="4">
        <v>18.0</v>
      </c>
      <c r="E99" s="4">
        <v>29.0</v>
      </c>
      <c r="F99" s="4">
        <v>22.0</v>
      </c>
      <c r="G99" s="4">
        <v>0.0</v>
      </c>
      <c r="H99" s="4">
        <v>44.0</v>
      </c>
      <c r="I99" s="4"/>
      <c r="J99" s="4"/>
      <c r="K99" s="8">
        <f t="shared" si="1"/>
        <v>34.5</v>
      </c>
      <c r="L99" s="4">
        <f t="shared" si="2"/>
        <v>9</v>
      </c>
      <c r="M99" s="8">
        <f t="shared" si="3"/>
        <v>11</v>
      </c>
      <c r="N99" s="8">
        <f t="shared" si="4"/>
        <v>14.5</v>
      </c>
      <c r="O99" s="8">
        <f t="shared" si="5"/>
        <v>0</v>
      </c>
      <c r="P99" s="8">
        <f t="shared" si="6"/>
        <v>22</v>
      </c>
      <c r="Q99" s="8">
        <f t="shared" si="7"/>
        <v>56.5</v>
      </c>
      <c r="R99" s="8">
        <f t="shared" si="8"/>
        <v>57</v>
      </c>
      <c r="S99" s="14" t="s">
        <v>228</v>
      </c>
      <c r="T99" s="14">
        <v>7.0</v>
      </c>
    </row>
    <row r="100" ht="12.75" customHeight="1">
      <c r="A100" s="4">
        <v>16.0</v>
      </c>
      <c r="B100" s="8" t="s">
        <v>38</v>
      </c>
      <c r="C100" s="9" t="s">
        <v>18</v>
      </c>
      <c r="D100" s="4">
        <v>22.0</v>
      </c>
      <c r="E100" s="4">
        <v>32.0</v>
      </c>
      <c r="F100" s="4">
        <v>12.0</v>
      </c>
      <c r="G100" s="4">
        <v>1.75</v>
      </c>
      <c r="H100" s="4">
        <v>43.0</v>
      </c>
      <c r="I100" s="4"/>
      <c r="J100" s="4"/>
      <c r="K100" s="8">
        <f t="shared" si="1"/>
        <v>34.75</v>
      </c>
      <c r="L100" s="4">
        <f t="shared" si="2"/>
        <v>11</v>
      </c>
      <c r="M100" s="8">
        <f t="shared" si="3"/>
        <v>6</v>
      </c>
      <c r="N100" s="8">
        <f t="shared" si="4"/>
        <v>16</v>
      </c>
      <c r="O100" s="8">
        <f t="shared" si="5"/>
        <v>1.75</v>
      </c>
      <c r="P100" s="8">
        <f t="shared" si="6"/>
        <v>21.5</v>
      </c>
      <c r="Q100" s="8">
        <f t="shared" si="7"/>
        <v>56.25</v>
      </c>
      <c r="R100" s="8">
        <f t="shared" si="8"/>
        <v>56</v>
      </c>
      <c r="S100" s="14" t="s">
        <v>228</v>
      </c>
      <c r="T100" s="14">
        <v>7.0</v>
      </c>
    </row>
    <row r="101" ht="12.75" customHeight="1">
      <c r="A101" s="4">
        <v>165.0</v>
      </c>
      <c r="B101" s="8" t="s">
        <v>179</v>
      </c>
      <c r="C101" s="9" t="s">
        <v>18</v>
      </c>
      <c r="D101" s="4">
        <v>14.0</v>
      </c>
      <c r="E101" s="4">
        <v>21.0</v>
      </c>
      <c r="F101" s="4">
        <v>27.0</v>
      </c>
      <c r="G101" s="4">
        <v>3.0</v>
      </c>
      <c r="H101" s="4">
        <v>44.0</v>
      </c>
      <c r="I101" s="4"/>
      <c r="J101" s="4"/>
      <c r="K101" s="8">
        <f t="shared" si="1"/>
        <v>34</v>
      </c>
      <c r="L101" s="4">
        <f t="shared" si="2"/>
        <v>7</v>
      </c>
      <c r="M101" s="8">
        <f t="shared" si="3"/>
        <v>13.5</v>
      </c>
      <c r="N101" s="8">
        <f t="shared" si="4"/>
        <v>10.5</v>
      </c>
      <c r="O101" s="8">
        <f t="shared" si="5"/>
        <v>3</v>
      </c>
      <c r="P101" s="8">
        <f t="shared" si="6"/>
        <v>22</v>
      </c>
      <c r="Q101" s="8">
        <f t="shared" si="7"/>
        <v>56</v>
      </c>
      <c r="R101" s="8">
        <f t="shared" si="8"/>
        <v>56</v>
      </c>
      <c r="S101" s="14" t="s">
        <v>228</v>
      </c>
      <c r="T101" s="14">
        <v>7.0</v>
      </c>
    </row>
    <row r="102" ht="12.75" customHeight="1">
      <c r="A102" s="4">
        <v>160.0</v>
      </c>
      <c r="B102" s="8" t="s">
        <v>174</v>
      </c>
      <c r="C102" s="9" t="s">
        <v>153</v>
      </c>
      <c r="D102" s="4">
        <v>19.0</v>
      </c>
      <c r="E102" s="4">
        <v>21.0</v>
      </c>
      <c r="F102" s="4">
        <v>22.0</v>
      </c>
      <c r="G102" s="4">
        <v>2.0</v>
      </c>
      <c r="H102" s="4">
        <v>45.0</v>
      </c>
      <c r="I102" s="4"/>
      <c r="J102" s="4"/>
      <c r="K102" s="8">
        <f t="shared" si="1"/>
        <v>33</v>
      </c>
      <c r="L102" s="4">
        <f t="shared" si="2"/>
        <v>9.5</v>
      </c>
      <c r="M102" s="8">
        <f t="shared" si="3"/>
        <v>11</v>
      </c>
      <c r="N102" s="8">
        <f t="shared" si="4"/>
        <v>10.5</v>
      </c>
      <c r="O102" s="8">
        <f t="shared" si="5"/>
        <v>2</v>
      </c>
      <c r="P102" s="8">
        <f t="shared" si="6"/>
        <v>22.5</v>
      </c>
      <c r="Q102" s="8">
        <f t="shared" si="7"/>
        <v>55.5</v>
      </c>
      <c r="R102" s="8">
        <f t="shared" si="8"/>
        <v>56</v>
      </c>
      <c r="S102" s="14" t="s">
        <v>228</v>
      </c>
      <c r="T102" s="14">
        <v>7.0</v>
      </c>
    </row>
    <row r="103" ht="12.75" customHeight="1">
      <c r="A103" s="4">
        <v>127.0</v>
      </c>
      <c r="B103" s="8" t="s">
        <v>142</v>
      </c>
      <c r="C103" s="9" t="s">
        <v>134</v>
      </c>
      <c r="D103" s="4">
        <v>11.0</v>
      </c>
      <c r="E103" s="4">
        <v>28.0</v>
      </c>
      <c r="F103" s="4">
        <v>21.0</v>
      </c>
      <c r="G103" s="4">
        <v>0.0</v>
      </c>
      <c r="H103" s="4">
        <v>49.0</v>
      </c>
      <c r="I103" s="4"/>
      <c r="J103" s="4"/>
      <c r="K103" s="8">
        <f t="shared" si="1"/>
        <v>30</v>
      </c>
      <c r="L103" s="4">
        <f t="shared" si="2"/>
        <v>5.5</v>
      </c>
      <c r="M103" s="8">
        <f t="shared" si="3"/>
        <v>10.5</v>
      </c>
      <c r="N103" s="8">
        <f t="shared" si="4"/>
        <v>14</v>
      </c>
      <c r="O103" s="8">
        <f t="shared" si="5"/>
        <v>0</v>
      </c>
      <c r="P103" s="8">
        <f t="shared" si="6"/>
        <v>24.5</v>
      </c>
      <c r="Q103" s="8">
        <f t="shared" si="7"/>
        <v>54.5</v>
      </c>
      <c r="R103" s="8">
        <f t="shared" si="8"/>
        <v>55</v>
      </c>
      <c r="S103" s="14" t="s">
        <v>229</v>
      </c>
      <c r="T103" s="14">
        <v>6.0</v>
      </c>
    </row>
    <row r="104" ht="12.75" customHeight="1">
      <c r="A104" s="4">
        <v>76.0</v>
      </c>
      <c r="B104" s="8" t="s">
        <v>96</v>
      </c>
      <c r="C104" s="9" t="s">
        <v>62</v>
      </c>
      <c r="D104" s="4">
        <v>19.0</v>
      </c>
      <c r="E104" s="4">
        <v>49.5</v>
      </c>
      <c r="F104" s="4">
        <v>24.0</v>
      </c>
      <c r="G104" s="4">
        <v>0.0</v>
      </c>
      <c r="H104" s="4">
        <v>16.0</v>
      </c>
      <c r="I104" s="4"/>
      <c r="J104" s="4"/>
      <c r="K104" s="8">
        <f t="shared" si="1"/>
        <v>46.25</v>
      </c>
      <c r="L104" s="4">
        <f t="shared" si="2"/>
        <v>9.5</v>
      </c>
      <c r="M104" s="8">
        <f t="shared" si="3"/>
        <v>12</v>
      </c>
      <c r="N104" s="8">
        <f t="shared" si="4"/>
        <v>24.75</v>
      </c>
      <c r="O104" s="8">
        <f t="shared" si="5"/>
        <v>0</v>
      </c>
      <c r="P104" s="8">
        <f t="shared" si="6"/>
        <v>8</v>
      </c>
      <c r="Q104" s="8">
        <f t="shared" si="7"/>
        <v>54.25</v>
      </c>
      <c r="R104" s="8">
        <f t="shared" si="8"/>
        <v>54</v>
      </c>
      <c r="S104" s="14" t="s">
        <v>229</v>
      </c>
      <c r="T104" s="14">
        <v>6.0</v>
      </c>
    </row>
    <row r="105" ht="12.75" customHeight="1">
      <c r="A105" s="4">
        <v>29.0</v>
      </c>
      <c r="B105" s="8" t="s">
        <v>51</v>
      </c>
      <c r="C105" s="9" t="s">
        <v>18</v>
      </c>
      <c r="D105" s="4">
        <v>22.0</v>
      </c>
      <c r="E105" s="4">
        <v>21.0</v>
      </c>
      <c r="F105" s="4">
        <v>13.0</v>
      </c>
      <c r="G105" s="4">
        <v>0.0</v>
      </c>
      <c r="H105" s="4">
        <v>52.0</v>
      </c>
      <c r="I105" s="4"/>
      <c r="J105" s="4"/>
      <c r="K105" s="8">
        <f t="shared" si="1"/>
        <v>28</v>
      </c>
      <c r="L105" s="4">
        <f t="shared" si="2"/>
        <v>11</v>
      </c>
      <c r="M105" s="8">
        <f t="shared" si="3"/>
        <v>6.5</v>
      </c>
      <c r="N105" s="8">
        <f t="shared" si="4"/>
        <v>10.5</v>
      </c>
      <c r="O105" s="8">
        <f t="shared" si="5"/>
        <v>0</v>
      </c>
      <c r="P105" s="8">
        <f t="shared" si="6"/>
        <v>26</v>
      </c>
      <c r="Q105" s="8">
        <f t="shared" si="7"/>
        <v>54</v>
      </c>
      <c r="R105" s="8">
        <f t="shared" si="8"/>
        <v>54</v>
      </c>
      <c r="S105" s="14" t="s">
        <v>229</v>
      </c>
      <c r="T105" s="14">
        <v>6.0</v>
      </c>
    </row>
    <row r="106" ht="12.75" customHeight="1">
      <c r="A106" s="4">
        <v>159.0</v>
      </c>
      <c r="B106" s="8" t="s">
        <v>173</v>
      </c>
      <c r="C106" s="9" t="s">
        <v>153</v>
      </c>
      <c r="D106" s="4">
        <v>13.0</v>
      </c>
      <c r="E106" s="4">
        <v>24.0</v>
      </c>
      <c r="F106" s="4">
        <v>24.0</v>
      </c>
      <c r="G106" s="4">
        <v>1.0</v>
      </c>
      <c r="H106" s="4">
        <v>44.0</v>
      </c>
      <c r="I106" s="4"/>
      <c r="J106" s="4"/>
      <c r="K106" s="8">
        <f t="shared" si="1"/>
        <v>31.5</v>
      </c>
      <c r="L106" s="4">
        <f t="shared" si="2"/>
        <v>6.5</v>
      </c>
      <c r="M106" s="8">
        <f t="shared" si="3"/>
        <v>12</v>
      </c>
      <c r="N106" s="8">
        <f t="shared" si="4"/>
        <v>12</v>
      </c>
      <c r="O106" s="8">
        <f t="shared" si="5"/>
        <v>1</v>
      </c>
      <c r="P106" s="8">
        <f t="shared" si="6"/>
        <v>22</v>
      </c>
      <c r="Q106" s="8">
        <f t="shared" si="7"/>
        <v>53.5</v>
      </c>
      <c r="R106" s="8">
        <f t="shared" si="8"/>
        <v>54</v>
      </c>
      <c r="S106" s="14" t="s">
        <v>229</v>
      </c>
      <c r="T106" s="14">
        <v>6.0</v>
      </c>
    </row>
    <row r="107" ht="12.75" customHeight="1">
      <c r="A107" s="4">
        <v>43.0</v>
      </c>
      <c r="B107" s="8" t="s">
        <v>63</v>
      </c>
      <c r="C107" s="9" t="s">
        <v>62</v>
      </c>
      <c r="D107" s="4">
        <v>17.0</v>
      </c>
      <c r="E107" s="4">
        <v>40.0</v>
      </c>
      <c r="F107" s="4">
        <v>15.5</v>
      </c>
      <c r="G107" s="4">
        <v>0.0</v>
      </c>
      <c r="H107" s="4">
        <v>34.0</v>
      </c>
      <c r="I107" s="4"/>
      <c r="J107" s="4"/>
      <c r="K107" s="8">
        <f t="shared" si="1"/>
        <v>36.25</v>
      </c>
      <c r="L107" s="4">
        <f t="shared" si="2"/>
        <v>8.5</v>
      </c>
      <c r="M107" s="8">
        <f t="shared" si="3"/>
        <v>7.75</v>
      </c>
      <c r="N107" s="8">
        <f t="shared" si="4"/>
        <v>20</v>
      </c>
      <c r="O107" s="8">
        <f t="shared" si="5"/>
        <v>0</v>
      </c>
      <c r="P107" s="8">
        <f t="shared" si="6"/>
        <v>17</v>
      </c>
      <c r="Q107" s="8">
        <f t="shared" si="7"/>
        <v>53.25</v>
      </c>
      <c r="R107" s="8">
        <f t="shared" si="8"/>
        <v>53</v>
      </c>
      <c r="S107" s="14" t="s">
        <v>229</v>
      </c>
      <c r="T107" s="14">
        <v>6.0</v>
      </c>
    </row>
    <row r="108" ht="12.75" customHeight="1">
      <c r="A108" s="4">
        <v>128.0</v>
      </c>
      <c r="B108" s="8" t="s">
        <v>143</v>
      </c>
      <c r="C108" s="9" t="s">
        <v>134</v>
      </c>
      <c r="D108" s="4">
        <v>19.0</v>
      </c>
      <c r="E108" s="4">
        <v>23.0</v>
      </c>
      <c r="F108" s="4">
        <v>22.0</v>
      </c>
      <c r="G108" s="4">
        <v>0.0</v>
      </c>
      <c r="H108" s="4">
        <v>41.0</v>
      </c>
      <c r="I108" s="4"/>
      <c r="J108" s="4"/>
      <c r="K108" s="8">
        <f t="shared" si="1"/>
        <v>32</v>
      </c>
      <c r="L108" s="4">
        <f t="shared" si="2"/>
        <v>9.5</v>
      </c>
      <c r="M108" s="8">
        <f t="shared" si="3"/>
        <v>11</v>
      </c>
      <c r="N108" s="8">
        <f t="shared" si="4"/>
        <v>11.5</v>
      </c>
      <c r="O108" s="8">
        <f t="shared" si="5"/>
        <v>0</v>
      </c>
      <c r="P108" s="8">
        <f t="shared" si="6"/>
        <v>20.5</v>
      </c>
      <c r="Q108" s="8">
        <f t="shared" si="7"/>
        <v>52.5</v>
      </c>
      <c r="R108" s="8">
        <f t="shared" si="8"/>
        <v>53</v>
      </c>
      <c r="S108" s="14" t="s">
        <v>229</v>
      </c>
      <c r="T108" s="14">
        <v>6.0</v>
      </c>
    </row>
    <row r="109" ht="12.75" customHeight="1">
      <c r="A109" s="4">
        <v>28.0</v>
      </c>
      <c r="B109" s="8" t="s">
        <v>50</v>
      </c>
      <c r="C109" s="9" t="s">
        <v>18</v>
      </c>
      <c r="D109" s="4">
        <v>21.0</v>
      </c>
      <c r="E109" s="4">
        <v>35.0</v>
      </c>
      <c r="F109" s="4">
        <v>11.0</v>
      </c>
      <c r="G109" s="4">
        <v>0.0</v>
      </c>
      <c r="H109" s="4">
        <v>37.0</v>
      </c>
      <c r="I109" s="4"/>
      <c r="J109" s="4"/>
      <c r="K109" s="8">
        <f t="shared" si="1"/>
        <v>33.5</v>
      </c>
      <c r="L109" s="4">
        <f t="shared" si="2"/>
        <v>10.5</v>
      </c>
      <c r="M109" s="8">
        <f t="shared" si="3"/>
        <v>5.5</v>
      </c>
      <c r="N109" s="8">
        <f t="shared" si="4"/>
        <v>17.5</v>
      </c>
      <c r="O109" s="8">
        <f t="shared" si="5"/>
        <v>0</v>
      </c>
      <c r="P109" s="8">
        <f t="shared" si="6"/>
        <v>18.5</v>
      </c>
      <c r="Q109" s="8">
        <f t="shared" si="7"/>
        <v>52</v>
      </c>
      <c r="R109" s="8">
        <f t="shared" si="8"/>
        <v>52</v>
      </c>
      <c r="S109" s="14" t="s">
        <v>229</v>
      </c>
      <c r="T109" s="14">
        <v>6.0</v>
      </c>
    </row>
    <row r="110" ht="12.75" customHeight="1">
      <c r="A110" s="4">
        <v>151.0</v>
      </c>
      <c r="B110" s="8" t="s">
        <v>166</v>
      </c>
      <c r="C110" s="9" t="s">
        <v>153</v>
      </c>
      <c r="D110" s="4">
        <v>20.0</v>
      </c>
      <c r="E110" s="4">
        <v>22.0</v>
      </c>
      <c r="F110" s="4">
        <v>19.0</v>
      </c>
      <c r="G110" s="4">
        <v>0.0</v>
      </c>
      <c r="H110" s="4">
        <v>41.0</v>
      </c>
      <c r="I110" s="4"/>
      <c r="J110" s="4"/>
      <c r="K110" s="8">
        <f t="shared" si="1"/>
        <v>30.5</v>
      </c>
      <c r="L110" s="4">
        <f t="shared" si="2"/>
        <v>10</v>
      </c>
      <c r="M110" s="8">
        <f t="shared" si="3"/>
        <v>9.5</v>
      </c>
      <c r="N110" s="8">
        <f t="shared" si="4"/>
        <v>11</v>
      </c>
      <c r="O110" s="8">
        <f t="shared" si="5"/>
        <v>0</v>
      </c>
      <c r="P110" s="8">
        <f t="shared" si="6"/>
        <v>20.5</v>
      </c>
      <c r="Q110" s="8">
        <f t="shared" si="7"/>
        <v>51</v>
      </c>
      <c r="R110" s="8">
        <f t="shared" si="8"/>
        <v>51</v>
      </c>
      <c r="S110" s="14" t="s">
        <v>229</v>
      </c>
      <c r="T110" s="14">
        <v>6.0</v>
      </c>
    </row>
    <row r="111" ht="12.75" customHeight="1">
      <c r="A111" s="4">
        <v>130.0</v>
      </c>
      <c r="B111" s="8" t="s">
        <v>145</v>
      </c>
      <c r="C111" s="9" t="s">
        <v>134</v>
      </c>
      <c r="D111" s="4">
        <v>19.0</v>
      </c>
      <c r="E111" s="4">
        <v>20.0</v>
      </c>
      <c r="F111" s="4">
        <v>22.0</v>
      </c>
      <c r="G111" s="4">
        <v>1.0</v>
      </c>
      <c r="H111" s="4">
        <v>38.0</v>
      </c>
      <c r="I111" s="4"/>
      <c r="J111" s="4"/>
      <c r="K111" s="8">
        <f t="shared" si="1"/>
        <v>31.5</v>
      </c>
      <c r="L111" s="4">
        <f t="shared" si="2"/>
        <v>9.5</v>
      </c>
      <c r="M111" s="8">
        <f t="shared" si="3"/>
        <v>11</v>
      </c>
      <c r="N111" s="8">
        <f t="shared" si="4"/>
        <v>10</v>
      </c>
      <c r="O111" s="8">
        <f t="shared" si="5"/>
        <v>1</v>
      </c>
      <c r="P111" s="8">
        <f t="shared" si="6"/>
        <v>19</v>
      </c>
      <c r="Q111" s="8">
        <f t="shared" si="7"/>
        <v>50.5</v>
      </c>
      <c r="R111" s="8">
        <f t="shared" si="8"/>
        <v>51</v>
      </c>
      <c r="S111" s="14" t="s">
        <v>229</v>
      </c>
      <c r="T111" s="14">
        <v>6.0</v>
      </c>
    </row>
    <row r="112" ht="12.75" customHeight="1">
      <c r="A112" s="4">
        <v>108.0</v>
      </c>
      <c r="B112" s="8" t="s">
        <v>124</v>
      </c>
      <c r="C112" s="9" t="s">
        <v>122</v>
      </c>
      <c r="D112" s="4">
        <v>16.0</v>
      </c>
      <c r="E112" s="4">
        <v>37.0</v>
      </c>
      <c r="F112" s="4">
        <v>9.5</v>
      </c>
      <c r="G112" s="4">
        <v>0.0</v>
      </c>
      <c r="H112" s="4">
        <v>38.0</v>
      </c>
      <c r="I112" s="4"/>
      <c r="J112" s="4"/>
      <c r="K112" s="8">
        <f t="shared" si="1"/>
        <v>31.25</v>
      </c>
      <c r="L112" s="4">
        <f t="shared" si="2"/>
        <v>8</v>
      </c>
      <c r="M112" s="8">
        <f t="shared" si="3"/>
        <v>4.75</v>
      </c>
      <c r="N112" s="8">
        <f t="shared" si="4"/>
        <v>18.5</v>
      </c>
      <c r="O112" s="8">
        <f t="shared" si="5"/>
        <v>0</v>
      </c>
      <c r="P112" s="8">
        <f t="shared" si="6"/>
        <v>19</v>
      </c>
      <c r="Q112" s="8">
        <f t="shared" si="7"/>
        <v>50.25</v>
      </c>
      <c r="R112" s="8">
        <f t="shared" si="8"/>
        <v>50</v>
      </c>
      <c r="S112" s="14" t="s">
        <v>229</v>
      </c>
      <c r="T112" s="14">
        <v>6.0</v>
      </c>
    </row>
    <row r="113" ht="12.75" customHeight="1">
      <c r="A113" s="4">
        <v>144.0</v>
      </c>
      <c r="B113" s="8" t="s">
        <v>159</v>
      </c>
      <c r="C113" s="9" t="s">
        <v>153</v>
      </c>
      <c r="D113" s="4">
        <v>13.0</v>
      </c>
      <c r="E113" s="4">
        <v>19.0</v>
      </c>
      <c r="F113" s="4">
        <v>18.0</v>
      </c>
      <c r="G113" s="4">
        <v>3.0</v>
      </c>
      <c r="H113" s="4">
        <v>44.0</v>
      </c>
      <c r="I113" s="4"/>
      <c r="J113" s="4"/>
      <c r="K113" s="8">
        <f t="shared" si="1"/>
        <v>28</v>
      </c>
      <c r="L113" s="4">
        <f t="shared" si="2"/>
        <v>6.5</v>
      </c>
      <c r="M113" s="8">
        <f t="shared" si="3"/>
        <v>9</v>
      </c>
      <c r="N113" s="8">
        <f t="shared" si="4"/>
        <v>9.5</v>
      </c>
      <c r="O113" s="8">
        <f t="shared" si="5"/>
        <v>3</v>
      </c>
      <c r="P113" s="8">
        <f t="shared" si="6"/>
        <v>22</v>
      </c>
      <c r="Q113" s="8">
        <f t="shared" si="7"/>
        <v>50</v>
      </c>
      <c r="R113" s="8">
        <f t="shared" si="8"/>
        <v>50</v>
      </c>
      <c r="S113" s="14" t="s">
        <v>229</v>
      </c>
      <c r="T113" s="14">
        <v>6.0</v>
      </c>
    </row>
    <row r="114" ht="12.75" customHeight="1">
      <c r="A114" s="4">
        <v>94.0</v>
      </c>
      <c r="B114" s="8" t="s">
        <v>112</v>
      </c>
      <c r="C114" s="9" t="s">
        <v>62</v>
      </c>
      <c r="D114" s="4">
        <v>20.0</v>
      </c>
      <c r="E114" s="4">
        <v>39.0</v>
      </c>
      <c r="F114" s="4">
        <v>15.5</v>
      </c>
      <c r="G114" s="4">
        <v>0.0</v>
      </c>
      <c r="H114" s="4">
        <v>24.0</v>
      </c>
      <c r="I114" s="4"/>
      <c r="J114" s="4"/>
      <c r="K114" s="8">
        <f t="shared" si="1"/>
        <v>37.25</v>
      </c>
      <c r="L114" s="4">
        <f t="shared" si="2"/>
        <v>10</v>
      </c>
      <c r="M114" s="8">
        <f t="shared" si="3"/>
        <v>7.75</v>
      </c>
      <c r="N114" s="8">
        <f t="shared" si="4"/>
        <v>19.5</v>
      </c>
      <c r="O114" s="8">
        <f t="shared" si="5"/>
        <v>0</v>
      </c>
      <c r="P114" s="8">
        <f t="shared" si="6"/>
        <v>12</v>
      </c>
      <c r="Q114" s="8">
        <f t="shared" si="7"/>
        <v>49.25</v>
      </c>
      <c r="R114" s="8">
        <f t="shared" si="8"/>
        <v>49</v>
      </c>
      <c r="S114" s="14" t="s">
        <v>229</v>
      </c>
      <c r="T114" s="14">
        <v>6.0</v>
      </c>
    </row>
    <row r="115" ht="12.75" customHeight="1">
      <c r="A115" s="4">
        <v>166.0</v>
      </c>
      <c r="B115" s="8" t="s">
        <v>180</v>
      </c>
      <c r="C115" s="9" t="s">
        <v>18</v>
      </c>
      <c r="D115" s="4">
        <v>13.0</v>
      </c>
      <c r="E115" s="4">
        <v>17.0</v>
      </c>
      <c r="F115" s="4">
        <v>8.0</v>
      </c>
      <c r="G115" s="4">
        <v>2.0</v>
      </c>
      <c r="H115" s="4">
        <v>56.0</v>
      </c>
      <c r="I115" s="4"/>
      <c r="J115" s="4"/>
      <c r="K115" s="8">
        <f t="shared" si="1"/>
        <v>21</v>
      </c>
      <c r="L115" s="4">
        <f t="shared" si="2"/>
        <v>6.5</v>
      </c>
      <c r="M115" s="8">
        <f t="shared" si="3"/>
        <v>4</v>
      </c>
      <c r="N115" s="8">
        <f t="shared" si="4"/>
        <v>8.5</v>
      </c>
      <c r="O115" s="8">
        <f t="shared" si="5"/>
        <v>2</v>
      </c>
      <c r="P115" s="8">
        <f t="shared" si="6"/>
        <v>28</v>
      </c>
      <c r="Q115" s="8">
        <f t="shared" si="7"/>
        <v>49</v>
      </c>
      <c r="R115" s="8">
        <f t="shared" si="8"/>
        <v>49</v>
      </c>
      <c r="S115" s="14" t="s">
        <v>229</v>
      </c>
      <c r="T115" s="14">
        <v>6.0</v>
      </c>
    </row>
    <row r="116" ht="12.75" customHeight="1">
      <c r="A116" s="4">
        <v>53.0</v>
      </c>
      <c r="B116" s="8" t="s">
        <v>73</v>
      </c>
      <c r="C116" s="9" t="s">
        <v>62</v>
      </c>
      <c r="D116" s="4">
        <v>23.0</v>
      </c>
      <c r="E116" s="4">
        <v>20.5</v>
      </c>
      <c r="F116" s="4">
        <v>18.0</v>
      </c>
      <c r="G116" s="4">
        <v>0.0</v>
      </c>
      <c r="H116" s="4">
        <v>36.0</v>
      </c>
      <c r="I116" s="4"/>
      <c r="J116" s="4"/>
      <c r="K116" s="8">
        <f t="shared" si="1"/>
        <v>30.75</v>
      </c>
      <c r="L116" s="4">
        <f t="shared" si="2"/>
        <v>11.5</v>
      </c>
      <c r="M116" s="8">
        <f t="shared" si="3"/>
        <v>9</v>
      </c>
      <c r="N116" s="8">
        <f t="shared" si="4"/>
        <v>10.25</v>
      </c>
      <c r="O116" s="8">
        <f t="shared" si="5"/>
        <v>0</v>
      </c>
      <c r="P116" s="8">
        <f t="shared" si="6"/>
        <v>18</v>
      </c>
      <c r="Q116" s="8">
        <f t="shared" si="7"/>
        <v>48.75</v>
      </c>
      <c r="R116" s="8">
        <f t="shared" si="8"/>
        <v>49</v>
      </c>
      <c r="S116" s="14" t="s">
        <v>229</v>
      </c>
      <c r="T116" s="14">
        <v>6.0</v>
      </c>
    </row>
    <row r="117" ht="12.75" customHeight="1">
      <c r="A117" s="4">
        <v>83.0</v>
      </c>
      <c r="B117" s="8" t="s">
        <v>103</v>
      </c>
      <c r="C117" s="9" t="s">
        <v>62</v>
      </c>
      <c r="D117" s="4">
        <v>25.0</v>
      </c>
      <c r="E117" s="4">
        <v>33.0</v>
      </c>
      <c r="F117" s="4">
        <v>7.0</v>
      </c>
      <c r="G117" s="4">
        <v>1.0</v>
      </c>
      <c r="H117" s="4">
        <v>30.0</v>
      </c>
      <c r="I117" s="4"/>
      <c r="J117" s="4"/>
      <c r="K117" s="8">
        <f t="shared" si="1"/>
        <v>33.5</v>
      </c>
      <c r="L117" s="4">
        <f t="shared" si="2"/>
        <v>12.5</v>
      </c>
      <c r="M117" s="8">
        <f t="shared" si="3"/>
        <v>3.5</v>
      </c>
      <c r="N117" s="8">
        <f t="shared" si="4"/>
        <v>16.5</v>
      </c>
      <c r="O117" s="8">
        <f t="shared" si="5"/>
        <v>1</v>
      </c>
      <c r="P117" s="8">
        <f t="shared" si="6"/>
        <v>15</v>
      </c>
      <c r="Q117" s="8">
        <f t="shared" si="7"/>
        <v>48.5</v>
      </c>
      <c r="R117" s="8">
        <f t="shared" si="8"/>
        <v>49</v>
      </c>
      <c r="S117" s="14" t="s">
        <v>229</v>
      </c>
      <c r="T117" s="14">
        <v>6.0</v>
      </c>
    </row>
    <row r="118" ht="12.75" customHeight="1">
      <c r="A118" s="4">
        <v>174.0</v>
      </c>
      <c r="B118" s="8" t="s">
        <v>185</v>
      </c>
      <c r="C118" s="9" t="s">
        <v>18</v>
      </c>
      <c r="D118" s="4">
        <v>14.5</v>
      </c>
      <c r="E118" s="4">
        <v>25.0</v>
      </c>
      <c r="F118" s="4">
        <v>19.0</v>
      </c>
      <c r="G118" s="4">
        <v>1.0</v>
      </c>
      <c r="H118" s="4">
        <v>35.0</v>
      </c>
      <c r="I118" s="4"/>
      <c r="J118" s="4"/>
      <c r="K118" s="8">
        <f t="shared" si="1"/>
        <v>30.25</v>
      </c>
      <c r="L118" s="4">
        <f t="shared" si="2"/>
        <v>7.25</v>
      </c>
      <c r="M118" s="8">
        <f t="shared" si="3"/>
        <v>9.5</v>
      </c>
      <c r="N118" s="8">
        <f t="shared" si="4"/>
        <v>12.5</v>
      </c>
      <c r="O118" s="8">
        <f t="shared" si="5"/>
        <v>1</v>
      </c>
      <c r="P118" s="8">
        <f t="shared" si="6"/>
        <v>17.5</v>
      </c>
      <c r="Q118" s="8">
        <f t="shared" si="7"/>
        <v>47.75</v>
      </c>
      <c r="R118" s="8">
        <f t="shared" si="8"/>
        <v>48</v>
      </c>
      <c r="S118" s="14" t="s">
        <v>229</v>
      </c>
      <c r="T118" s="14">
        <v>6.0</v>
      </c>
    </row>
    <row r="119" ht="12.75" customHeight="1">
      <c r="A119" s="4">
        <v>135.0</v>
      </c>
      <c r="B119" s="8" t="s">
        <v>150</v>
      </c>
      <c r="C119" s="9" t="s">
        <v>134</v>
      </c>
      <c r="D119" s="4">
        <v>16.0</v>
      </c>
      <c r="E119" s="4">
        <v>19.0</v>
      </c>
      <c r="F119" s="4">
        <v>22.0</v>
      </c>
      <c r="G119" s="4">
        <v>1.75</v>
      </c>
      <c r="H119" s="4">
        <v>34.0</v>
      </c>
      <c r="I119" s="4"/>
      <c r="J119" s="4"/>
      <c r="K119" s="8">
        <f t="shared" si="1"/>
        <v>30.25</v>
      </c>
      <c r="L119" s="4">
        <f t="shared" si="2"/>
        <v>8</v>
      </c>
      <c r="M119" s="8">
        <f t="shared" si="3"/>
        <v>11</v>
      </c>
      <c r="N119" s="8">
        <f t="shared" si="4"/>
        <v>9.5</v>
      </c>
      <c r="O119" s="8">
        <f t="shared" si="5"/>
        <v>1.75</v>
      </c>
      <c r="P119" s="8">
        <f t="shared" si="6"/>
        <v>17</v>
      </c>
      <c r="Q119" s="8">
        <f t="shared" si="7"/>
        <v>47.25</v>
      </c>
      <c r="R119" s="8">
        <f t="shared" si="8"/>
        <v>47</v>
      </c>
      <c r="S119" s="14" t="s">
        <v>229</v>
      </c>
      <c r="T119" s="14">
        <v>6.0</v>
      </c>
    </row>
    <row r="120" ht="12.75" customHeight="1">
      <c r="A120" s="4">
        <v>34.0</v>
      </c>
      <c r="B120" s="8" t="s">
        <v>56</v>
      </c>
      <c r="C120" s="9" t="s">
        <v>18</v>
      </c>
      <c r="D120" s="4">
        <v>10.0</v>
      </c>
      <c r="E120" s="4">
        <v>34.0</v>
      </c>
      <c r="F120" s="4">
        <v>0.0</v>
      </c>
      <c r="G120" s="4">
        <v>0.0</v>
      </c>
      <c r="H120" s="4">
        <v>50.0</v>
      </c>
      <c r="I120" s="4"/>
      <c r="J120" s="4"/>
      <c r="K120" s="8">
        <f t="shared" si="1"/>
        <v>22</v>
      </c>
      <c r="L120" s="4">
        <f t="shared" si="2"/>
        <v>5</v>
      </c>
      <c r="M120" s="8">
        <f t="shared" si="3"/>
        <v>0</v>
      </c>
      <c r="N120" s="8">
        <f t="shared" si="4"/>
        <v>17</v>
      </c>
      <c r="O120" s="8">
        <f t="shared" si="5"/>
        <v>0</v>
      </c>
      <c r="P120" s="8">
        <f t="shared" si="6"/>
        <v>25</v>
      </c>
      <c r="Q120" s="8">
        <f t="shared" si="7"/>
        <v>47</v>
      </c>
      <c r="R120" s="8">
        <f t="shared" si="8"/>
        <v>47</v>
      </c>
      <c r="S120" s="14" t="s">
        <v>229</v>
      </c>
      <c r="T120" s="14">
        <v>6.0</v>
      </c>
    </row>
    <row r="121" ht="12.75" customHeight="1">
      <c r="A121" s="4">
        <v>109.0</v>
      </c>
      <c r="B121" s="8" t="s">
        <v>125</v>
      </c>
      <c r="C121" s="9" t="s">
        <v>122</v>
      </c>
      <c r="D121" s="4">
        <v>20.0</v>
      </c>
      <c r="E121" s="4">
        <v>35.0</v>
      </c>
      <c r="F121" s="4">
        <v>9.0</v>
      </c>
      <c r="G121" s="4">
        <v>0.0</v>
      </c>
      <c r="H121" s="4">
        <v>30.0</v>
      </c>
      <c r="I121" s="4"/>
      <c r="J121" s="4"/>
      <c r="K121" s="8">
        <f t="shared" si="1"/>
        <v>32</v>
      </c>
      <c r="L121" s="4">
        <f t="shared" si="2"/>
        <v>10</v>
      </c>
      <c r="M121" s="8">
        <f t="shared" si="3"/>
        <v>4.5</v>
      </c>
      <c r="N121" s="8">
        <f t="shared" si="4"/>
        <v>17.5</v>
      </c>
      <c r="O121" s="8">
        <f t="shared" si="5"/>
        <v>0</v>
      </c>
      <c r="P121" s="8">
        <f t="shared" si="6"/>
        <v>15</v>
      </c>
      <c r="Q121" s="8">
        <f t="shared" si="7"/>
        <v>47</v>
      </c>
      <c r="R121" s="8">
        <f t="shared" si="8"/>
        <v>47</v>
      </c>
      <c r="S121" s="14" t="s">
        <v>229</v>
      </c>
      <c r="T121" s="14">
        <v>6.0</v>
      </c>
    </row>
    <row r="122" ht="12.75" customHeight="1">
      <c r="A122" s="4">
        <v>179.0</v>
      </c>
      <c r="B122" s="8" t="s">
        <v>190</v>
      </c>
      <c r="C122" s="9" t="s">
        <v>18</v>
      </c>
      <c r="D122" s="4">
        <v>14.0</v>
      </c>
      <c r="E122" s="4">
        <v>26.0</v>
      </c>
      <c r="F122" s="4">
        <v>11.5</v>
      </c>
      <c r="G122" s="4">
        <v>1.5</v>
      </c>
      <c r="H122" s="4">
        <v>38.0</v>
      </c>
      <c r="I122" s="4"/>
      <c r="J122" s="4"/>
      <c r="K122" s="8">
        <f t="shared" si="1"/>
        <v>27.25</v>
      </c>
      <c r="L122" s="4">
        <f t="shared" si="2"/>
        <v>7</v>
      </c>
      <c r="M122" s="8">
        <f t="shared" si="3"/>
        <v>5.75</v>
      </c>
      <c r="N122" s="8">
        <f t="shared" si="4"/>
        <v>13</v>
      </c>
      <c r="O122" s="8">
        <f t="shared" si="5"/>
        <v>1.5</v>
      </c>
      <c r="P122" s="8">
        <f t="shared" si="6"/>
        <v>19</v>
      </c>
      <c r="Q122" s="8">
        <f t="shared" si="7"/>
        <v>46.25</v>
      </c>
      <c r="R122" s="8">
        <f t="shared" si="8"/>
        <v>46</v>
      </c>
      <c r="S122" s="14" t="s">
        <v>229</v>
      </c>
      <c r="T122" s="14">
        <v>6.0</v>
      </c>
    </row>
    <row r="123" ht="12.75" customHeight="1">
      <c r="A123" s="4">
        <v>20.0</v>
      </c>
      <c r="B123" s="8" t="s">
        <v>42</v>
      </c>
      <c r="C123" s="9" t="s">
        <v>18</v>
      </c>
      <c r="D123" s="4">
        <v>21.0</v>
      </c>
      <c r="E123" s="4">
        <v>32.0</v>
      </c>
      <c r="F123" s="4">
        <v>13.0</v>
      </c>
      <c r="G123" s="4">
        <v>0.0</v>
      </c>
      <c r="H123" s="4">
        <v>26.0</v>
      </c>
      <c r="I123" s="4"/>
      <c r="J123" s="4"/>
      <c r="K123" s="8">
        <f t="shared" si="1"/>
        <v>33</v>
      </c>
      <c r="L123" s="4">
        <f t="shared" si="2"/>
        <v>10.5</v>
      </c>
      <c r="M123" s="8">
        <f t="shared" si="3"/>
        <v>6.5</v>
      </c>
      <c r="N123" s="8">
        <f t="shared" si="4"/>
        <v>16</v>
      </c>
      <c r="O123" s="8">
        <f t="shared" si="5"/>
        <v>0</v>
      </c>
      <c r="P123" s="8">
        <f t="shared" si="6"/>
        <v>13</v>
      </c>
      <c r="Q123" s="8">
        <f t="shared" si="7"/>
        <v>46</v>
      </c>
      <c r="R123" s="8">
        <f t="shared" si="8"/>
        <v>46</v>
      </c>
      <c r="S123" s="14" t="s">
        <v>229</v>
      </c>
      <c r="T123" s="14">
        <v>6.0</v>
      </c>
    </row>
    <row r="124" ht="12.75" customHeight="1">
      <c r="A124" s="4">
        <v>169.0</v>
      </c>
      <c r="B124" s="8" t="s">
        <v>183</v>
      </c>
      <c r="C124" s="9" t="s">
        <v>18</v>
      </c>
      <c r="D124" s="4">
        <v>16.0</v>
      </c>
      <c r="E124" s="4">
        <v>22.0</v>
      </c>
      <c r="F124" s="4">
        <v>24.0</v>
      </c>
      <c r="G124" s="4">
        <v>0.0</v>
      </c>
      <c r="H124" s="4">
        <v>28.0</v>
      </c>
      <c r="I124" s="4"/>
      <c r="J124" s="4"/>
      <c r="K124" s="8">
        <f t="shared" si="1"/>
        <v>31</v>
      </c>
      <c r="L124" s="4">
        <f t="shared" si="2"/>
        <v>8</v>
      </c>
      <c r="M124" s="8">
        <f t="shared" si="3"/>
        <v>12</v>
      </c>
      <c r="N124" s="8">
        <f t="shared" si="4"/>
        <v>11</v>
      </c>
      <c r="O124" s="8">
        <f t="shared" si="5"/>
        <v>0</v>
      </c>
      <c r="P124" s="8">
        <f t="shared" si="6"/>
        <v>14</v>
      </c>
      <c r="Q124" s="8">
        <f t="shared" si="7"/>
        <v>45</v>
      </c>
      <c r="R124" s="8">
        <f t="shared" si="8"/>
        <v>45</v>
      </c>
      <c r="S124" s="14" t="s">
        <v>230</v>
      </c>
      <c r="T124" s="14">
        <v>5.0</v>
      </c>
    </row>
    <row r="125" ht="12.75" customHeight="1">
      <c r="A125" s="4">
        <v>176.0</v>
      </c>
      <c r="B125" s="8" t="s">
        <v>187</v>
      </c>
      <c r="C125" s="9" t="s">
        <v>18</v>
      </c>
      <c r="D125" s="4">
        <v>13.0</v>
      </c>
      <c r="E125" s="4">
        <v>18.0</v>
      </c>
      <c r="F125" s="4">
        <v>13.0</v>
      </c>
      <c r="G125" s="4">
        <v>2.0</v>
      </c>
      <c r="H125" s="4">
        <v>42.0</v>
      </c>
      <c r="I125" s="4"/>
      <c r="J125" s="4"/>
      <c r="K125" s="8">
        <f t="shared" si="1"/>
        <v>24</v>
      </c>
      <c r="L125" s="4">
        <f t="shared" si="2"/>
        <v>6.5</v>
      </c>
      <c r="M125" s="8">
        <f t="shared" si="3"/>
        <v>6.5</v>
      </c>
      <c r="N125" s="8">
        <f t="shared" si="4"/>
        <v>9</v>
      </c>
      <c r="O125" s="8">
        <f t="shared" si="5"/>
        <v>2</v>
      </c>
      <c r="P125" s="8">
        <f t="shared" si="6"/>
        <v>21</v>
      </c>
      <c r="Q125" s="8">
        <f t="shared" si="7"/>
        <v>45</v>
      </c>
      <c r="R125" s="8">
        <f t="shared" si="8"/>
        <v>45</v>
      </c>
      <c r="S125" s="14" t="s">
        <v>230</v>
      </c>
      <c r="T125" s="14">
        <v>5.0</v>
      </c>
    </row>
    <row r="126" ht="12.75" customHeight="1">
      <c r="A126" s="4">
        <v>2.0</v>
      </c>
      <c r="B126" s="8" t="s">
        <v>20</v>
      </c>
      <c r="C126" s="9" t="s">
        <v>18</v>
      </c>
      <c r="D126" s="4">
        <v>0.0</v>
      </c>
      <c r="E126" s="4">
        <v>40.0</v>
      </c>
      <c r="F126" s="4">
        <v>17.5</v>
      </c>
      <c r="G126" s="4">
        <v>0.0</v>
      </c>
      <c r="H126" s="4">
        <v>30.0</v>
      </c>
      <c r="I126" s="4"/>
      <c r="J126" s="5"/>
      <c r="K126" s="8">
        <f t="shared" si="1"/>
        <v>28.75</v>
      </c>
      <c r="L126" s="4">
        <f t="shared" si="2"/>
        <v>0</v>
      </c>
      <c r="M126" s="8">
        <f t="shared" si="3"/>
        <v>8.75</v>
      </c>
      <c r="N126" s="8">
        <f t="shared" si="4"/>
        <v>20</v>
      </c>
      <c r="O126" s="8">
        <f t="shared" si="5"/>
        <v>0</v>
      </c>
      <c r="P126" s="8">
        <f t="shared" si="6"/>
        <v>15</v>
      </c>
      <c r="Q126" s="8">
        <f t="shared" si="7"/>
        <v>43.75</v>
      </c>
      <c r="R126" s="8">
        <f t="shared" si="8"/>
        <v>44</v>
      </c>
      <c r="S126" s="14" t="s">
        <v>230</v>
      </c>
      <c r="T126" s="14">
        <v>5.0</v>
      </c>
    </row>
    <row r="127" ht="12.75" customHeight="1">
      <c r="A127" s="4">
        <v>61.0</v>
      </c>
      <c r="B127" s="8" t="s">
        <v>81</v>
      </c>
      <c r="C127" s="9" t="s">
        <v>62</v>
      </c>
      <c r="D127" s="4">
        <v>13.0</v>
      </c>
      <c r="E127" s="4">
        <v>21.0</v>
      </c>
      <c r="F127" s="4">
        <v>23.5</v>
      </c>
      <c r="G127" s="4">
        <v>1.0</v>
      </c>
      <c r="H127" s="4">
        <v>28.0</v>
      </c>
      <c r="I127" s="4"/>
      <c r="J127" s="4"/>
      <c r="K127" s="8">
        <f t="shared" si="1"/>
        <v>29.75</v>
      </c>
      <c r="L127" s="4">
        <f t="shared" si="2"/>
        <v>6.5</v>
      </c>
      <c r="M127" s="8">
        <f t="shared" si="3"/>
        <v>11.75</v>
      </c>
      <c r="N127" s="8">
        <f t="shared" si="4"/>
        <v>10.5</v>
      </c>
      <c r="O127" s="8">
        <f t="shared" si="5"/>
        <v>1</v>
      </c>
      <c r="P127" s="8">
        <f t="shared" si="6"/>
        <v>14</v>
      </c>
      <c r="Q127" s="8">
        <f t="shared" si="7"/>
        <v>43.75</v>
      </c>
      <c r="R127" s="8">
        <f t="shared" si="8"/>
        <v>44</v>
      </c>
      <c r="S127" s="14" t="s">
        <v>230</v>
      </c>
      <c r="T127" s="14">
        <v>5.0</v>
      </c>
    </row>
    <row r="128" ht="12.75" customHeight="1">
      <c r="A128" s="4">
        <v>33.0</v>
      </c>
      <c r="B128" s="8" t="s">
        <v>55</v>
      </c>
      <c r="C128" s="9" t="s">
        <v>18</v>
      </c>
      <c r="D128" s="4">
        <v>24.0</v>
      </c>
      <c r="E128" s="4">
        <v>26.0</v>
      </c>
      <c r="F128" s="4">
        <v>11.0</v>
      </c>
      <c r="G128" s="4">
        <v>0.0</v>
      </c>
      <c r="H128" s="4">
        <v>26.0</v>
      </c>
      <c r="I128" s="4"/>
      <c r="J128" s="4"/>
      <c r="K128" s="8">
        <f t="shared" si="1"/>
        <v>30.5</v>
      </c>
      <c r="L128" s="4">
        <f t="shared" si="2"/>
        <v>12</v>
      </c>
      <c r="M128" s="8">
        <f t="shared" si="3"/>
        <v>5.5</v>
      </c>
      <c r="N128" s="8">
        <f t="shared" si="4"/>
        <v>13</v>
      </c>
      <c r="O128" s="8">
        <f t="shared" si="5"/>
        <v>0</v>
      </c>
      <c r="P128" s="8">
        <f t="shared" si="6"/>
        <v>13</v>
      </c>
      <c r="Q128" s="8">
        <f t="shared" si="7"/>
        <v>43.5</v>
      </c>
      <c r="R128" s="8">
        <f t="shared" si="8"/>
        <v>44</v>
      </c>
      <c r="S128" s="14" t="s">
        <v>230</v>
      </c>
      <c r="T128" s="14">
        <v>5.0</v>
      </c>
    </row>
    <row r="129" ht="12.75" customHeight="1">
      <c r="A129" s="4">
        <v>18.0</v>
      </c>
      <c r="B129" s="8" t="s">
        <v>40</v>
      </c>
      <c r="C129" s="9" t="s">
        <v>18</v>
      </c>
      <c r="D129" s="4">
        <v>18.0</v>
      </c>
      <c r="E129" s="4">
        <v>33.0</v>
      </c>
      <c r="F129" s="4">
        <v>11.5</v>
      </c>
      <c r="G129" s="4">
        <v>0.0</v>
      </c>
      <c r="H129" s="4">
        <v>24.0</v>
      </c>
      <c r="I129" s="4"/>
      <c r="J129" s="4"/>
      <c r="K129" s="8">
        <f t="shared" si="1"/>
        <v>31.25</v>
      </c>
      <c r="L129" s="4">
        <f t="shared" si="2"/>
        <v>9</v>
      </c>
      <c r="M129" s="8">
        <f t="shared" si="3"/>
        <v>5.75</v>
      </c>
      <c r="N129" s="8">
        <f t="shared" si="4"/>
        <v>16.5</v>
      </c>
      <c r="O129" s="8">
        <f t="shared" si="5"/>
        <v>0</v>
      </c>
      <c r="P129" s="8">
        <f t="shared" si="6"/>
        <v>12</v>
      </c>
      <c r="Q129" s="8">
        <f t="shared" si="7"/>
        <v>43.25</v>
      </c>
      <c r="R129" s="8">
        <f t="shared" si="8"/>
        <v>43</v>
      </c>
      <c r="S129" s="14" t="s">
        <v>230</v>
      </c>
      <c r="T129" s="14">
        <v>5.0</v>
      </c>
    </row>
    <row r="130" ht="12.75" customHeight="1">
      <c r="A130" s="4">
        <v>96.0</v>
      </c>
      <c r="B130" s="8" t="s">
        <v>114</v>
      </c>
      <c r="C130" s="9" t="s">
        <v>62</v>
      </c>
      <c r="D130" s="4">
        <v>16.0</v>
      </c>
      <c r="E130" s="4">
        <v>17.0</v>
      </c>
      <c r="F130" s="4">
        <v>22.5</v>
      </c>
      <c r="G130" s="4">
        <v>0.0</v>
      </c>
      <c r="H130" s="4">
        <v>30.0</v>
      </c>
      <c r="I130" s="4"/>
      <c r="J130" s="4"/>
      <c r="K130" s="8">
        <f t="shared" si="1"/>
        <v>27.75</v>
      </c>
      <c r="L130" s="4">
        <f t="shared" si="2"/>
        <v>8</v>
      </c>
      <c r="M130" s="8">
        <f t="shared" si="3"/>
        <v>11.25</v>
      </c>
      <c r="N130" s="8">
        <f t="shared" si="4"/>
        <v>8.5</v>
      </c>
      <c r="O130" s="8">
        <f t="shared" si="5"/>
        <v>0</v>
      </c>
      <c r="P130" s="8">
        <f t="shared" si="6"/>
        <v>15</v>
      </c>
      <c r="Q130" s="8">
        <f t="shared" si="7"/>
        <v>42.75</v>
      </c>
      <c r="R130" s="8">
        <f t="shared" si="8"/>
        <v>43</v>
      </c>
      <c r="S130" s="14" t="s">
        <v>230</v>
      </c>
      <c r="T130" s="14">
        <v>5.0</v>
      </c>
    </row>
    <row r="131" ht="12.75" customHeight="1">
      <c r="A131" s="4">
        <v>13.0</v>
      </c>
      <c r="B131" s="8" t="s">
        <v>35</v>
      </c>
      <c r="C131" s="9" t="s">
        <v>18</v>
      </c>
      <c r="D131" s="4">
        <v>16.0</v>
      </c>
      <c r="E131" s="4">
        <v>29.0</v>
      </c>
      <c r="F131" s="4">
        <v>10.0</v>
      </c>
      <c r="G131" s="4">
        <v>0.0</v>
      </c>
      <c r="H131" s="4">
        <v>30.0</v>
      </c>
      <c r="I131" s="4"/>
      <c r="J131" s="4"/>
      <c r="K131" s="8">
        <f t="shared" si="1"/>
        <v>27.5</v>
      </c>
      <c r="L131" s="4">
        <f t="shared" si="2"/>
        <v>8</v>
      </c>
      <c r="M131" s="8">
        <f t="shared" si="3"/>
        <v>5</v>
      </c>
      <c r="N131" s="8">
        <f t="shared" si="4"/>
        <v>14.5</v>
      </c>
      <c r="O131" s="8">
        <f t="shared" si="5"/>
        <v>0</v>
      </c>
      <c r="P131" s="8">
        <f t="shared" si="6"/>
        <v>15</v>
      </c>
      <c r="Q131" s="8">
        <f t="shared" si="7"/>
        <v>42.5</v>
      </c>
      <c r="R131" s="8">
        <f t="shared" si="8"/>
        <v>43</v>
      </c>
      <c r="S131" s="14" t="s">
        <v>230</v>
      </c>
      <c r="T131" s="14">
        <v>5.0</v>
      </c>
    </row>
    <row r="132" ht="12.75" customHeight="1">
      <c r="A132" s="4">
        <v>90.0</v>
      </c>
      <c r="B132" s="8" t="s">
        <v>109</v>
      </c>
      <c r="C132" s="9" t="s">
        <v>62</v>
      </c>
      <c r="D132" s="4">
        <v>15.0</v>
      </c>
      <c r="E132" s="4">
        <v>24.0</v>
      </c>
      <c r="F132" s="4">
        <v>10.0</v>
      </c>
      <c r="G132" s="4">
        <v>0.0</v>
      </c>
      <c r="H132" s="4">
        <v>36.0</v>
      </c>
      <c r="I132" s="4"/>
      <c r="J132" s="4"/>
      <c r="K132" s="8">
        <f t="shared" si="1"/>
        <v>24.5</v>
      </c>
      <c r="L132" s="4">
        <f t="shared" si="2"/>
        <v>7.5</v>
      </c>
      <c r="M132" s="8">
        <f t="shared" si="3"/>
        <v>5</v>
      </c>
      <c r="N132" s="8">
        <f t="shared" si="4"/>
        <v>12</v>
      </c>
      <c r="O132" s="8">
        <f t="shared" si="5"/>
        <v>0</v>
      </c>
      <c r="P132" s="8">
        <f t="shared" si="6"/>
        <v>18</v>
      </c>
      <c r="Q132" s="8">
        <f t="shared" si="7"/>
        <v>42.5</v>
      </c>
      <c r="R132" s="8">
        <f t="shared" si="8"/>
        <v>43</v>
      </c>
      <c r="S132" s="14" t="s">
        <v>230</v>
      </c>
      <c r="T132" s="14">
        <v>5.0</v>
      </c>
    </row>
    <row r="133" ht="12.75" customHeight="1">
      <c r="A133" s="4">
        <v>6.0</v>
      </c>
      <c r="B133" s="8" t="s">
        <v>26</v>
      </c>
      <c r="C133" s="9" t="s">
        <v>18</v>
      </c>
      <c r="D133" s="4">
        <v>9.0</v>
      </c>
      <c r="E133" s="4">
        <v>27.0</v>
      </c>
      <c r="F133" s="4">
        <v>12.5</v>
      </c>
      <c r="G133" s="4">
        <v>0.0</v>
      </c>
      <c r="H133" s="4">
        <v>36.0</v>
      </c>
      <c r="I133" s="4"/>
      <c r="J133" s="5"/>
      <c r="K133" s="8">
        <f t="shared" si="1"/>
        <v>24.25</v>
      </c>
      <c r="L133" s="4">
        <f t="shared" si="2"/>
        <v>4.5</v>
      </c>
      <c r="M133" s="8">
        <f t="shared" si="3"/>
        <v>6.25</v>
      </c>
      <c r="N133" s="8">
        <f t="shared" si="4"/>
        <v>13.5</v>
      </c>
      <c r="O133" s="8">
        <f t="shared" si="5"/>
        <v>0</v>
      </c>
      <c r="P133" s="8">
        <f t="shared" si="6"/>
        <v>18</v>
      </c>
      <c r="Q133" s="8">
        <f t="shared" si="7"/>
        <v>42.25</v>
      </c>
      <c r="R133" s="8">
        <f t="shared" si="8"/>
        <v>42</v>
      </c>
      <c r="S133" s="14" t="s">
        <v>230</v>
      </c>
      <c r="T133" s="14">
        <v>5.0</v>
      </c>
    </row>
    <row r="134" ht="12.75" customHeight="1">
      <c r="A134" s="4">
        <v>56.0</v>
      </c>
      <c r="B134" s="8" t="s">
        <v>76</v>
      </c>
      <c r="C134" s="9" t="s">
        <v>62</v>
      </c>
      <c r="D134" s="4">
        <v>22.0</v>
      </c>
      <c r="E134" s="4">
        <v>23.0</v>
      </c>
      <c r="F134" s="4">
        <v>11.5</v>
      </c>
      <c r="G134" s="4">
        <v>0.0</v>
      </c>
      <c r="H134" s="4">
        <v>28.0</v>
      </c>
      <c r="I134" s="4"/>
      <c r="J134" s="4"/>
      <c r="K134" s="8">
        <f t="shared" si="1"/>
        <v>28.25</v>
      </c>
      <c r="L134" s="4">
        <f t="shared" si="2"/>
        <v>11</v>
      </c>
      <c r="M134" s="8">
        <f t="shared" si="3"/>
        <v>5.75</v>
      </c>
      <c r="N134" s="8">
        <f t="shared" si="4"/>
        <v>11.5</v>
      </c>
      <c r="O134" s="8">
        <f t="shared" si="5"/>
        <v>0</v>
      </c>
      <c r="P134" s="8">
        <f t="shared" si="6"/>
        <v>14</v>
      </c>
      <c r="Q134" s="8">
        <f t="shared" si="7"/>
        <v>42.25</v>
      </c>
      <c r="R134" s="8">
        <f t="shared" si="8"/>
        <v>42</v>
      </c>
      <c r="S134" s="14" t="s">
        <v>230</v>
      </c>
      <c r="T134" s="14">
        <v>5.0</v>
      </c>
    </row>
    <row r="135" ht="12.75" customHeight="1">
      <c r="A135" s="4">
        <v>67.0</v>
      </c>
      <c r="B135" s="8" t="s">
        <v>87</v>
      </c>
      <c r="C135" s="9" t="s">
        <v>62</v>
      </c>
      <c r="D135" s="4">
        <v>13.0</v>
      </c>
      <c r="E135" s="4">
        <v>23.0</v>
      </c>
      <c r="F135" s="4">
        <v>13.0</v>
      </c>
      <c r="G135" s="4">
        <v>0.0</v>
      </c>
      <c r="H135" s="4">
        <v>35.0</v>
      </c>
      <c r="I135" s="4"/>
      <c r="J135" s="4"/>
      <c r="K135" s="8">
        <f t="shared" si="1"/>
        <v>24.5</v>
      </c>
      <c r="L135" s="4">
        <f t="shared" si="2"/>
        <v>6.5</v>
      </c>
      <c r="M135" s="8">
        <f t="shared" si="3"/>
        <v>6.5</v>
      </c>
      <c r="N135" s="8">
        <f t="shared" si="4"/>
        <v>11.5</v>
      </c>
      <c r="O135" s="8">
        <f t="shared" si="5"/>
        <v>0</v>
      </c>
      <c r="P135" s="8">
        <f t="shared" si="6"/>
        <v>17.5</v>
      </c>
      <c r="Q135" s="8">
        <f t="shared" si="7"/>
        <v>42</v>
      </c>
      <c r="R135" s="8">
        <f t="shared" si="8"/>
        <v>42</v>
      </c>
      <c r="S135" s="14" t="s">
        <v>230</v>
      </c>
      <c r="T135" s="14">
        <v>5.0</v>
      </c>
    </row>
    <row r="136" ht="12.75" customHeight="1">
      <c r="A136" s="4">
        <v>24.0</v>
      </c>
      <c r="B136" s="8" t="s">
        <v>46</v>
      </c>
      <c r="C136" s="9" t="s">
        <v>18</v>
      </c>
      <c r="D136" s="4">
        <v>18.0</v>
      </c>
      <c r="E136" s="4">
        <v>21.0</v>
      </c>
      <c r="F136" s="4">
        <v>13.0</v>
      </c>
      <c r="G136" s="4">
        <v>0.0</v>
      </c>
      <c r="H136" s="4">
        <v>31.0</v>
      </c>
      <c r="I136" s="4"/>
      <c r="J136" s="4"/>
      <c r="K136" s="8">
        <f t="shared" si="1"/>
        <v>26</v>
      </c>
      <c r="L136" s="4">
        <f t="shared" si="2"/>
        <v>9</v>
      </c>
      <c r="M136" s="8">
        <f t="shared" si="3"/>
        <v>6.5</v>
      </c>
      <c r="N136" s="8">
        <f t="shared" si="4"/>
        <v>10.5</v>
      </c>
      <c r="O136" s="8">
        <f t="shared" si="5"/>
        <v>0</v>
      </c>
      <c r="P136" s="8">
        <f t="shared" si="6"/>
        <v>15.5</v>
      </c>
      <c r="Q136" s="8">
        <f t="shared" si="7"/>
        <v>41.5</v>
      </c>
      <c r="R136" s="8">
        <f t="shared" si="8"/>
        <v>42</v>
      </c>
      <c r="S136" s="14" t="s">
        <v>230</v>
      </c>
      <c r="T136" s="14">
        <v>5.0</v>
      </c>
    </row>
    <row r="137" ht="12.75" customHeight="1">
      <c r="A137" s="4">
        <v>98.0</v>
      </c>
      <c r="B137" s="8" t="s">
        <v>116</v>
      </c>
      <c r="C137" s="9" t="s">
        <v>62</v>
      </c>
      <c r="D137" s="4">
        <v>13.0</v>
      </c>
      <c r="E137" s="4">
        <v>23.0</v>
      </c>
      <c r="F137" s="4">
        <v>8.0</v>
      </c>
      <c r="G137" s="4">
        <v>0.0</v>
      </c>
      <c r="H137" s="4">
        <v>39.0</v>
      </c>
      <c r="I137" s="4"/>
      <c r="J137" s="4"/>
      <c r="K137" s="8">
        <f t="shared" si="1"/>
        <v>22</v>
      </c>
      <c r="L137" s="4">
        <f t="shared" si="2"/>
        <v>6.5</v>
      </c>
      <c r="M137" s="8">
        <f t="shared" si="3"/>
        <v>4</v>
      </c>
      <c r="N137" s="8">
        <f t="shared" si="4"/>
        <v>11.5</v>
      </c>
      <c r="O137" s="8">
        <f t="shared" si="5"/>
        <v>0</v>
      </c>
      <c r="P137" s="8">
        <f t="shared" si="6"/>
        <v>19.5</v>
      </c>
      <c r="Q137" s="8">
        <f t="shared" si="7"/>
        <v>41.5</v>
      </c>
      <c r="R137" s="8">
        <f t="shared" si="8"/>
        <v>42</v>
      </c>
      <c r="S137" s="14" t="s">
        <v>230</v>
      </c>
      <c r="T137" s="14">
        <v>5.0</v>
      </c>
    </row>
    <row r="138" ht="12.75" customHeight="1">
      <c r="A138" s="4">
        <v>1.0</v>
      </c>
      <c r="B138" s="8" t="s">
        <v>17</v>
      </c>
      <c r="C138" s="9" t="s">
        <v>18</v>
      </c>
      <c r="D138" s="4">
        <v>13.0</v>
      </c>
      <c r="E138" s="4">
        <v>24.0</v>
      </c>
      <c r="F138" s="4">
        <v>8.5</v>
      </c>
      <c r="G138" s="4">
        <v>0.0</v>
      </c>
      <c r="H138" s="4">
        <v>36.0</v>
      </c>
      <c r="I138" s="4"/>
      <c r="J138" s="5"/>
      <c r="K138" s="8">
        <f t="shared" si="1"/>
        <v>22.75</v>
      </c>
      <c r="L138" s="4">
        <f t="shared" si="2"/>
        <v>6.5</v>
      </c>
      <c r="M138" s="8">
        <f t="shared" si="3"/>
        <v>4.25</v>
      </c>
      <c r="N138" s="8">
        <f t="shared" si="4"/>
        <v>12</v>
      </c>
      <c r="O138" s="8">
        <f t="shared" si="5"/>
        <v>0</v>
      </c>
      <c r="P138" s="8">
        <f t="shared" si="6"/>
        <v>18</v>
      </c>
      <c r="Q138" s="8">
        <f t="shared" si="7"/>
        <v>40.75</v>
      </c>
      <c r="R138" s="8">
        <f t="shared" si="8"/>
        <v>41</v>
      </c>
      <c r="S138" s="14" t="s">
        <v>230</v>
      </c>
      <c r="T138" s="14">
        <v>5.0</v>
      </c>
    </row>
    <row r="139" ht="12.75" customHeight="1">
      <c r="A139" s="4">
        <v>120.0</v>
      </c>
      <c r="B139" s="8" t="s">
        <v>136</v>
      </c>
      <c r="C139" s="9" t="s">
        <v>134</v>
      </c>
      <c r="D139" s="4">
        <v>19.0</v>
      </c>
      <c r="E139" s="4">
        <v>28.0</v>
      </c>
      <c r="F139" s="4">
        <v>6.5</v>
      </c>
      <c r="G139" s="4">
        <v>0.0</v>
      </c>
      <c r="H139" s="4">
        <v>28.0</v>
      </c>
      <c r="I139" s="4"/>
      <c r="J139" s="4"/>
      <c r="K139" s="8">
        <f t="shared" si="1"/>
        <v>26.75</v>
      </c>
      <c r="L139" s="4">
        <f t="shared" si="2"/>
        <v>9.5</v>
      </c>
      <c r="M139" s="8">
        <f t="shared" si="3"/>
        <v>3.25</v>
      </c>
      <c r="N139" s="8">
        <f t="shared" si="4"/>
        <v>14</v>
      </c>
      <c r="O139" s="8">
        <f t="shared" si="5"/>
        <v>0</v>
      </c>
      <c r="P139" s="8">
        <f t="shared" si="6"/>
        <v>14</v>
      </c>
      <c r="Q139" s="8">
        <f t="shared" si="7"/>
        <v>40.75</v>
      </c>
      <c r="R139" s="8">
        <f t="shared" si="8"/>
        <v>41</v>
      </c>
      <c r="S139" s="14" t="s">
        <v>230</v>
      </c>
      <c r="T139" s="14">
        <v>5.0</v>
      </c>
    </row>
    <row r="140" ht="12.75" customHeight="1">
      <c r="A140" s="4">
        <v>161.0</v>
      </c>
      <c r="B140" s="8" t="s">
        <v>175</v>
      </c>
      <c r="C140" s="9" t="s">
        <v>153</v>
      </c>
      <c r="D140" s="4">
        <v>19.0</v>
      </c>
      <c r="E140" s="4">
        <v>17.0</v>
      </c>
      <c r="F140" s="4">
        <v>8.0</v>
      </c>
      <c r="G140" s="4">
        <v>0.0</v>
      </c>
      <c r="H140" s="4">
        <v>36.0</v>
      </c>
      <c r="I140" s="4"/>
      <c r="J140" s="4"/>
      <c r="K140" s="8">
        <f t="shared" si="1"/>
        <v>22</v>
      </c>
      <c r="L140" s="4">
        <f t="shared" si="2"/>
        <v>9.5</v>
      </c>
      <c r="M140" s="8">
        <f t="shared" si="3"/>
        <v>4</v>
      </c>
      <c r="N140" s="8">
        <f t="shared" si="4"/>
        <v>8.5</v>
      </c>
      <c r="O140" s="8">
        <f t="shared" si="5"/>
        <v>0</v>
      </c>
      <c r="P140" s="8">
        <f t="shared" si="6"/>
        <v>18</v>
      </c>
      <c r="Q140" s="8">
        <f t="shared" si="7"/>
        <v>40</v>
      </c>
      <c r="R140" s="8">
        <f t="shared" si="8"/>
        <v>40</v>
      </c>
      <c r="S140" s="14" t="s">
        <v>134</v>
      </c>
      <c r="T140" s="14">
        <v>4.0</v>
      </c>
    </row>
    <row r="141" ht="12.75" customHeight="1">
      <c r="A141" s="4">
        <v>97.0</v>
      </c>
      <c r="B141" s="8" t="s">
        <v>115</v>
      </c>
      <c r="C141" s="9" t="s">
        <v>62</v>
      </c>
      <c r="D141" s="4">
        <v>13.0</v>
      </c>
      <c r="E141" s="4">
        <v>28.0</v>
      </c>
      <c r="F141" s="4">
        <v>3.0</v>
      </c>
      <c r="G141" s="4">
        <v>0.0</v>
      </c>
      <c r="H141" s="4">
        <v>34.0</v>
      </c>
      <c r="I141" s="4"/>
      <c r="J141" s="4"/>
      <c r="K141" s="8">
        <f t="shared" si="1"/>
        <v>22</v>
      </c>
      <c r="L141" s="4">
        <f t="shared" si="2"/>
        <v>6.5</v>
      </c>
      <c r="M141" s="8">
        <f t="shared" si="3"/>
        <v>1.5</v>
      </c>
      <c r="N141" s="8">
        <f t="shared" si="4"/>
        <v>14</v>
      </c>
      <c r="O141" s="8">
        <f t="shared" si="5"/>
        <v>0</v>
      </c>
      <c r="P141" s="8">
        <f t="shared" si="6"/>
        <v>17</v>
      </c>
      <c r="Q141" s="8">
        <f t="shared" si="7"/>
        <v>39</v>
      </c>
      <c r="R141" s="8">
        <f t="shared" si="8"/>
        <v>39</v>
      </c>
      <c r="S141" s="14" t="s">
        <v>134</v>
      </c>
      <c r="T141" s="14">
        <v>4.0</v>
      </c>
    </row>
    <row r="142" ht="12.75" customHeight="1">
      <c r="A142" s="4">
        <v>164.0</v>
      </c>
      <c r="B142" s="8" t="s">
        <v>178</v>
      </c>
      <c r="C142" s="9" t="s">
        <v>153</v>
      </c>
      <c r="D142" s="4">
        <v>24.0</v>
      </c>
      <c r="E142" s="4">
        <v>15.0</v>
      </c>
      <c r="F142" s="4">
        <v>9.0</v>
      </c>
      <c r="G142" s="4">
        <v>3.0</v>
      </c>
      <c r="H142" s="4">
        <v>24.0</v>
      </c>
      <c r="I142" s="4"/>
      <c r="J142" s="4"/>
      <c r="K142" s="8">
        <f t="shared" si="1"/>
        <v>27</v>
      </c>
      <c r="L142" s="4">
        <f t="shared" si="2"/>
        <v>12</v>
      </c>
      <c r="M142" s="8">
        <f t="shared" si="3"/>
        <v>4.5</v>
      </c>
      <c r="N142" s="8">
        <f t="shared" si="4"/>
        <v>7.5</v>
      </c>
      <c r="O142" s="8">
        <f t="shared" si="5"/>
        <v>3</v>
      </c>
      <c r="P142" s="8">
        <f t="shared" si="6"/>
        <v>12</v>
      </c>
      <c r="Q142" s="8">
        <f t="shared" si="7"/>
        <v>39</v>
      </c>
      <c r="R142" s="8">
        <f t="shared" si="8"/>
        <v>39</v>
      </c>
      <c r="S142" s="14" t="s">
        <v>134</v>
      </c>
      <c r="T142" s="14">
        <v>4.0</v>
      </c>
    </row>
    <row r="143" ht="12.75" customHeight="1">
      <c r="A143" s="4">
        <v>45.0</v>
      </c>
      <c r="B143" s="8" t="s">
        <v>65</v>
      </c>
      <c r="C143" s="9" t="s">
        <v>62</v>
      </c>
      <c r="D143" s="4">
        <v>13.0</v>
      </c>
      <c r="E143" s="4">
        <v>29.0</v>
      </c>
      <c r="F143" s="4">
        <v>9.0</v>
      </c>
      <c r="G143" s="4">
        <v>0.0</v>
      </c>
      <c r="H143" s="4">
        <v>26.0</v>
      </c>
      <c r="I143" s="4"/>
      <c r="J143" s="4"/>
      <c r="K143" s="8">
        <f t="shared" si="1"/>
        <v>25.5</v>
      </c>
      <c r="L143" s="4">
        <f t="shared" si="2"/>
        <v>6.5</v>
      </c>
      <c r="M143" s="8">
        <f t="shared" si="3"/>
        <v>4.5</v>
      </c>
      <c r="N143" s="8">
        <f t="shared" si="4"/>
        <v>14.5</v>
      </c>
      <c r="O143" s="8">
        <f t="shared" si="5"/>
        <v>0</v>
      </c>
      <c r="P143" s="8">
        <f t="shared" si="6"/>
        <v>13</v>
      </c>
      <c r="Q143" s="8">
        <f t="shared" si="7"/>
        <v>38.5</v>
      </c>
      <c r="R143" s="8">
        <f t="shared" si="8"/>
        <v>39</v>
      </c>
      <c r="S143" s="14" t="s">
        <v>134</v>
      </c>
      <c r="T143" s="14">
        <v>4.0</v>
      </c>
    </row>
    <row r="144" ht="12.75" customHeight="1">
      <c r="A144" s="4">
        <v>69.0</v>
      </c>
      <c r="B144" s="8" t="s">
        <v>89</v>
      </c>
      <c r="C144" s="9" t="s">
        <v>62</v>
      </c>
      <c r="D144" s="4">
        <v>22.0</v>
      </c>
      <c r="E144" s="4">
        <v>20.0</v>
      </c>
      <c r="F144" s="4">
        <v>0.0</v>
      </c>
      <c r="G144" s="4">
        <v>1.0</v>
      </c>
      <c r="H144" s="4">
        <v>32.0</v>
      </c>
      <c r="I144" s="4"/>
      <c r="J144" s="4"/>
      <c r="K144" s="8">
        <f t="shared" si="1"/>
        <v>22</v>
      </c>
      <c r="L144" s="4">
        <f t="shared" si="2"/>
        <v>11</v>
      </c>
      <c r="M144" s="8">
        <f t="shared" si="3"/>
        <v>0</v>
      </c>
      <c r="N144" s="8">
        <f t="shared" si="4"/>
        <v>10</v>
      </c>
      <c r="O144" s="8">
        <f t="shared" si="5"/>
        <v>1</v>
      </c>
      <c r="P144" s="8">
        <f t="shared" si="6"/>
        <v>16</v>
      </c>
      <c r="Q144" s="8">
        <f t="shared" si="7"/>
        <v>38</v>
      </c>
      <c r="R144" s="8">
        <f t="shared" si="8"/>
        <v>38</v>
      </c>
      <c r="S144" s="14" t="s">
        <v>134</v>
      </c>
      <c r="T144" s="14">
        <v>4.0</v>
      </c>
    </row>
    <row r="145" ht="12.75" customHeight="1">
      <c r="A145" s="4">
        <v>78.0</v>
      </c>
      <c r="B145" s="8" t="s">
        <v>98</v>
      </c>
      <c r="C145" s="9" t="s">
        <v>62</v>
      </c>
      <c r="D145" s="4">
        <v>17.0</v>
      </c>
      <c r="E145" s="4">
        <v>24.0</v>
      </c>
      <c r="F145" s="4">
        <v>11.0</v>
      </c>
      <c r="G145" s="4">
        <v>0.0</v>
      </c>
      <c r="H145" s="4">
        <v>22.0</v>
      </c>
      <c r="I145" s="4"/>
      <c r="J145" s="4"/>
      <c r="K145" s="8">
        <f t="shared" si="1"/>
        <v>26</v>
      </c>
      <c r="L145" s="4">
        <f t="shared" si="2"/>
        <v>8.5</v>
      </c>
      <c r="M145" s="8">
        <f t="shared" si="3"/>
        <v>5.5</v>
      </c>
      <c r="N145" s="8">
        <f t="shared" si="4"/>
        <v>12</v>
      </c>
      <c r="O145" s="8">
        <f t="shared" si="5"/>
        <v>0</v>
      </c>
      <c r="P145" s="8">
        <f t="shared" si="6"/>
        <v>11</v>
      </c>
      <c r="Q145" s="8">
        <f t="shared" si="7"/>
        <v>37</v>
      </c>
      <c r="R145" s="8">
        <f t="shared" si="8"/>
        <v>37</v>
      </c>
      <c r="S145" s="14" t="s">
        <v>134</v>
      </c>
      <c r="T145" s="14">
        <v>4.0</v>
      </c>
    </row>
    <row r="146" ht="12.75" customHeight="1">
      <c r="A146" s="4">
        <v>52.0</v>
      </c>
      <c r="B146" s="8" t="s">
        <v>72</v>
      </c>
      <c r="C146" s="9" t="s">
        <v>62</v>
      </c>
      <c r="D146" s="4">
        <v>17.0</v>
      </c>
      <c r="E146" s="4">
        <v>27.0</v>
      </c>
      <c r="F146" s="4">
        <v>2.0</v>
      </c>
      <c r="G146" s="4">
        <v>0.0</v>
      </c>
      <c r="H146" s="4">
        <v>26.0</v>
      </c>
      <c r="I146" s="4"/>
      <c r="J146" s="4"/>
      <c r="K146" s="8">
        <f t="shared" si="1"/>
        <v>23</v>
      </c>
      <c r="L146" s="4">
        <f t="shared" si="2"/>
        <v>8.5</v>
      </c>
      <c r="M146" s="8">
        <f t="shared" si="3"/>
        <v>1</v>
      </c>
      <c r="N146" s="8">
        <f t="shared" si="4"/>
        <v>13.5</v>
      </c>
      <c r="O146" s="8">
        <f t="shared" si="5"/>
        <v>0</v>
      </c>
      <c r="P146" s="8">
        <f t="shared" si="6"/>
        <v>13</v>
      </c>
      <c r="Q146" s="8">
        <f t="shared" si="7"/>
        <v>36</v>
      </c>
      <c r="R146" s="8">
        <f t="shared" si="8"/>
        <v>36</v>
      </c>
      <c r="S146" s="14" t="s">
        <v>134</v>
      </c>
      <c r="T146" s="14">
        <v>4.0</v>
      </c>
    </row>
    <row r="147" ht="12.75" customHeight="1">
      <c r="A147" s="4">
        <v>72.0</v>
      </c>
      <c r="B147" s="8" t="s">
        <v>92</v>
      </c>
      <c r="C147" s="9" t="s">
        <v>62</v>
      </c>
      <c r="D147" s="4">
        <v>11.0</v>
      </c>
      <c r="E147" s="4">
        <v>23.0</v>
      </c>
      <c r="F147" s="4">
        <v>13.0</v>
      </c>
      <c r="G147" s="4">
        <v>0.0</v>
      </c>
      <c r="H147" s="4">
        <v>25.0</v>
      </c>
      <c r="I147" s="4"/>
      <c r="J147" s="4"/>
      <c r="K147" s="8">
        <f t="shared" si="1"/>
        <v>23.5</v>
      </c>
      <c r="L147" s="4">
        <f t="shared" si="2"/>
        <v>5.5</v>
      </c>
      <c r="M147" s="8">
        <f t="shared" si="3"/>
        <v>6.5</v>
      </c>
      <c r="N147" s="8">
        <f t="shared" si="4"/>
        <v>11.5</v>
      </c>
      <c r="O147" s="8">
        <f t="shared" si="5"/>
        <v>0</v>
      </c>
      <c r="P147" s="8">
        <f t="shared" si="6"/>
        <v>12.5</v>
      </c>
      <c r="Q147" s="8">
        <f t="shared" si="7"/>
        <v>36</v>
      </c>
      <c r="R147" s="8">
        <f t="shared" si="8"/>
        <v>36</v>
      </c>
      <c r="S147" s="14" t="s">
        <v>134</v>
      </c>
      <c r="T147" s="14">
        <v>4.0</v>
      </c>
    </row>
    <row r="148" ht="12.75" customHeight="1">
      <c r="A148" s="4">
        <v>125.0</v>
      </c>
      <c r="B148" s="8" t="s">
        <v>140</v>
      </c>
      <c r="C148" s="9" t="s">
        <v>134</v>
      </c>
      <c r="D148" s="4">
        <v>22.0</v>
      </c>
      <c r="E148" s="4">
        <v>26.0</v>
      </c>
      <c r="F148" s="4">
        <v>0.0</v>
      </c>
      <c r="G148" s="4">
        <v>0.0</v>
      </c>
      <c r="H148" s="4">
        <v>24.0</v>
      </c>
      <c r="I148" s="4"/>
      <c r="J148" s="4"/>
      <c r="K148" s="8">
        <f t="shared" si="1"/>
        <v>24</v>
      </c>
      <c r="L148" s="4">
        <f t="shared" si="2"/>
        <v>11</v>
      </c>
      <c r="M148" s="8">
        <f t="shared" si="3"/>
        <v>0</v>
      </c>
      <c r="N148" s="8">
        <f t="shared" si="4"/>
        <v>13</v>
      </c>
      <c r="O148" s="8">
        <f t="shared" si="5"/>
        <v>0</v>
      </c>
      <c r="P148" s="8">
        <f t="shared" si="6"/>
        <v>12</v>
      </c>
      <c r="Q148" s="8">
        <f t="shared" si="7"/>
        <v>36</v>
      </c>
      <c r="R148" s="8">
        <f t="shared" si="8"/>
        <v>36</v>
      </c>
      <c r="S148" s="14" t="s">
        <v>134</v>
      </c>
      <c r="T148" s="14">
        <v>4.0</v>
      </c>
    </row>
    <row r="149" ht="12.75" customHeight="1">
      <c r="A149" s="4">
        <v>175.0</v>
      </c>
      <c r="B149" s="8" t="s">
        <v>186</v>
      </c>
      <c r="C149" s="9" t="s">
        <v>18</v>
      </c>
      <c r="D149" s="4">
        <v>15.0</v>
      </c>
      <c r="E149" s="4">
        <v>17.0</v>
      </c>
      <c r="F149" s="4">
        <v>16.0</v>
      </c>
      <c r="G149" s="4">
        <v>1.0</v>
      </c>
      <c r="H149" s="4">
        <v>22.0</v>
      </c>
      <c r="I149" s="4"/>
      <c r="J149" s="4"/>
      <c r="K149" s="8">
        <f t="shared" si="1"/>
        <v>25</v>
      </c>
      <c r="L149" s="4">
        <f t="shared" si="2"/>
        <v>7.5</v>
      </c>
      <c r="M149" s="8">
        <f t="shared" si="3"/>
        <v>8</v>
      </c>
      <c r="N149" s="8">
        <f t="shared" si="4"/>
        <v>8.5</v>
      </c>
      <c r="O149" s="8">
        <f t="shared" si="5"/>
        <v>1</v>
      </c>
      <c r="P149" s="8">
        <f t="shared" si="6"/>
        <v>11</v>
      </c>
      <c r="Q149" s="8">
        <f t="shared" si="7"/>
        <v>36</v>
      </c>
      <c r="R149" s="8">
        <f t="shared" si="8"/>
        <v>36</v>
      </c>
      <c r="S149" s="14" t="s">
        <v>134</v>
      </c>
      <c r="T149" s="14">
        <v>4.0</v>
      </c>
    </row>
    <row r="150" ht="12.75" customHeight="1">
      <c r="A150" s="4">
        <v>80.0</v>
      </c>
      <c r="B150" s="8" t="s">
        <v>100</v>
      </c>
      <c r="C150" s="9" t="s">
        <v>62</v>
      </c>
      <c r="D150" s="4">
        <v>24.0</v>
      </c>
      <c r="E150" s="4">
        <v>27.0</v>
      </c>
      <c r="F150" s="4">
        <v>0.0</v>
      </c>
      <c r="G150" s="4">
        <v>0.0</v>
      </c>
      <c r="H150" s="4">
        <v>20.0</v>
      </c>
      <c r="I150" s="4"/>
      <c r="J150" s="4"/>
      <c r="K150" s="8">
        <f t="shared" si="1"/>
        <v>25.5</v>
      </c>
      <c r="L150" s="4">
        <f t="shared" si="2"/>
        <v>12</v>
      </c>
      <c r="M150" s="8">
        <f t="shared" si="3"/>
        <v>0</v>
      </c>
      <c r="N150" s="8">
        <f t="shared" si="4"/>
        <v>13.5</v>
      </c>
      <c r="O150" s="8">
        <f t="shared" si="5"/>
        <v>0</v>
      </c>
      <c r="P150" s="8">
        <f t="shared" si="6"/>
        <v>10</v>
      </c>
      <c r="Q150" s="8">
        <f t="shared" si="7"/>
        <v>35.5</v>
      </c>
      <c r="R150" s="8">
        <f t="shared" si="8"/>
        <v>36</v>
      </c>
      <c r="S150" s="14" t="s">
        <v>134</v>
      </c>
      <c r="T150" s="14">
        <v>4.0</v>
      </c>
    </row>
    <row r="151" ht="12.75" customHeight="1">
      <c r="A151" s="4">
        <v>95.0</v>
      </c>
      <c r="B151" s="8" t="s">
        <v>113</v>
      </c>
      <c r="C151" s="9" t="s">
        <v>62</v>
      </c>
      <c r="D151" s="4">
        <v>9.0</v>
      </c>
      <c r="E151" s="4">
        <v>21.0</v>
      </c>
      <c r="F151" s="4">
        <v>9.5</v>
      </c>
      <c r="G151" s="4">
        <v>0.0</v>
      </c>
      <c r="H151" s="4">
        <v>30.0</v>
      </c>
      <c r="I151" s="4"/>
      <c r="J151" s="4"/>
      <c r="K151" s="8">
        <f t="shared" si="1"/>
        <v>19.75</v>
      </c>
      <c r="L151" s="4">
        <f t="shared" si="2"/>
        <v>4.5</v>
      </c>
      <c r="M151" s="8">
        <f t="shared" si="3"/>
        <v>4.75</v>
      </c>
      <c r="N151" s="8">
        <f t="shared" si="4"/>
        <v>10.5</v>
      </c>
      <c r="O151" s="8">
        <f t="shared" si="5"/>
        <v>0</v>
      </c>
      <c r="P151" s="8">
        <f t="shared" si="6"/>
        <v>15</v>
      </c>
      <c r="Q151" s="8">
        <f t="shared" si="7"/>
        <v>34.75</v>
      </c>
      <c r="R151" s="8">
        <f t="shared" si="8"/>
        <v>35</v>
      </c>
      <c r="S151" s="14" t="s">
        <v>134</v>
      </c>
      <c r="T151" s="14">
        <v>4.0</v>
      </c>
    </row>
    <row r="152" ht="12.75" customHeight="1">
      <c r="A152" s="4">
        <v>167.0</v>
      </c>
      <c r="B152" s="8" t="s">
        <v>181</v>
      </c>
      <c r="C152" s="9" t="s">
        <v>18</v>
      </c>
      <c r="D152" s="4">
        <v>11.0</v>
      </c>
      <c r="E152" s="4">
        <v>8.0</v>
      </c>
      <c r="F152" s="4">
        <v>11.0</v>
      </c>
      <c r="G152" s="4">
        <v>1.0</v>
      </c>
      <c r="H152" s="4">
        <v>36.0</v>
      </c>
      <c r="I152" s="4"/>
      <c r="J152" s="4"/>
      <c r="K152" s="8">
        <f t="shared" si="1"/>
        <v>16</v>
      </c>
      <c r="L152" s="4">
        <f t="shared" si="2"/>
        <v>5.5</v>
      </c>
      <c r="M152" s="8">
        <f t="shared" si="3"/>
        <v>5.5</v>
      </c>
      <c r="N152" s="8">
        <f t="shared" si="4"/>
        <v>4</v>
      </c>
      <c r="O152" s="8">
        <f t="shared" si="5"/>
        <v>1</v>
      </c>
      <c r="P152" s="8">
        <f t="shared" si="6"/>
        <v>18</v>
      </c>
      <c r="Q152" s="8">
        <f t="shared" si="7"/>
        <v>34</v>
      </c>
      <c r="R152" s="8">
        <f t="shared" si="8"/>
        <v>34</v>
      </c>
      <c r="S152" s="16" t="s">
        <v>231</v>
      </c>
      <c r="T152" s="16">
        <v>0.0</v>
      </c>
    </row>
    <row r="153" ht="12.75" customHeight="1">
      <c r="A153" s="4">
        <v>136.0</v>
      </c>
      <c r="B153" s="8" t="s">
        <v>151</v>
      </c>
      <c r="C153" s="9" t="s">
        <v>134</v>
      </c>
      <c r="D153" s="4">
        <v>11.0</v>
      </c>
      <c r="E153" s="4">
        <v>27.0</v>
      </c>
      <c r="F153" s="4">
        <v>7.5</v>
      </c>
      <c r="G153" s="4">
        <v>0.0</v>
      </c>
      <c r="H153" s="4">
        <v>22.0</v>
      </c>
      <c r="I153" s="4"/>
      <c r="J153" s="4"/>
      <c r="K153" s="8">
        <f t="shared" si="1"/>
        <v>22.75</v>
      </c>
      <c r="L153" s="4">
        <f t="shared" si="2"/>
        <v>5.5</v>
      </c>
      <c r="M153" s="8">
        <f t="shared" si="3"/>
        <v>3.75</v>
      </c>
      <c r="N153" s="8">
        <f t="shared" si="4"/>
        <v>13.5</v>
      </c>
      <c r="O153" s="8">
        <f t="shared" si="5"/>
        <v>0</v>
      </c>
      <c r="P153" s="8">
        <f t="shared" si="6"/>
        <v>11</v>
      </c>
      <c r="Q153" s="8">
        <f t="shared" si="7"/>
        <v>33.75</v>
      </c>
      <c r="R153" s="8">
        <f t="shared" si="8"/>
        <v>34</v>
      </c>
      <c r="S153" s="16" t="s">
        <v>231</v>
      </c>
      <c r="T153" s="16">
        <v>0.0</v>
      </c>
    </row>
    <row r="154" ht="12.75" customHeight="1">
      <c r="A154" s="4">
        <v>140.0</v>
      </c>
      <c r="B154" s="8" t="s">
        <v>156</v>
      </c>
      <c r="C154" s="9" t="s">
        <v>153</v>
      </c>
      <c r="D154" s="4">
        <v>9.0</v>
      </c>
      <c r="E154" s="4">
        <v>22.0</v>
      </c>
      <c r="F154" s="4">
        <v>11.0</v>
      </c>
      <c r="G154" s="4">
        <v>0.0</v>
      </c>
      <c r="H154" s="4">
        <v>23.0</v>
      </c>
      <c r="I154" s="4"/>
      <c r="J154" s="4"/>
      <c r="K154" s="8">
        <f t="shared" si="1"/>
        <v>21</v>
      </c>
      <c r="L154" s="4">
        <f t="shared" si="2"/>
        <v>4.5</v>
      </c>
      <c r="M154" s="8">
        <f t="shared" si="3"/>
        <v>5.5</v>
      </c>
      <c r="N154" s="8">
        <f t="shared" si="4"/>
        <v>11</v>
      </c>
      <c r="O154" s="8">
        <f t="shared" si="5"/>
        <v>0</v>
      </c>
      <c r="P154" s="8">
        <f t="shared" si="6"/>
        <v>11.5</v>
      </c>
      <c r="Q154" s="8">
        <f t="shared" si="7"/>
        <v>32.5</v>
      </c>
      <c r="R154" s="8">
        <f t="shared" si="8"/>
        <v>33</v>
      </c>
      <c r="S154" s="16" t="s">
        <v>231</v>
      </c>
      <c r="T154" s="16">
        <v>0.0</v>
      </c>
    </row>
    <row r="155" ht="12.75" customHeight="1">
      <c r="A155" s="4">
        <v>178.0</v>
      </c>
      <c r="B155" s="8" t="s">
        <v>189</v>
      </c>
      <c r="C155" s="9" t="s">
        <v>18</v>
      </c>
      <c r="D155" s="4">
        <v>14.0</v>
      </c>
      <c r="E155" s="4">
        <v>25.0</v>
      </c>
      <c r="F155" s="4">
        <v>2.0</v>
      </c>
      <c r="G155" s="4">
        <v>3.0</v>
      </c>
      <c r="H155" s="4">
        <v>18.0</v>
      </c>
      <c r="I155" s="4"/>
      <c r="J155" s="4"/>
      <c r="K155" s="8">
        <f t="shared" si="1"/>
        <v>23.5</v>
      </c>
      <c r="L155" s="4">
        <f t="shared" si="2"/>
        <v>7</v>
      </c>
      <c r="M155" s="8">
        <f t="shared" si="3"/>
        <v>1</v>
      </c>
      <c r="N155" s="8">
        <f t="shared" si="4"/>
        <v>12.5</v>
      </c>
      <c r="O155" s="8">
        <f t="shared" si="5"/>
        <v>3</v>
      </c>
      <c r="P155" s="8">
        <f t="shared" si="6"/>
        <v>9</v>
      </c>
      <c r="Q155" s="8">
        <f t="shared" si="7"/>
        <v>32.5</v>
      </c>
      <c r="R155" s="8">
        <f t="shared" si="8"/>
        <v>33</v>
      </c>
      <c r="S155" s="16" t="s">
        <v>231</v>
      </c>
      <c r="T155" s="16">
        <v>0.0</v>
      </c>
    </row>
    <row r="156" ht="12.75" customHeight="1">
      <c r="A156" s="4">
        <v>22.0</v>
      </c>
      <c r="B156" s="8" t="s">
        <v>44</v>
      </c>
      <c r="C156" s="9" t="s">
        <v>18</v>
      </c>
      <c r="D156" s="4">
        <v>9.0</v>
      </c>
      <c r="E156" s="4">
        <v>17.0</v>
      </c>
      <c r="F156" s="4">
        <v>11.5</v>
      </c>
      <c r="G156" s="4">
        <v>0.0</v>
      </c>
      <c r="H156" s="4">
        <v>24.0</v>
      </c>
      <c r="I156" s="4"/>
      <c r="J156" s="4"/>
      <c r="K156" s="8">
        <f t="shared" si="1"/>
        <v>18.75</v>
      </c>
      <c r="L156" s="4">
        <f t="shared" si="2"/>
        <v>4.5</v>
      </c>
      <c r="M156" s="8">
        <f t="shared" si="3"/>
        <v>5.75</v>
      </c>
      <c r="N156" s="8">
        <f t="shared" si="4"/>
        <v>8.5</v>
      </c>
      <c r="O156" s="8">
        <f t="shared" si="5"/>
        <v>0</v>
      </c>
      <c r="P156" s="8">
        <f t="shared" si="6"/>
        <v>12</v>
      </c>
      <c r="Q156" s="8">
        <f t="shared" si="7"/>
        <v>30.75</v>
      </c>
      <c r="R156" s="8">
        <f t="shared" si="8"/>
        <v>31</v>
      </c>
      <c r="S156" s="16" t="s">
        <v>231</v>
      </c>
      <c r="T156" s="16">
        <v>0.0</v>
      </c>
    </row>
    <row r="157" ht="12.75" customHeight="1">
      <c r="A157" s="4">
        <v>19.0</v>
      </c>
      <c r="B157" s="8" t="s">
        <v>41</v>
      </c>
      <c r="C157" s="9" t="s">
        <v>18</v>
      </c>
      <c r="D157" s="4">
        <v>15.0</v>
      </c>
      <c r="E157" s="4">
        <v>22.0</v>
      </c>
      <c r="F157" s="4">
        <v>9.5</v>
      </c>
      <c r="G157" s="4">
        <v>0.0</v>
      </c>
      <c r="H157" s="4">
        <v>14.0</v>
      </c>
      <c r="I157" s="4"/>
      <c r="J157" s="4"/>
      <c r="K157" s="8">
        <f t="shared" si="1"/>
        <v>23.25</v>
      </c>
      <c r="L157" s="4">
        <f t="shared" si="2"/>
        <v>7.5</v>
      </c>
      <c r="M157" s="8">
        <f t="shared" si="3"/>
        <v>4.75</v>
      </c>
      <c r="N157" s="8">
        <f t="shared" si="4"/>
        <v>11</v>
      </c>
      <c r="O157" s="8">
        <f t="shared" si="5"/>
        <v>0</v>
      </c>
      <c r="P157" s="8">
        <f t="shared" si="6"/>
        <v>7</v>
      </c>
      <c r="Q157" s="8">
        <f t="shared" si="7"/>
        <v>30.25</v>
      </c>
      <c r="R157" s="8">
        <f t="shared" si="8"/>
        <v>30</v>
      </c>
      <c r="S157" s="16" t="s">
        <v>231</v>
      </c>
      <c r="T157" s="16">
        <v>0.0</v>
      </c>
    </row>
    <row r="158" ht="12.75" customHeight="1">
      <c r="A158" s="4">
        <v>123.0</v>
      </c>
      <c r="B158" s="8" t="s">
        <v>138</v>
      </c>
      <c r="C158" s="9" t="s">
        <v>134</v>
      </c>
      <c r="D158" s="4">
        <v>20.0</v>
      </c>
      <c r="E158" s="4">
        <v>32.0</v>
      </c>
      <c r="F158" s="4">
        <v>0.0</v>
      </c>
      <c r="G158" s="4">
        <v>0.0</v>
      </c>
      <c r="H158" s="4">
        <v>8.0</v>
      </c>
      <c r="I158" s="4"/>
      <c r="J158" s="4"/>
      <c r="K158" s="8">
        <f t="shared" si="1"/>
        <v>26</v>
      </c>
      <c r="L158" s="4">
        <f t="shared" si="2"/>
        <v>10</v>
      </c>
      <c r="M158" s="8">
        <f t="shared" si="3"/>
        <v>0</v>
      </c>
      <c r="N158" s="8">
        <f t="shared" si="4"/>
        <v>16</v>
      </c>
      <c r="O158" s="8">
        <f t="shared" si="5"/>
        <v>0</v>
      </c>
      <c r="P158" s="8">
        <f t="shared" si="6"/>
        <v>4</v>
      </c>
      <c r="Q158" s="8">
        <f t="shared" si="7"/>
        <v>30</v>
      </c>
      <c r="R158" s="8">
        <f t="shared" si="8"/>
        <v>30</v>
      </c>
      <c r="S158" s="16" t="s">
        <v>231</v>
      </c>
      <c r="T158" s="16">
        <v>0.0</v>
      </c>
    </row>
    <row r="159" ht="12.75" customHeight="1">
      <c r="A159" s="4">
        <v>131.0</v>
      </c>
      <c r="B159" s="8" t="s">
        <v>146</v>
      </c>
      <c r="C159" s="9" t="s">
        <v>134</v>
      </c>
      <c r="D159" s="4">
        <v>13.0</v>
      </c>
      <c r="E159" s="4">
        <v>4.0</v>
      </c>
      <c r="F159" s="4">
        <v>12.0</v>
      </c>
      <c r="G159" s="4">
        <v>2.0</v>
      </c>
      <c r="H159" s="4">
        <v>27.0</v>
      </c>
      <c r="I159" s="4"/>
      <c r="J159" s="4"/>
      <c r="K159" s="8">
        <f t="shared" si="1"/>
        <v>16.5</v>
      </c>
      <c r="L159" s="4">
        <f t="shared" si="2"/>
        <v>6.5</v>
      </c>
      <c r="M159" s="8">
        <f t="shared" si="3"/>
        <v>6</v>
      </c>
      <c r="N159" s="8">
        <f t="shared" si="4"/>
        <v>2</v>
      </c>
      <c r="O159" s="8">
        <f t="shared" si="5"/>
        <v>2</v>
      </c>
      <c r="P159" s="8">
        <f t="shared" si="6"/>
        <v>13.5</v>
      </c>
      <c r="Q159" s="8">
        <f t="shared" si="7"/>
        <v>30</v>
      </c>
      <c r="R159" s="8">
        <f t="shared" si="8"/>
        <v>30</v>
      </c>
      <c r="S159" s="16" t="s">
        <v>231</v>
      </c>
      <c r="T159" s="16">
        <v>0.0</v>
      </c>
    </row>
    <row r="160" ht="12.75" customHeight="1">
      <c r="A160" s="4">
        <v>133.0</v>
      </c>
      <c r="B160" s="8" t="s">
        <v>148</v>
      </c>
      <c r="C160" s="9" t="s">
        <v>134</v>
      </c>
      <c r="D160" s="4">
        <v>10.0</v>
      </c>
      <c r="E160" s="4">
        <v>21.0</v>
      </c>
      <c r="F160" s="4">
        <v>7.0</v>
      </c>
      <c r="G160" s="4">
        <v>0.0</v>
      </c>
      <c r="H160" s="4">
        <v>22.0</v>
      </c>
      <c r="I160" s="4"/>
      <c r="J160" s="4"/>
      <c r="K160" s="8">
        <f t="shared" si="1"/>
        <v>19</v>
      </c>
      <c r="L160" s="4">
        <f t="shared" si="2"/>
        <v>5</v>
      </c>
      <c r="M160" s="8">
        <f t="shared" si="3"/>
        <v>3.5</v>
      </c>
      <c r="N160" s="8">
        <f t="shared" si="4"/>
        <v>10.5</v>
      </c>
      <c r="O160" s="8">
        <f t="shared" si="5"/>
        <v>0</v>
      </c>
      <c r="P160" s="8">
        <f t="shared" si="6"/>
        <v>11</v>
      </c>
      <c r="Q160" s="8">
        <f t="shared" si="7"/>
        <v>30</v>
      </c>
      <c r="R160" s="8">
        <f t="shared" si="8"/>
        <v>30</v>
      </c>
      <c r="S160" s="16" t="s">
        <v>231</v>
      </c>
      <c r="T160" s="16">
        <v>0.0</v>
      </c>
    </row>
    <row r="161" ht="12.75" customHeight="1">
      <c r="A161" s="4">
        <v>62.0</v>
      </c>
      <c r="B161" s="8" t="s">
        <v>82</v>
      </c>
      <c r="C161" s="9" t="s">
        <v>62</v>
      </c>
      <c r="D161" s="4">
        <v>15.0</v>
      </c>
      <c r="E161" s="4">
        <v>17.0</v>
      </c>
      <c r="F161" s="4">
        <v>1.0</v>
      </c>
      <c r="G161" s="4">
        <v>0.0</v>
      </c>
      <c r="H161" s="4">
        <v>24.0</v>
      </c>
      <c r="I161" s="4"/>
      <c r="J161" s="4"/>
      <c r="K161" s="8">
        <f t="shared" si="1"/>
        <v>16.5</v>
      </c>
      <c r="L161" s="4">
        <f t="shared" si="2"/>
        <v>7.5</v>
      </c>
      <c r="M161" s="8">
        <f t="shared" si="3"/>
        <v>0.5</v>
      </c>
      <c r="N161" s="8">
        <f t="shared" si="4"/>
        <v>8.5</v>
      </c>
      <c r="O161" s="8">
        <f t="shared" si="5"/>
        <v>0</v>
      </c>
      <c r="P161" s="8">
        <f t="shared" si="6"/>
        <v>12</v>
      </c>
      <c r="Q161" s="8">
        <f t="shared" si="7"/>
        <v>28.5</v>
      </c>
      <c r="R161" s="8">
        <f t="shared" si="8"/>
        <v>29</v>
      </c>
      <c r="S161" s="16" t="s">
        <v>231</v>
      </c>
      <c r="T161" s="16">
        <v>0.0</v>
      </c>
    </row>
    <row r="162" ht="12.75" customHeight="1">
      <c r="A162" s="4">
        <v>41.0</v>
      </c>
      <c r="B162" s="8" t="s">
        <v>61</v>
      </c>
      <c r="C162" s="9" t="s">
        <v>62</v>
      </c>
      <c r="D162" s="4">
        <v>14.0</v>
      </c>
      <c r="E162" s="4">
        <v>15.0</v>
      </c>
      <c r="F162" s="4">
        <v>10.5</v>
      </c>
      <c r="G162" s="4">
        <v>0.0</v>
      </c>
      <c r="H162" s="4">
        <v>16.0</v>
      </c>
      <c r="I162" s="4"/>
      <c r="J162" s="4"/>
      <c r="K162" s="8">
        <f t="shared" si="1"/>
        <v>19.75</v>
      </c>
      <c r="L162" s="4">
        <f t="shared" si="2"/>
        <v>7</v>
      </c>
      <c r="M162" s="8">
        <f t="shared" si="3"/>
        <v>5.25</v>
      </c>
      <c r="N162" s="8">
        <f t="shared" si="4"/>
        <v>7.5</v>
      </c>
      <c r="O162" s="8">
        <f t="shared" si="5"/>
        <v>0</v>
      </c>
      <c r="P162" s="8">
        <f t="shared" si="6"/>
        <v>8</v>
      </c>
      <c r="Q162" s="8">
        <f t="shared" si="7"/>
        <v>27.75</v>
      </c>
      <c r="R162" s="8">
        <f t="shared" si="8"/>
        <v>28</v>
      </c>
      <c r="S162" s="16" t="s">
        <v>231</v>
      </c>
      <c r="T162" s="16">
        <v>0.0</v>
      </c>
    </row>
    <row r="163" ht="12.75" customHeight="1">
      <c r="A163" s="4">
        <v>122.0</v>
      </c>
      <c r="B163" s="8" t="s">
        <v>137</v>
      </c>
      <c r="C163" s="9" t="s">
        <v>134</v>
      </c>
      <c r="D163" s="4">
        <v>20.0</v>
      </c>
      <c r="E163" s="4">
        <v>21.0</v>
      </c>
      <c r="F163" s="4">
        <v>0.0</v>
      </c>
      <c r="G163" s="4">
        <v>0.0</v>
      </c>
      <c r="H163" s="4">
        <v>12.0</v>
      </c>
      <c r="I163" s="4"/>
      <c r="J163" s="4"/>
      <c r="K163" s="8">
        <f t="shared" si="1"/>
        <v>20.5</v>
      </c>
      <c r="L163" s="4">
        <f t="shared" si="2"/>
        <v>10</v>
      </c>
      <c r="M163" s="8">
        <f t="shared" si="3"/>
        <v>0</v>
      </c>
      <c r="N163" s="8">
        <f t="shared" si="4"/>
        <v>10.5</v>
      </c>
      <c r="O163" s="8">
        <f t="shared" si="5"/>
        <v>0</v>
      </c>
      <c r="P163" s="8">
        <f t="shared" si="6"/>
        <v>6</v>
      </c>
      <c r="Q163" s="8">
        <f t="shared" si="7"/>
        <v>26.5</v>
      </c>
      <c r="R163" s="8">
        <f t="shared" si="8"/>
        <v>27</v>
      </c>
      <c r="S163" s="16" t="s">
        <v>231</v>
      </c>
      <c r="T163" s="16">
        <v>0.0</v>
      </c>
    </row>
    <row r="164" ht="12.75" customHeight="1">
      <c r="A164" s="4">
        <v>100.0</v>
      </c>
      <c r="B164" s="8" t="s">
        <v>117</v>
      </c>
      <c r="C164" s="9" t="s">
        <v>62</v>
      </c>
      <c r="D164" s="4">
        <v>8.0</v>
      </c>
      <c r="E164" s="4">
        <v>24.0</v>
      </c>
      <c r="F164" s="4">
        <v>12.0</v>
      </c>
      <c r="G164" s="4">
        <v>0.0</v>
      </c>
      <c r="H164" s="4">
        <v>8.0</v>
      </c>
      <c r="I164" s="4"/>
      <c r="J164" s="4"/>
      <c r="K164" s="8">
        <f t="shared" si="1"/>
        <v>22</v>
      </c>
      <c r="L164" s="4">
        <f t="shared" si="2"/>
        <v>4</v>
      </c>
      <c r="M164" s="8">
        <f t="shared" si="3"/>
        <v>6</v>
      </c>
      <c r="N164" s="8">
        <f t="shared" si="4"/>
        <v>12</v>
      </c>
      <c r="O164" s="8">
        <f t="shared" si="5"/>
        <v>0</v>
      </c>
      <c r="P164" s="8">
        <f t="shared" si="6"/>
        <v>4</v>
      </c>
      <c r="Q164" s="8">
        <f t="shared" si="7"/>
        <v>26</v>
      </c>
      <c r="R164" s="8">
        <f t="shared" si="8"/>
        <v>26</v>
      </c>
      <c r="S164" s="16" t="s">
        <v>231</v>
      </c>
      <c r="T164" s="16">
        <v>0.0</v>
      </c>
    </row>
    <row r="165" ht="12.75" customHeight="1">
      <c r="A165" s="4">
        <v>124.0</v>
      </c>
      <c r="B165" s="8" t="s">
        <v>139</v>
      </c>
      <c r="C165" s="9" t="s">
        <v>134</v>
      </c>
      <c r="D165" s="4">
        <v>18.0</v>
      </c>
      <c r="E165" s="4">
        <v>20.0</v>
      </c>
      <c r="F165" s="4">
        <v>0.0</v>
      </c>
      <c r="G165" s="4">
        <v>0.0</v>
      </c>
      <c r="H165" s="4">
        <v>14.0</v>
      </c>
      <c r="I165" s="4"/>
      <c r="J165" s="4"/>
      <c r="K165" s="8">
        <f t="shared" si="1"/>
        <v>19</v>
      </c>
      <c r="L165" s="4">
        <f t="shared" si="2"/>
        <v>9</v>
      </c>
      <c r="M165" s="8">
        <f t="shared" si="3"/>
        <v>0</v>
      </c>
      <c r="N165" s="8">
        <f t="shared" si="4"/>
        <v>10</v>
      </c>
      <c r="O165" s="8">
        <f t="shared" si="5"/>
        <v>0</v>
      </c>
      <c r="P165" s="8">
        <f t="shared" si="6"/>
        <v>7</v>
      </c>
      <c r="Q165" s="8">
        <f t="shared" si="7"/>
        <v>26</v>
      </c>
      <c r="R165" s="8">
        <f t="shared" si="8"/>
        <v>26</v>
      </c>
      <c r="S165" s="16" t="s">
        <v>231</v>
      </c>
      <c r="T165" s="16">
        <v>0.0</v>
      </c>
    </row>
    <row r="166" ht="12.75" customHeight="1">
      <c r="A166" s="4">
        <v>182.0</v>
      </c>
      <c r="B166" s="8" t="s">
        <v>193</v>
      </c>
      <c r="C166" s="9" t="s">
        <v>18</v>
      </c>
      <c r="D166" s="4">
        <v>7.0</v>
      </c>
      <c r="E166" s="4">
        <v>15.5</v>
      </c>
      <c r="F166" s="4">
        <v>2.0</v>
      </c>
      <c r="G166" s="4">
        <v>0.0</v>
      </c>
      <c r="H166" s="4">
        <v>18.0</v>
      </c>
      <c r="I166" s="4"/>
      <c r="J166" s="4"/>
      <c r="K166" s="8">
        <f t="shared" si="1"/>
        <v>12.25</v>
      </c>
      <c r="L166" s="4">
        <f t="shared" si="2"/>
        <v>3.5</v>
      </c>
      <c r="M166" s="8">
        <f t="shared" si="3"/>
        <v>1</v>
      </c>
      <c r="N166" s="8">
        <f t="shared" si="4"/>
        <v>7.75</v>
      </c>
      <c r="O166" s="8">
        <f t="shared" si="5"/>
        <v>0</v>
      </c>
      <c r="P166" s="8">
        <f t="shared" si="6"/>
        <v>9</v>
      </c>
      <c r="Q166" s="8">
        <f t="shared" si="7"/>
        <v>21.25</v>
      </c>
      <c r="R166" s="8">
        <f t="shared" si="8"/>
        <v>21</v>
      </c>
      <c r="S166" s="16" t="s">
        <v>231</v>
      </c>
      <c r="T166" s="16">
        <v>0.0</v>
      </c>
    </row>
    <row r="167" ht="12.75" customHeight="1">
      <c r="A167" s="4">
        <v>38.0</v>
      </c>
      <c r="B167" s="8" t="s">
        <v>60</v>
      </c>
      <c r="C167" s="9" t="s">
        <v>18</v>
      </c>
      <c r="D167" s="4">
        <v>12.0</v>
      </c>
      <c r="E167" s="4">
        <v>16.0</v>
      </c>
      <c r="F167" s="4">
        <v>0.0</v>
      </c>
      <c r="G167" s="4">
        <v>0.0</v>
      </c>
      <c r="H167" s="4">
        <v>13.0</v>
      </c>
      <c r="I167" s="4"/>
      <c r="J167" s="4"/>
      <c r="K167" s="8">
        <f t="shared" si="1"/>
        <v>14</v>
      </c>
      <c r="L167" s="4">
        <f t="shared" si="2"/>
        <v>6</v>
      </c>
      <c r="M167" s="8">
        <f t="shared" si="3"/>
        <v>0</v>
      </c>
      <c r="N167" s="8">
        <f t="shared" si="4"/>
        <v>8</v>
      </c>
      <c r="O167" s="8">
        <f t="shared" si="5"/>
        <v>0</v>
      </c>
      <c r="P167" s="8">
        <f t="shared" si="6"/>
        <v>6.5</v>
      </c>
      <c r="Q167" s="8">
        <f t="shared" si="7"/>
        <v>20.5</v>
      </c>
      <c r="R167" s="8">
        <f t="shared" si="8"/>
        <v>21</v>
      </c>
      <c r="S167" s="16" t="s">
        <v>231</v>
      </c>
      <c r="T167" s="16">
        <v>0.0</v>
      </c>
    </row>
    <row r="168" ht="12.75" customHeight="1">
      <c r="A168" s="4">
        <v>183.0</v>
      </c>
      <c r="B168" s="8" t="s">
        <v>194</v>
      </c>
      <c r="C168" s="9" t="s">
        <v>18</v>
      </c>
      <c r="D168" s="4">
        <v>7.5</v>
      </c>
      <c r="E168" s="4">
        <v>15.0</v>
      </c>
      <c r="F168" s="4">
        <v>5.0</v>
      </c>
      <c r="G168" s="4">
        <v>2.5</v>
      </c>
      <c r="H168" s="4">
        <v>6.0</v>
      </c>
      <c r="I168" s="4"/>
      <c r="J168" s="4"/>
      <c r="K168" s="8">
        <f t="shared" si="1"/>
        <v>16.25</v>
      </c>
      <c r="L168" s="4">
        <f t="shared" si="2"/>
        <v>3.75</v>
      </c>
      <c r="M168" s="8">
        <f t="shared" si="3"/>
        <v>2.5</v>
      </c>
      <c r="N168" s="8">
        <f t="shared" si="4"/>
        <v>7.5</v>
      </c>
      <c r="O168" s="8">
        <f t="shared" si="5"/>
        <v>2.5</v>
      </c>
      <c r="P168" s="8">
        <f t="shared" si="6"/>
        <v>3</v>
      </c>
      <c r="Q168" s="8">
        <f t="shared" si="7"/>
        <v>19.25</v>
      </c>
      <c r="R168" s="8">
        <f t="shared" si="8"/>
        <v>19</v>
      </c>
      <c r="S168" s="16" t="s">
        <v>231</v>
      </c>
      <c r="T168" s="16">
        <v>0.0</v>
      </c>
    </row>
    <row r="169" ht="12.75" customHeight="1">
      <c r="A169" s="4"/>
      <c r="C169" s="4"/>
      <c r="D169" s="4"/>
      <c r="E169" s="4"/>
      <c r="F169" s="4"/>
      <c r="G169" s="4"/>
      <c r="H169" s="4"/>
      <c r="I169" s="4"/>
      <c r="J169" s="4"/>
      <c r="K169" s="4"/>
      <c r="L169" s="4"/>
    </row>
    <row r="170" ht="12.75" customHeight="1">
      <c r="A170" s="4"/>
      <c r="C170" s="4"/>
      <c r="D170" s="4"/>
      <c r="E170" s="4"/>
      <c r="F170" s="4"/>
      <c r="G170" s="4"/>
      <c r="H170" s="4"/>
      <c r="I170" s="4"/>
      <c r="J170" s="4"/>
      <c r="K170" s="4"/>
      <c r="L170" s="4"/>
    </row>
    <row r="171" ht="12.75" customHeight="1">
      <c r="A171" s="4"/>
      <c r="B171" s="10" t="s">
        <v>195</v>
      </c>
      <c r="C171" s="9" t="s">
        <v>196</v>
      </c>
      <c r="D171" s="9">
        <f t="shared" ref="D171:H171" si="9">MIN(D2:D168)</f>
        <v>0</v>
      </c>
      <c r="E171" s="9">
        <f t="shared" si="9"/>
        <v>4</v>
      </c>
      <c r="F171" s="9">
        <f t="shared" si="9"/>
        <v>0</v>
      </c>
      <c r="G171" s="9">
        <f t="shared" si="9"/>
        <v>0</v>
      </c>
      <c r="H171" s="9">
        <f t="shared" si="9"/>
        <v>6</v>
      </c>
      <c r="I171" s="9"/>
      <c r="J171" s="9"/>
      <c r="K171" s="9"/>
      <c r="L171" s="9">
        <f t="shared" ref="L171:R171" si="10">MIN(L2:L168)</f>
        <v>0</v>
      </c>
      <c r="M171" s="9">
        <f t="shared" si="10"/>
        <v>0</v>
      </c>
      <c r="N171" s="9">
        <f t="shared" si="10"/>
        <v>2</v>
      </c>
      <c r="O171" s="9">
        <f t="shared" si="10"/>
        <v>0</v>
      </c>
      <c r="P171" s="9">
        <f t="shared" si="10"/>
        <v>3</v>
      </c>
      <c r="Q171" s="9">
        <f t="shared" si="10"/>
        <v>19.25</v>
      </c>
      <c r="R171" s="9">
        <f t="shared" si="10"/>
        <v>19</v>
      </c>
      <c r="S171" s="9"/>
    </row>
    <row r="172" ht="12.75" customHeight="1">
      <c r="A172" s="4"/>
      <c r="B172" s="10"/>
      <c r="C172" s="4"/>
      <c r="D172" s="4"/>
      <c r="E172" s="4"/>
      <c r="F172" s="4"/>
      <c r="G172" s="4"/>
      <c r="H172" s="4"/>
      <c r="I172" s="4"/>
      <c r="J172" s="4"/>
      <c r="K172" s="4"/>
      <c r="L172" s="4"/>
    </row>
    <row r="173" ht="12.75" customHeight="1">
      <c r="A173" s="4"/>
      <c r="B173" s="10" t="s">
        <v>197</v>
      </c>
      <c r="C173" s="9" t="s">
        <v>198</v>
      </c>
      <c r="D173" s="4">
        <f t="shared" ref="D173:H173" si="11">MAX(D2:D168)</f>
        <v>26</v>
      </c>
      <c r="E173" s="4">
        <f t="shared" si="11"/>
        <v>54</v>
      </c>
      <c r="F173" s="4">
        <f t="shared" si="11"/>
        <v>36</v>
      </c>
      <c r="G173" s="4">
        <f t="shared" si="11"/>
        <v>3</v>
      </c>
      <c r="H173" s="4">
        <f t="shared" si="11"/>
        <v>88</v>
      </c>
      <c r="I173" s="4"/>
      <c r="J173" s="4"/>
      <c r="K173" s="4"/>
      <c r="L173" s="4">
        <f t="shared" ref="L173:R173" si="12">MAX(L2:L168)</f>
        <v>13</v>
      </c>
      <c r="M173" s="4">
        <f t="shared" si="12"/>
        <v>18</v>
      </c>
      <c r="N173" s="4">
        <f t="shared" si="12"/>
        <v>27</v>
      </c>
      <c r="O173" s="4">
        <f t="shared" si="12"/>
        <v>3</v>
      </c>
      <c r="P173" s="4">
        <f t="shared" si="12"/>
        <v>44</v>
      </c>
      <c r="Q173" s="4">
        <f t="shared" si="12"/>
        <v>100</v>
      </c>
      <c r="R173" s="4">
        <f t="shared" si="12"/>
        <v>100</v>
      </c>
      <c r="S173" s="4"/>
    </row>
    <row r="174" ht="12.75" customHeight="1">
      <c r="A174" s="4"/>
      <c r="B174" s="10"/>
      <c r="C174" s="4"/>
      <c r="D174" s="4"/>
      <c r="E174" s="4"/>
      <c r="F174" s="4"/>
      <c r="G174" s="4"/>
      <c r="H174" s="4"/>
      <c r="I174" s="4"/>
      <c r="J174" s="4"/>
      <c r="K174" s="4"/>
      <c r="L174" s="4"/>
    </row>
    <row r="175" ht="12.75" customHeight="1">
      <c r="A175" s="4"/>
      <c r="B175" s="10" t="s">
        <v>199</v>
      </c>
      <c r="C175" s="9" t="s">
        <v>200</v>
      </c>
      <c r="D175" s="4">
        <f t="shared" ref="D175:H175" si="13">MEDIAN(D2:D168)</f>
        <v>20</v>
      </c>
      <c r="E175" s="4">
        <f t="shared" si="13"/>
        <v>34</v>
      </c>
      <c r="F175" s="4">
        <f t="shared" si="13"/>
        <v>19</v>
      </c>
      <c r="G175" s="4">
        <f t="shared" si="13"/>
        <v>0</v>
      </c>
      <c r="H175" s="4">
        <f t="shared" si="13"/>
        <v>48</v>
      </c>
      <c r="I175" s="4"/>
      <c r="J175" s="4"/>
      <c r="K175" s="4"/>
      <c r="L175" s="4">
        <f t="shared" ref="L175:R175" si="14">MEDIAN(L2:L168)</f>
        <v>10</v>
      </c>
      <c r="M175" s="4">
        <f t="shared" si="14"/>
        <v>9.5</v>
      </c>
      <c r="N175" s="4">
        <f t="shared" si="14"/>
        <v>17</v>
      </c>
      <c r="O175" s="4">
        <f t="shared" si="14"/>
        <v>0</v>
      </c>
      <c r="P175" s="4">
        <f t="shared" si="14"/>
        <v>24</v>
      </c>
      <c r="Q175" s="4">
        <f t="shared" si="14"/>
        <v>61</v>
      </c>
      <c r="R175" s="4">
        <f t="shared" si="14"/>
        <v>61</v>
      </c>
      <c r="S175" s="4"/>
    </row>
    <row r="176" ht="12.75" customHeight="1">
      <c r="A176" s="4"/>
      <c r="B176" s="10"/>
      <c r="C176" s="4"/>
      <c r="D176" s="4"/>
      <c r="E176" s="4"/>
      <c r="F176" s="4"/>
      <c r="G176" s="4"/>
      <c r="H176" s="4"/>
      <c r="I176" s="4"/>
      <c r="J176" s="4"/>
      <c r="K176" s="4"/>
      <c r="L176" s="4"/>
    </row>
    <row r="177" ht="12.75" customHeight="1">
      <c r="A177" s="4"/>
      <c r="B177" s="10" t="s">
        <v>201</v>
      </c>
      <c r="C177" s="9" t="s">
        <v>202</v>
      </c>
      <c r="D177" s="4">
        <f t="shared" ref="D177:H177" si="15">AVERAGE(D2:D168)</f>
        <v>19.10179641</v>
      </c>
      <c r="E177" s="4">
        <f t="shared" si="15"/>
        <v>33.19760479</v>
      </c>
      <c r="F177" s="4">
        <f t="shared" si="15"/>
        <v>18.60479042</v>
      </c>
      <c r="G177" s="4">
        <f t="shared" si="15"/>
        <v>0.7859281437</v>
      </c>
      <c r="H177" s="4">
        <f t="shared" si="15"/>
        <v>46.5988024</v>
      </c>
      <c r="I177" s="4"/>
      <c r="J177" s="4"/>
      <c r="K177" s="4"/>
      <c r="L177" s="4">
        <f t="shared" ref="L177:R177" si="16">AVERAGE(L2:L168)</f>
        <v>9.550898204</v>
      </c>
      <c r="M177" s="4">
        <f t="shared" si="16"/>
        <v>9.30239521</v>
      </c>
      <c r="N177" s="4">
        <f t="shared" si="16"/>
        <v>16.5988024</v>
      </c>
      <c r="O177" s="4">
        <f t="shared" si="16"/>
        <v>0.7859281437</v>
      </c>
      <c r="P177" s="4">
        <f t="shared" si="16"/>
        <v>23.2994012</v>
      </c>
      <c r="Q177" s="4">
        <f t="shared" si="16"/>
        <v>59.53742515</v>
      </c>
      <c r="R177" s="4">
        <f t="shared" si="16"/>
        <v>59.68263473</v>
      </c>
      <c r="S177" s="4"/>
    </row>
    <row r="178" ht="12.75" customHeight="1">
      <c r="A178" s="4"/>
      <c r="B178" s="10"/>
      <c r="C178" s="4"/>
      <c r="D178" s="4"/>
      <c r="E178" s="4"/>
      <c r="F178" s="4"/>
      <c r="G178" s="4"/>
      <c r="H178" s="4"/>
      <c r="I178" s="4"/>
      <c r="J178" s="4"/>
      <c r="K178" s="4"/>
      <c r="L178" s="4"/>
    </row>
    <row r="179" ht="12.75" customHeight="1">
      <c r="A179" s="4"/>
      <c r="B179" s="10" t="s">
        <v>203</v>
      </c>
      <c r="C179" s="9" t="s">
        <v>204</v>
      </c>
      <c r="D179" s="4">
        <f t="shared" ref="D179:H179" si="17">MODE(D2:D168)</f>
        <v>24</v>
      </c>
      <c r="E179" s="4">
        <f t="shared" si="17"/>
        <v>21</v>
      </c>
      <c r="F179" s="4">
        <f t="shared" si="17"/>
        <v>22</v>
      </c>
      <c r="G179" s="4">
        <f t="shared" si="17"/>
        <v>0</v>
      </c>
      <c r="H179" s="4">
        <f t="shared" si="17"/>
        <v>52</v>
      </c>
      <c r="I179" s="4"/>
      <c r="J179" s="4"/>
      <c r="K179" s="4"/>
      <c r="L179" s="4">
        <f t="shared" ref="L179:R179" si="18">MODE(L2:L168)</f>
        <v>12</v>
      </c>
      <c r="M179" s="4">
        <f t="shared" si="18"/>
        <v>11</v>
      </c>
      <c r="N179" s="4">
        <f t="shared" si="18"/>
        <v>10.5</v>
      </c>
      <c r="O179" s="4">
        <f t="shared" si="18"/>
        <v>0</v>
      </c>
      <c r="P179" s="4">
        <f t="shared" si="18"/>
        <v>26</v>
      </c>
      <c r="Q179" s="4">
        <f t="shared" si="18"/>
        <v>73.5</v>
      </c>
      <c r="R179" s="4">
        <f t="shared" si="18"/>
        <v>83</v>
      </c>
      <c r="S179" s="4"/>
    </row>
    <row r="180" ht="12.75" customHeight="1">
      <c r="A180" s="4"/>
      <c r="C180" s="4"/>
      <c r="D180" s="4"/>
      <c r="E180" s="4"/>
      <c r="F180" s="4"/>
      <c r="G180" s="4"/>
      <c r="H180" s="4"/>
      <c r="I180" s="4"/>
      <c r="J180" s="4"/>
      <c r="K180" s="4"/>
      <c r="L180" s="4"/>
    </row>
    <row r="181" ht="12.75" customHeight="1">
      <c r="A181" s="4"/>
      <c r="B181" s="10" t="s">
        <v>205</v>
      </c>
      <c r="C181" s="9" t="s">
        <v>206</v>
      </c>
      <c r="D181" s="4">
        <f t="shared" ref="D181:H181" si="19">STDEV(D2:D168)</f>
        <v>5.28567595</v>
      </c>
      <c r="E181" s="4">
        <f t="shared" si="19"/>
        <v>10.85098381</v>
      </c>
      <c r="F181" s="4">
        <f t="shared" si="19"/>
        <v>9.181213194</v>
      </c>
      <c r="G181" s="4">
        <f t="shared" si="19"/>
        <v>1.144748173</v>
      </c>
      <c r="H181" s="4">
        <f t="shared" si="19"/>
        <v>18.26315663</v>
      </c>
      <c r="I181" s="4"/>
      <c r="J181" s="4"/>
      <c r="K181" s="4"/>
      <c r="L181" s="4">
        <f t="shared" ref="L181:R181" si="20">STDEV(L2:L168)</f>
        <v>2.642837975</v>
      </c>
      <c r="M181" s="4">
        <f t="shared" si="20"/>
        <v>4.590606597</v>
      </c>
      <c r="N181" s="4">
        <f t="shared" si="20"/>
        <v>5.425491905</v>
      </c>
      <c r="O181" s="4">
        <f t="shared" si="20"/>
        <v>1.144748173</v>
      </c>
      <c r="P181" s="4">
        <f t="shared" si="20"/>
        <v>9.131578315</v>
      </c>
      <c r="Q181" s="4">
        <f t="shared" si="20"/>
        <v>18.45967252</v>
      </c>
      <c r="R181" s="4">
        <f t="shared" si="20"/>
        <v>18.46882421</v>
      </c>
      <c r="S181" s="4"/>
    </row>
    <row r="182" ht="12.75" customHeight="1">
      <c r="A182" s="4"/>
      <c r="C182" s="4"/>
      <c r="D182" s="4"/>
      <c r="E182" s="4"/>
      <c r="F182" s="4"/>
      <c r="G182" s="4"/>
      <c r="H182" s="4"/>
      <c r="I182" s="4"/>
      <c r="J182" s="4"/>
      <c r="K182" s="4"/>
      <c r="L182" s="4"/>
    </row>
    <row r="183" ht="12.75" customHeight="1">
      <c r="A183" s="4"/>
      <c r="C183" s="4"/>
      <c r="D183" s="4"/>
      <c r="E183" s="4"/>
      <c r="F183" s="4"/>
      <c r="G183" s="4"/>
      <c r="H183" s="4"/>
      <c r="I183" s="4"/>
      <c r="J183" s="4"/>
      <c r="K183" s="4"/>
      <c r="L183" s="4"/>
    </row>
    <row r="184" ht="12.75" customHeight="1">
      <c r="A184" s="4"/>
      <c r="C184" s="4"/>
      <c r="D184" s="4" t="str">
        <f>CORREL(D2:D168,E2:E168,F2:F168,G2:G168,H2:H168)</f>
        <v>#N/A</v>
      </c>
      <c r="E184" s="4"/>
      <c r="F184" s="4"/>
      <c r="G184" s="4"/>
      <c r="H184" s="4"/>
      <c r="I184" s="4"/>
      <c r="J184" s="4"/>
      <c r="K184" s="4"/>
      <c r="L184" s="4"/>
    </row>
    <row r="185" ht="12.75" customHeight="1">
      <c r="A185" s="4"/>
      <c r="C185" s="4"/>
      <c r="D185" s="4"/>
      <c r="E185" s="4"/>
      <c r="F185" s="4"/>
      <c r="G185" s="4"/>
      <c r="H185" s="4"/>
      <c r="I185" s="4"/>
      <c r="J185" s="4"/>
      <c r="K185" s="4"/>
      <c r="L185" s="17" t="s">
        <v>232</v>
      </c>
    </row>
    <row r="186" ht="12.75" customHeight="1">
      <c r="A186" s="4"/>
      <c r="C186" s="4"/>
      <c r="D186" s="4"/>
      <c r="E186" s="4"/>
      <c r="F186" s="4"/>
      <c r="G186" s="4"/>
      <c r="H186" s="4"/>
      <c r="I186" s="4"/>
      <c r="J186" s="4"/>
      <c r="K186" s="4"/>
      <c r="L186" s="18" t="s">
        <v>233</v>
      </c>
      <c r="N186" s="19" t="s">
        <v>234</v>
      </c>
      <c r="O186" s="19" t="s">
        <v>235</v>
      </c>
      <c r="Q186" s="19"/>
    </row>
    <row r="187" ht="12.75" customHeight="1">
      <c r="A187" s="4"/>
      <c r="C187" s="4"/>
      <c r="D187" s="4"/>
      <c r="E187" s="4"/>
      <c r="F187" s="4"/>
      <c r="G187" s="4"/>
      <c r="H187" s="4"/>
      <c r="I187" s="4"/>
      <c r="J187" s="4"/>
      <c r="K187" s="4"/>
      <c r="L187" s="9" t="s">
        <v>236</v>
      </c>
      <c r="N187" s="10" t="s">
        <v>225</v>
      </c>
      <c r="O187" s="14">
        <v>11.0</v>
      </c>
      <c r="Q187" s="14"/>
    </row>
    <row r="188" ht="12.75" customHeight="1">
      <c r="A188" s="4"/>
      <c r="C188" s="4"/>
      <c r="D188" s="4"/>
      <c r="E188" s="11" t="s">
        <v>207</v>
      </c>
      <c r="F188" s="4"/>
      <c r="G188" s="4"/>
      <c r="H188" s="4"/>
      <c r="I188" s="4"/>
      <c r="J188" s="4"/>
      <c r="K188" s="4"/>
      <c r="L188" s="9" t="s">
        <v>237</v>
      </c>
      <c r="N188" s="10" t="s">
        <v>226</v>
      </c>
      <c r="O188" s="14">
        <v>25.0</v>
      </c>
      <c r="Q188" s="14"/>
    </row>
    <row r="189" ht="12.75" customHeight="1">
      <c r="A189" s="4"/>
      <c r="C189" s="4"/>
      <c r="D189" s="12"/>
      <c r="E189" s="13" t="s">
        <v>208</v>
      </c>
      <c r="F189" s="13" t="s">
        <v>21</v>
      </c>
      <c r="G189" s="13" t="s">
        <v>209</v>
      </c>
      <c r="H189" s="13" t="s">
        <v>210</v>
      </c>
      <c r="I189" s="13" t="s">
        <v>211</v>
      </c>
      <c r="J189" s="4"/>
      <c r="K189" s="4"/>
      <c r="L189" s="9" t="s">
        <v>238</v>
      </c>
      <c r="N189" s="10" t="s">
        <v>227</v>
      </c>
      <c r="O189" s="14">
        <v>38.0</v>
      </c>
      <c r="Q189" s="14"/>
    </row>
    <row r="190" ht="12.75" customHeight="1">
      <c r="A190" s="4"/>
      <c r="C190" s="4"/>
      <c r="D190" s="13" t="s">
        <v>208</v>
      </c>
      <c r="E190" s="9">
        <v>1.0</v>
      </c>
      <c r="F190" s="4">
        <f>CORREL(D2:D168,F2:F168)</f>
        <v>0.3280516458</v>
      </c>
      <c r="G190" s="4">
        <f>CORREL(D2:D168,G2:G168)</f>
        <v>0.04792702611</v>
      </c>
      <c r="H190" s="4">
        <f>CORREL(D2:D168,E2:E168)</f>
        <v>0.5774815495</v>
      </c>
      <c r="I190" s="4">
        <f>CORREL(D2:D168,H2:H168)</f>
        <v>0.4993179665</v>
      </c>
      <c r="J190" s="4"/>
      <c r="K190" s="4"/>
      <c r="L190" s="9" t="s">
        <v>239</v>
      </c>
      <c r="N190" s="10" t="s">
        <v>228</v>
      </c>
      <c r="O190" s="14">
        <v>27.0</v>
      </c>
      <c r="Q190" s="14"/>
    </row>
    <row r="191" ht="12.75" customHeight="1">
      <c r="A191" s="4"/>
      <c r="C191" s="4"/>
      <c r="D191" s="13" t="s">
        <v>21</v>
      </c>
      <c r="E191" s="9"/>
      <c r="F191" s="9">
        <v>1.0</v>
      </c>
      <c r="G191" s="9">
        <f>CORREL(F2:F168,G2:G168)</f>
        <v>0.385524932</v>
      </c>
      <c r="H191" s="4">
        <f>CORREL(F2:F168,E2:E168)</f>
        <v>0.4529350849</v>
      </c>
      <c r="I191" s="4">
        <f>CORREL(F2:F168,H2:H168)</f>
        <v>0.6818515019</v>
      </c>
      <c r="J191" s="4"/>
      <c r="K191" s="4"/>
      <c r="L191" s="9" t="s">
        <v>240</v>
      </c>
      <c r="N191" s="10" t="s">
        <v>229</v>
      </c>
      <c r="O191" s="14">
        <v>21.0</v>
      </c>
      <c r="Q191" s="14"/>
    </row>
    <row r="192" ht="12.75" customHeight="1">
      <c r="A192" s="4"/>
      <c r="C192" s="4"/>
      <c r="D192" s="13" t="s">
        <v>209</v>
      </c>
      <c r="E192" s="4"/>
      <c r="F192" s="4"/>
      <c r="G192" s="9">
        <v>1.0</v>
      </c>
      <c r="H192" s="4">
        <f>CORREL(G2:G168,E2:E168)</f>
        <v>0.02112731404</v>
      </c>
      <c r="I192" s="4">
        <f>CORREL(G2:G168,H2:H168)</f>
        <v>0.3303997469</v>
      </c>
      <c r="J192" s="4"/>
      <c r="K192" s="4"/>
      <c r="L192" s="9" t="s">
        <v>241</v>
      </c>
      <c r="N192" s="10" t="s">
        <v>230</v>
      </c>
      <c r="O192" s="14">
        <v>16.0</v>
      </c>
      <c r="Q192" s="14"/>
    </row>
    <row r="193" ht="12.75" customHeight="1">
      <c r="A193" s="4"/>
      <c r="C193" s="4"/>
      <c r="D193" s="13" t="s">
        <v>212</v>
      </c>
      <c r="E193" s="4"/>
      <c r="F193" s="4"/>
      <c r="G193" s="4"/>
      <c r="H193" s="9">
        <v>1.0</v>
      </c>
      <c r="I193" s="4">
        <f>CORREL(E2:E168,H2:H168)</f>
        <v>0.5924973484</v>
      </c>
      <c r="J193" s="4"/>
      <c r="K193" s="4"/>
      <c r="L193" s="9" t="s">
        <v>242</v>
      </c>
      <c r="N193" s="10" t="s">
        <v>134</v>
      </c>
      <c r="O193" s="14">
        <v>12.0</v>
      </c>
      <c r="Q193" s="14"/>
    </row>
    <row r="194" ht="12.75" customHeight="1">
      <c r="A194" s="4"/>
      <c r="C194" s="4"/>
      <c r="D194" s="13" t="s">
        <v>211</v>
      </c>
      <c r="E194" s="9" t="s">
        <v>213</v>
      </c>
      <c r="F194" s="4"/>
      <c r="G194" s="4"/>
      <c r="H194" s="4"/>
      <c r="I194" s="9">
        <v>1.0</v>
      </c>
      <c r="J194" s="4"/>
      <c r="K194" s="4"/>
      <c r="L194" s="9" t="s">
        <v>243</v>
      </c>
      <c r="N194" s="10" t="s">
        <v>231</v>
      </c>
      <c r="O194" s="14">
        <v>17.0</v>
      </c>
      <c r="Q194" s="14"/>
    </row>
    <row r="195" ht="12.75" customHeight="1">
      <c r="A195" s="4"/>
      <c r="C195" s="4"/>
      <c r="D195" s="4"/>
      <c r="E195" s="4"/>
      <c r="F195" s="4"/>
      <c r="G195" s="4"/>
      <c r="H195" s="4"/>
      <c r="I195" s="4"/>
      <c r="J195" s="4"/>
      <c r="K195" s="4"/>
      <c r="L195" s="4"/>
    </row>
    <row r="196" ht="12.75" customHeight="1">
      <c r="A196" s="4"/>
      <c r="C196" s="4"/>
      <c r="D196" s="4"/>
      <c r="E196" s="4"/>
      <c r="F196" s="4"/>
      <c r="G196" s="4"/>
      <c r="H196" s="4"/>
      <c r="I196" s="4"/>
      <c r="J196" s="4"/>
      <c r="K196" s="4"/>
      <c r="L196" s="9" t="s">
        <v>244</v>
      </c>
    </row>
    <row r="197" ht="12.75" customHeight="1">
      <c r="A197" s="4"/>
      <c r="C197" s="4"/>
      <c r="D197" s="11" t="s">
        <v>245</v>
      </c>
      <c r="H197" s="4"/>
      <c r="I197" s="4"/>
      <c r="J197" s="4"/>
      <c r="K197" s="4"/>
      <c r="L197" s="4"/>
    </row>
    <row r="198" ht="12.75" customHeight="1">
      <c r="A198" s="4"/>
      <c r="C198" s="4"/>
      <c r="D198" s="9" t="s">
        <v>246</v>
      </c>
      <c r="F198" s="9">
        <v>30.0</v>
      </c>
      <c r="H198" s="4"/>
      <c r="I198" s="4"/>
      <c r="J198" s="4"/>
      <c r="K198" s="4"/>
      <c r="L198" s="4"/>
    </row>
    <row r="199" ht="12.75" customHeight="1">
      <c r="A199" s="4"/>
      <c r="C199" s="4"/>
      <c r="D199" s="9" t="s">
        <v>247</v>
      </c>
      <c r="F199" s="9">
        <v>108.0</v>
      </c>
      <c r="H199" s="4"/>
      <c r="I199" s="4"/>
      <c r="J199" s="4"/>
      <c r="K199" s="4"/>
      <c r="L199" s="4"/>
    </row>
    <row r="200" ht="12.75" customHeight="1">
      <c r="A200" s="4"/>
      <c r="C200" s="4"/>
      <c r="D200" s="9" t="s">
        <v>248</v>
      </c>
      <c r="F200" s="9">
        <v>29.0</v>
      </c>
      <c r="H200" s="4"/>
      <c r="I200" s="4"/>
      <c r="J200" s="4"/>
      <c r="K200" s="4"/>
      <c r="L200" s="4"/>
    </row>
    <row r="201" ht="12.75" customHeight="1">
      <c r="A201" s="4"/>
      <c r="C201" s="4"/>
      <c r="D201" s="4"/>
      <c r="E201" s="4"/>
      <c r="F201" s="4"/>
      <c r="G201" s="4"/>
      <c r="H201" s="4"/>
      <c r="I201" s="4"/>
      <c r="J201" s="4"/>
      <c r="K201" s="4"/>
      <c r="L201" s="4"/>
    </row>
    <row r="202" ht="12.75" customHeight="1">
      <c r="A202" s="4"/>
      <c r="C202" s="4"/>
      <c r="D202" s="4"/>
      <c r="E202" s="4"/>
      <c r="F202" s="4"/>
      <c r="G202" s="4"/>
      <c r="H202" s="4"/>
      <c r="I202" s="4"/>
      <c r="J202" s="4"/>
      <c r="K202" s="4"/>
      <c r="L202" s="4"/>
    </row>
    <row r="203" ht="12.75" customHeight="1">
      <c r="A203" s="4"/>
      <c r="C203" s="4"/>
      <c r="D203" s="4"/>
      <c r="E203" s="4"/>
      <c r="F203" s="4"/>
      <c r="G203" s="4"/>
      <c r="H203" s="4"/>
      <c r="I203" s="4"/>
      <c r="J203" s="4"/>
      <c r="K203" s="4"/>
      <c r="L203" s="4"/>
    </row>
    <row r="204" ht="12.75" customHeight="1">
      <c r="A204" s="4"/>
      <c r="C204" s="4"/>
      <c r="D204" s="4"/>
      <c r="E204" s="4"/>
      <c r="F204" s="4"/>
      <c r="G204" s="4"/>
      <c r="H204" s="4"/>
      <c r="I204" s="4"/>
      <c r="J204" s="4"/>
      <c r="K204" s="4"/>
      <c r="L204" s="4"/>
    </row>
    <row r="205" ht="12.75" customHeight="1">
      <c r="A205" s="4"/>
      <c r="C205" s="4"/>
      <c r="D205" s="4"/>
      <c r="E205" s="4"/>
      <c r="F205" s="4"/>
      <c r="G205" s="4"/>
      <c r="H205" s="4"/>
      <c r="I205" s="4"/>
      <c r="J205" s="4"/>
      <c r="K205" s="4"/>
      <c r="L205" s="4"/>
    </row>
    <row r="206" ht="12.75" customHeight="1">
      <c r="A206" s="4"/>
      <c r="C206" s="4"/>
      <c r="D206" s="4"/>
      <c r="E206" s="4"/>
      <c r="F206" s="4"/>
      <c r="G206" s="4"/>
      <c r="H206" s="4"/>
      <c r="I206" s="4"/>
      <c r="J206" s="4"/>
      <c r="K206" s="4"/>
      <c r="L206" s="9"/>
    </row>
    <row r="207" ht="12.75" customHeight="1">
      <c r="A207" s="4"/>
      <c r="C207" s="4"/>
      <c r="D207" s="4"/>
      <c r="E207" s="4"/>
      <c r="F207" s="4"/>
      <c r="G207" s="4"/>
      <c r="H207" s="4"/>
      <c r="I207" s="4"/>
      <c r="J207" s="4"/>
      <c r="K207" s="4"/>
      <c r="L207" s="4"/>
    </row>
    <row r="208" ht="12.75" customHeight="1">
      <c r="A208" s="4"/>
      <c r="C208" s="4"/>
      <c r="D208" s="4"/>
      <c r="E208" s="4"/>
      <c r="F208" s="4"/>
      <c r="G208" s="4"/>
      <c r="H208" s="4"/>
      <c r="I208" s="4"/>
      <c r="J208" s="4"/>
      <c r="K208" s="4"/>
      <c r="L208" s="4"/>
    </row>
    <row r="209" ht="12.75" customHeight="1">
      <c r="A209" s="4"/>
      <c r="C209" s="4"/>
      <c r="D209" s="4"/>
      <c r="E209" s="4"/>
      <c r="F209" s="4"/>
      <c r="G209" s="4"/>
      <c r="H209" s="4"/>
      <c r="I209" s="4"/>
      <c r="J209" s="4"/>
      <c r="K209" s="4"/>
      <c r="L209" s="4"/>
    </row>
    <row r="210" ht="12.75" customHeight="1">
      <c r="A210" s="4"/>
      <c r="C210" s="4"/>
      <c r="D210" s="4"/>
      <c r="E210" s="4"/>
      <c r="F210" s="4"/>
      <c r="G210" s="4"/>
      <c r="H210" s="4"/>
      <c r="I210" s="4"/>
      <c r="J210" s="4"/>
      <c r="K210" s="4"/>
      <c r="L210" s="4"/>
    </row>
    <row r="211" ht="12.75" customHeight="1">
      <c r="A211" s="4"/>
      <c r="C211" s="4"/>
      <c r="D211" s="4"/>
      <c r="E211" s="4"/>
      <c r="F211" s="4"/>
      <c r="G211" s="4"/>
      <c r="H211" s="4"/>
      <c r="I211" s="4"/>
      <c r="J211" s="4"/>
      <c r="K211" s="4"/>
      <c r="L211" s="4"/>
    </row>
    <row r="212" ht="12.75" customHeight="1">
      <c r="A212" s="4"/>
      <c r="C212" s="4"/>
      <c r="D212" s="4"/>
      <c r="E212" s="4"/>
      <c r="F212" s="4"/>
      <c r="G212" s="4"/>
      <c r="H212" s="4"/>
      <c r="I212" s="4"/>
      <c r="J212" s="4"/>
      <c r="K212" s="4"/>
      <c r="L212" s="4"/>
    </row>
    <row r="213" ht="12.75" customHeight="1">
      <c r="A213" s="4"/>
      <c r="C213" s="4"/>
      <c r="D213" s="4"/>
      <c r="E213" s="4"/>
      <c r="F213" s="4"/>
      <c r="G213" s="4"/>
      <c r="H213" s="4"/>
      <c r="I213" s="4"/>
      <c r="J213" s="4"/>
      <c r="K213" s="4"/>
      <c r="L213" s="4"/>
    </row>
    <row r="214" ht="12.75" customHeight="1">
      <c r="A214" s="4"/>
      <c r="C214" s="4"/>
      <c r="D214" s="4"/>
      <c r="E214" s="4"/>
      <c r="F214" s="4"/>
      <c r="G214" s="4"/>
      <c r="H214" s="4"/>
      <c r="I214" s="4"/>
      <c r="J214" s="4"/>
      <c r="K214" s="4"/>
      <c r="L214" s="4"/>
    </row>
    <row r="215" ht="12.75" customHeight="1">
      <c r="A215" s="4"/>
      <c r="C215" s="4"/>
      <c r="D215" s="4"/>
      <c r="E215" s="4"/>
      <c r="F215" s="4"/>
      <c r="G215" s="4"/>
      <c r="H215" s="4"/>
      <c r="I215" s="4"/>
      <c r="J215" s="4"/>
      <c r="K215" s="4"/>
      <c r="L215" s="4"/>
    </row>
    <row r="216" ht="12.75" customHeight="1">
      <c r="A216" s="4"/>
      <c r="C216" s="4"/>
      <c r="D216" s="4"/>
      <c r="E216" s="4"/>
      <c r="F216" s="4"/>
      <c r="G216" s="4"/>
      <c r="H216" s="4"/>
      <c r="I216" s="4"/>
      <c r="J216" s="4"/>
      <c r="K216" s="4"/>
      <c r="L216" s="4"/>
    </row>
    <row r="217" ht="12.75" customHeight="1">
      <c r="A217" s="4"/>
      <c r="C217" s="4"/>
      <c r="D217" s="4"/>
      <c r="E217" s="4"/>
      <c r="F217" s="4"/>
      <c r="G217" s="4"/>
      <c r="H217" s="4"/>
      <c r="I217" s="4"/>
      <c r="J217" s="4"/>
      <c r="K217" s="4"/>
      <c r="L217" s="4"/>
    </row>
    <row r="218" ht="12.75" customHeight="1">
      <c r="A218" s="4"/>
      <c r="C218" s="4"/>
      <c r="D218" s="4"/>
      <c r="E218" s="4"/>
      <c r="F218" s="4"/>
      <c r="G218" s="4"/>
      <c r="H218" s="4"/>
      <c r="I218" s="4"/>
      <c r="J218" s="4"/>
      <c r="K218" s="4"/>
      <c r="L218" s="4"/>
    </row>
    <row r="219" ht="12.75" customHeight="1">
      <c r="A219" s="4"/>
      <c r="C219" s="4"/>
      <c r="D219" s="4"/>
      <c r="E219" s="4"/>
      <c r="F219" s="4"/>
      <c r="G219" s="4"/>
      <c r="H219" s="4"/>
      <c r="I219" s="4"/>
      <c r="J219" s="4"/>
      <c r="K219" s="4"/>
      <c r="L219" s="4"/>
    </row>
    <row r="220" ht="12.75" customHeight="1">
      <c r="A220" s="4"/>
      <c r="C220" s="4"/>
      <c r="D220" s="4"/>
      <c r="E220" s="4"/>
      <c r="F220" s="4"/>
      <c r="G220" s="4"/>
      <c r="H220" s="4"/>
      <c r="I220" s="4"/>
      <c r="J220" s="4"/>
      <c r="K220" s="4"/>
      <c r="L220" s="4"/>
    </row>
    <row r="221" ht="12.75" customHeight="1">
      <c r="A221" s="4"/>
      <c r="C221" s="4"/>
      <c r="D221" s="4"/>
      <c r="E221" s="4"/>
      <c r="F221" s="4"/>
      <c r="G221" s="4"/>
      <c r="H221" s="4"/>
      <c r="I221" s="4"/>
      <c r="J221" s="4"/>
      <c r="K221" s="4"/>
      <c r="L221" s="4"/>
    </row>
    <row r="222" ht="12.75" customHeight="1">
      <c r="A222" s="4"/>
      <c r="C222" s="4"/>
      <c r="D222" s="4"/>
      <c r="E222" s="4"/>
      <c r="F222" s="4"/>
      <c r="G222" s="4"/>
      <c r="H222" s="4"/>
      <c r="I222" s="4"/>
      <c r="J222" s="4"/>
      <c r="K222" s="4"/>
      <c r="L222" s="4"/>
    </row>
    <row r="223" ht="12.75" customHeight="1">
      <c r="A223" s="4"/>
      <c r="C223" s="4"/>
      <c r="D223" s="4"/>
      <c r="E223" s="4"/>
      <c r="F223" s="4"/>
      <c r="G223" s="4"/>
      <c r="H223" s="4"/>
      <c r="I223" s="4"/>
      <c r="J223" s="4"/>
      <c r="K223" s="4"/>
      <c r="L223" s="4"/>
    </row>
    <row r="224" ht="12.75" customHeight="1">
      <c r="A224" s="4"/>
      <c r="C224" s="4"/>
      <c r="D224" s="4"/>
      <c r="E224" s="4"/>
      <c r="F224" s="4"/>
      <c r="G224" s="4"/>
      <c r="H224" s="4"/>
      <c r="I224" s="4"/>
      <c r="J224" s="4"/>
      <c r="K224" s="4"/>
      <c r="L224" s="4"/>
    </row>
    <row r="225" ht="12.75" customHeight="1">
      <c r="A225" s="11" t="s">
        <v>249</v>
      </c>
      <c r="E225" s="4"/>
      <c r="F225" s="4"/>
      <c r="G225" s="4"/>
      <c r="H225" s="4"/>
      <c r="I225" s="4"/>
      <c r="J225" s="4"/>
      <c r="K225" s="4"/>
      <c r="L225" s="4"/>
    </row>
    <row r="226" ht="12.75" customHeight="1">
      <c r="A226" s="11" t="s">
        <v>250</v>
      </c>
      <c r="B226" s="11" t="s">
        <v>251</v>
      </c>
      <c r="C226" s="11" t="s">
        <v>252</v>
      </c>
      <c r="D226" s="11" t="s">
        <v>253</v>
      </c>
      <c r="E226" s="4"/>
      <c r="F226" s="4"/>
      <c r="G226" s="4"/>
      <c r="H226" s="4"/>
      <c r="I226" s="4"/>
      <c r="J226" s="4"/>
      <c r="K226" s="4"/>
      <c r="L226" s="4"/>
    </row>
    <row r="227" ht="12.75" customHeight="1">
      <c r="A227" s="20">
        <v>93.0</v>
      </c>
      <c r="B227" s="21" t="s">
        <v>111</v>
      </c>
      <c r="C227" s="20" t="s">
        <v>62</v>
      </c>
      <c r="D227" s="22">
        <v>10.0</v>
      </c>
      <c r="E227" s="4"/>
      <c r="F227" s="4"/>
      <c r="G227" s="4"/>
      <c r="H227" s="4"/>
      <c r="I227" s="4"/>
      <c r="J227" s="4"/>
      <c r="K227" s="4"/>
      <c r="L227" s="4"/>
    </row>
    <row r="228" ht="12.75" customHeight="1">
      <c r="A228" s="20">
        <v>88.0</v>
      </c>
      <c r="B228" s="21" t="s">
        <v>107</v>
      </c>
      <c r="C228" s="20" t="s">
        <v>62</v>
      </c>
      <c r="D228" s="22">
        <v>10.0</v>
      </c>
      <c r="E228" s="4"/>
      <c r="F228" s="4"/>
      <c r="G228" s="4"/>
      <c r="H228" s="4"/>
      <c r="I228" s="4"/>
      <c r="J228" s="4"/>
      <c r="K228" s="4"/>
      <c r="L228" s="4"/>
    </row>
    <row r="229" ht="12.75" customHeight="1">
      <c r="A229" s="20">
        <v>75.0</v>
      </c>
      <c r="B229" s="21" t="s">
        <v>95</v>
      </c>
      <c r="C229" s="20" t="s">
        <v>62</v>
      </c>
      <c r="D229" s="22">
        <v>10.0</v>
      </c>
      <c r="E229" s="4"/>
      <c r="F229" s="4"/>
      <c r="G229" s="4"/>
      <c r="H229" s="4"/>
      <c r="I229" s="4"/>
      <c r="J229" s="4"/>
      <c r="K229" s="4"/>
      <c r="L229" s="4"/>
    </row>
    <row r="230" ht="12.75" customHeight="1">
      <c r="A230" s="20">
        <v>86.0</v>
      </c>
      <c r="B230" s="21" t="s">
        <v>106</v>
      </c>
      <c r="C230" s="20" t="s">
        <v>62</v>
      </c>
      <c r="D230" s="22">
        <v>10.0</v>
      </c>
      <c r="E230" s="4"/>
      <c r="F230" s="4"/>
      <c r="G230" s="4"/>
      <c r="H230" s="4"/>
      <c r="I230" s="4"/>
      <c r="J230" s="4"/>
      <c r="K230" s="4"/>
      <c r="L230" s="4"/>
    </row>
    <row r="231" ht="12.75" customHeight="1">
      <c r="A231" s="20">
        <v>68.0</v>
      </c>
      <c r="B231" s="21" t="s">
        <v>88</v>
      </c>
      <c r="C231" s="20" t="s">
        <v>62</v>
      </c>
      <c r="D231" s="22">
        <v>9.0</v>
      </c>
      <c r="E231" s="4"/>
      <c r="F231" s="4"/>
      <c r="G231" s="4"/>
      <c r="H231" s="4"/>
      <c r="I231" s="4"/>
      <c r="J231" s="4"/>
      <c r="K231" s="4"/>
      <c r="L231" s="4"/>
    </row>
    <row r="232" ht="12.75" customHeight="1">
      <c r="A232" s="20">
        <v>79.0</v>
      </c>
      <c r="B232" s="21" t="s">
        <v>99</v>
      </c>
      <c r="C232" s="20" t="s">
        <v>62</v>
      </c>
      <c r="D232" s="22">
        <v>9.0</v>
      </c>
      <c r="E232" s="4"/>
      <c r="F232" s="4"/>
      <c r="G232" s="4"/>
      <c r="H232" s="4"/>
      <c r="I232" s="4"/>
      <c r="J232" s="4"/>
      <c r="K232" s="4"/>
      <c r="L232" s="4"/>
    </row>
    <row r="233" ht="12.75" customHeight="1">
      <c r="A233" s="20">
        <v>89.0</v>
      </c>
      <c r="B233" s="21" t="s">
        <v>108</v>
      </c>
      <c r="C233" s="20" t="s">
        <v>62</v>
      </c>
      <c r="D233" s="22">
        <v>9.0</v>
      </c>
      <c r="E233" s="4"/>
      <c r="F233" s="4"/>
      <c r="G233" s="4"/>
      <c r="H233" s="4"/>
      <c r="I233" s="4"/>
      <c r="J233" s="4"/>
      <c r="K233" s="4"/>
      <c r="L233" s="4"/>
    </row>
    <row r="234" ht="12.75" customHeight="1">
      <c r="A234" s="20">
        <v>47.0</v>
      </c>
      <c r="B234" s="21" t="s">
        <v>67</v>
      </c>
      <c r="C234" s="20" t="s">
        <v>62</v>
      </c>
      <c r="D234" s="22">
        <v>9.0</v>
      </c>
      <c r="E234" s="4"/>
      <c r="F234" s="4"/>
      <c r="G234" s="4"/>
      <c r="H234" s="4"/>
      <c r="I234" s="4"/>
      <c r="J234" s="4"/>
      <c r="K234" s="4"/>
      <c r="L234" s="4"/>
    </row>
    <row r="235" ht="12.75" customHeight="1">
      <c r="A235" s="20">
        <v>59.0</v>
      </c>
      <c r="B235" s="21" t="s">
        <v>79</v>
      </c>
      <c r="C235" s="20" t="s">
        <v>62</v>
      </c>
      <c r="D235" s="22">
        <v>9.0</v>
      </c>
      <c r="E235" s="4"/>
      <c r="F235" s="4"/>
      <c r="G235" s="4"/>
      <c r="H235" s="4"/>
      <c r="I235" s="4"/>
      <c r="J235" s="4"/>
      <c r="K235" s="4"/>
      <c r="L235" s="4"/>
    </row>
    <row r="236" ht="12.75" customHeight="1">
      <c r="A236" s="20">
        <v>63.0</v>
      </c>
      <c r="B236" s="21" t="s">
        <v>83</v>
      </c>
      <c r="C236" s="20" t="s">
        <v>62</v>
      </c>
      <c r="D236" s="22">
        <v>9.0</v>
      </c>
      <c r="E236" s="4"/>
      <c r="F236" s="4"/>
      <c r="G236" s="4"/>
      <c r="H236" s="4"/>
      <c r="I236" s="4"/>
      <c r="J236" s="4"/>
      <c r="K236" s="4"/>
      <c r="L236" s="4"/>
    </row>
    <row r="237" ht="12.75" customHeight="1">
      <c r="A237" s="20">
        <v>65.0</v>
      </c>
      <c r="B237" s="21" t="s">
        <v>85</v>
      </c>
      <c r="C237" s="20" t="s">
        <v>62</v>
      </c>
      <c r="D237" s="22">
        <v>9.0</v>
      </c>
      <c r="E237" s="4"/>
      <c r="F237" s="4"/>
      <c r="G237" s="4"/>
      <c r="H237" s="4"/>
      <c r="I237" s="4"/>
      <c r="J237" s="4"/>
      <c r="K237" s="4"/>
      <c r="L237" s="4"/>
    </row>
    <row r="238" ht="12.75" customHeight="1">
      <c r="A238" s="20">
        <v>91.0</v>
      </c>
      <c r="B238" s="21" t="s">
        <v>110</v>
      </c>
      <c r="C238" s="20" t="s">
        <v>62</v>
      </c>
      <c r="D238" s="22">
        <v>8.0</v>
      </c>
      <c r="E238" s="4"/>
      <c r="F238" s="4"/>
      <c r="G238" s="4"/>
      <c r="H238" s="4"/>
      <c r="I238" s="4"/>
      <c r="J238" s="4"/>
      <c r="K238" s="4"/>
      <c r="L238" s="4"/>
    </row>
    <row r="239" ht="12.75" customHeight="1">
      <c r="A239" s="20">
        <v>101.0</v>
      </c>
      <c r="B239" s="21" t="s">
        <v>118</v>
      </c>
      <c r="C239" s="20" t="s">
        <v>62</v>
      </c>
      <c r="D239" s="22">
        <v>8.0</v>
      </c>
      <c r="E239" s="4"/>
      <c r="F239" s="4"/>
      <c r="G239" s="4"/>
      <c r="H239" s="4"/>
      <c r="I239" s="4"/>
      <c r="J239" s="4"/>
      <c r="K239" s="4"/>
      <c r="L239" s="4"/>
    </row>
    <row r="240" ht="12.75" customHeight="1">
      <c r="A240" s="20">
        <v>103.0</v>
      </c>
      <c r="B240" s="21" t="s">
        <v>119</v>
      </c>
      <c r="C240" s="20" t="s">
        <v>62</v>
      </c>
      <c r="D240" s="22">
        <v>8.0</v>
      </c>
      <c r="E240" s="4"/>
      <c r="F240" s="4"/>
      <c r="G240" s="4"/>
      <c r="H240" s="4"/>
      <c r="I240" s="4"/>
      <c r="J240" s="4"/>
      <c r="K240" s="4"/>
      <c r="L240" s="4"/>
    </row>
    <row r="241" ht="12.75" customHeight="1">
      <c r="A241" s="20">
        <v>71.0</v>
      </c>
      <c r="B241" s="21" t="s">
        <v>91</v>
      </c>
      <c r="C241" s="20" t="s">
        <v>62</v>
      </c>
      <c r="D241" s="22">
        <v>8.0</v>
      </c>
      <c r="E241" s="4"/>
      <c r="F241" s="4"/>
      <c r="G241" s="4"/>
      <c r="H241" s="4"/>
      <c r="I241" s="4"/>
      <c r="J241" s="4"/>
      <c r="K241" s="4"/>
      <c r="L241" s="4"/>
    </row>
    <row r="242" ht="12.75" customHeight="1">
      <c r="A242" s="20">
        <v>48.0</v>
      </c>
      <c r="B242" s="21" t="s">
        <v>68</v>
      </c>
      <c r="C242" s="20" t="s">
        <v>62</v>
      </c>
      <c r="D242" s="22">
        <v>8.0</v>
      </c>
      <c r="E242" s="4"/>
      <c r="F242" s="4"/>
      <c r="G242" s="4"/>
      <c r="H242" s="4"/>
      <c r="I242" s="4"/>
      <c r="J242" s="4"/>
      <c r="K242" s="4"/>
      <c r="L242" s="4"/>
    </row>
    <row r="243" ht="12.75" customHeight="1">
      <c r="A243" s="20">
        <v>44.0</v>
      </c>
      <c r="B243" s="21" t="s">
        <v>64</v>
      </c>
      <c r="C243" s="20" t="s">
        <v>62</v>
      </c>
      <c r="D243" s="22">
        <v>8.0</v>
      </c>
      <c r="E243" s="4"/>
      <c r="F243" s="4"/>
      <c r="G243" s="4"/>
      <c r="H243" s="4"/>
      <c r="I243" s="4"/>
      <c r="J243" s="4"/>
      <c r="K243" s="4"/>
      <c r="L243" s="4"/>
    </row>
    <row r="244" ht="12.75" customHeight="1">
      <c r="A244" s="20">
        <v>60.0</v>
      </c>
      <c r="B244" s="21" t="s">
        <v>80</v>
      </c>
      <c r="C244" s="20" t="s">
        <v>62</v>
      </c>
      <c r="D244" s="22">
        <v>8.0</v>
      </c>
      <c r="E244" s="4"/>
      <c r="F244" s="4"/>
      <c r="G244" s="4"/>
      <c r="H244" s="4"/>
      <c r="I244" s="4"/>
      <c r="J244" s="4"/>
      <c r="K244" s="4"/>
      <c r="L244" s="4"/>
    </row>
    <row r="245" ht="12.75" customHeight="1">
      <c r="A245" s="20">
        <v>50.0</v>
      </c>
      <c r="B245" s="21" t="s">
        <v>70</v>
      </c>
      <c r="C245" s="20" t="s">
        <v>62</v>
      </c>
      <c r="D245" s="22">
        <v>8.0</v>
      </c>
      <c r="E245" s="4"/>
      <c r="F245" s="4"/>
      <c r="G245" s="4"/>
      <c r="H245" s="4"/>
      <c r="I245" s="4"/>
      <c r="J245" s="4"/>
      <c r="K245" s="4"/>
      <c r="L245" s="4"/>
    </row>
    <row r="246" ht="12.75" customHeight="1">
      <c r="A246" s="20">
        <v>54.0</v>
      </c>
      <c r="B246" s="21" t="s">
        <v>74</v>
      </c>
      <c r="C246" s="20" t="s">
        <v>62</v>
      </c>
      <c r="D246" s="22">
        <v>8.0</v>
      </c>
      <c r="E246" s="4"/>
      <c r="F246" s="4"/>
      <c r="G246" s="4"/>
      <c r="H246" s="4"/>
      <c r="I246" s="4"/>
      <c r="J246" s="4"/>
      <c r="K246" s="4"/>
      <c r="L246" s="4"/>
    </row>
    <row r="247" ht="12.75" customHeight="1">
      <c r="A247" s="20">
        <v>57.0</v>
      </c>
      <c r="B247" s="21" t="s">
        <v>77</v>
      </c>
      <c r="C247" s="20" t="s">
        <v>62</v>
      </c>
      <c r="D247" s="22">
        <v>8.0</v>
      </c>
      <c r="E247" s="4"/>
      <c r="F247" s="4"/>
      <c r="G247" s="4"/>
      <c r="H247" s="4"/>
      <c r="I247" s="4"/>
      <c r="J247" s="4"/>
      <c r="K247" s="4"/>
      <c r="L247" s="4"/>
    </row>
    <row r="248" ht="12.75" customHeight="1">
      <c r="A248" s="20">
        <v>84.0</v>
      </c>
      <c r="B248" s="21" t="s">
        <v>104</v>
      </c>
      <c r="C248" s="20" t="s">
        <v>62</v>
      </c>
      <c r="D248" s="22">
        <v>8.0</v>
      </c>
      <c r="E248" s="4"/>
      <c r="F248" s="4"/>
      <c r="G248" s="4"/>
      <c r="H248" s="4"/>
      <c r="I248" s="4"/>
      <c r="J248" s="4"/>
      <c r="K248" s="4"/>
      <c r="L248" s="4"/>
    </row>
    <row r="249" ht="12.75" customHeight="1">
      <c r="A249" s="20">
        <v>64.0</v>
      </c>
      <c r="B249" s="21" t="s">
        <v>84</v>
      </c>
      <c r="C249" s="20" t="s">
        <v>62</v>
      </c>
      <c r="D249" s="22">
        <v>8.0</v>
      </c>
      <c r="E249" s="4"/>
      <c r="F249" s="4"/>
      <c r="G249" s="4"/>
      <c r="H249" s="4"/>
      <c r="I249" s="4"/>
      <c r="J249" s="4"/>
      <c r="K249" s="4"/>
      <c r="L249" s="4"/>
    </row>
    <row r="250" ht="12.75" customHeight="1">
      <c r="A250" s="20">
        <v>49.0</v>
      </c>
      <c r="B250" s="21" t="s">
        <v>69</v>
      </c>
      <c r="C250" s="20" t="s">
        <v>62</v>
      </c>
      <c r="D250" s="22">
        <v>8.0</v>
      </c>
      <c r="E250" s="4"/>
      <c r="F250" s="4"/>
      <c r="G250" s="4"/>
      <c r="H250" s="4"/>
      <c r="I250" s="4"/>
      <c r="J250" s="4"/>
      <c r="K250" s="4"/>
      <c r="L250" s="4"/>
    </row>
    <row r="251" ht="12.75" customHeight="1">
      <c r="A251" s="20">
        <v>55.0</v>
      </c>
      <c r="B251" s="21" t="s">
        <v>75</v>
      </c>
      <c r="C251" s="20" t="s">
        <v>62</v>
      </c>
      <c r="D251" s="22">
        <v>8.0</v>
      </c>
      <c r="E251" s="4"/>
      <c r="F251" s="4"/>
      <c r="G251" s="4"/>
      <c r="H251" s="4"/>
      <c r="I251" s="4"/>
      <c r="J251" s="4"/>
      <c r="K251" s="4"/>
      <c r="L251" s="4"/>
    </row>
    <row r="252" ht="12.75" customHeight="1">
      <c r="A252" s="20">
        <v>104.0</v>
      </c>
      <c r="B252" s="21" t="s">
        <v>120</v>
      </c>
      <c r="C252" s="20" t="s">
        <v>62</v>
      </c>
      <c r="D252" s="22">
        <v>8.0</v>
      </c>
      <c r="E252" s="4"/>
      <c r="F252" s="4"/>
      <c r="G252" s="4"/>
      <c r="H252" s="4"/>
      <c r="I252" s="4"/>
      <c r="J252" s="4"/>
      <c r="K252" s="4"/>
      <c r="L252" s="4"/>
    </row>
    <row r="253" ht="12.75" customHeight="1">
      <c r="A253" s="20">
        <v>73.0</v>
      </c>
      <c r="B253" s="21" t="s">
        <v>93</v>
      </c>
      <c r="C253" s="20" t="s">
        <v>62</v>
      </c>
      <c r="D253" s="22">
        <v>8.0</v>
      </c>
      <c r="E253" s="4"/>
      <c r="F253" s="4"/>
      <c r="G253" s="4"/>
      <c r="H253" s="4"/>
      <c r="I253" s="4"/>
      <c r="J253" s="4"/>
      <c r="K253" s="4"/>
      <c r="L253" s="4"/>
    </row>
    <row r="254" ht="12.75" customHeight="1">
      <c r="A254" s="20">
        <v>74.0</v>
      </c>
      <c r="B254" s="21" t="s">
        <v>94</v>
      </c>
      <c r="C254" s="20" t="s">
        <v>62</v>
      </c>
      <c r="D254" s="22">
        <v>7.0</v>
      </c>
      <c r="E254" s="4"/>
      <c r="F254" s="4"/>
      <c r="G254" s="4"/>
      <c r="H254" s="4"/>
      <c r="I254" s="4"/>
      <c r="J254" s="4"/>
      <c r="K254" s="4"/>
      <c r="L254" s="4"/>
    </row>
    <row r="255" ht="12.75" customHeight="1">
      <c r="A255" s="20">
        <v>58.0</v>
      </c>
      <c r="B255" s="21" t="s">
        <v>78</v>
      </c>
      <c r="C255" s="20" t="s">
        <v>62</v>
      </c>
      <c r="D255" s="22">
        <v>7.0</v>
      </c>
      <c r="E255" s="4"/>
      <c r="F255" s="4"/>
      <c r="G255" s="4"/>
      <c r="H255" s="4"/>
      <c r="I255" s="4"/>
      <c r="J255" s="4"/>
      <c r="K255" s="4"/>
      <c r="L255" s="4"/>
    </row>
    <row r="256" ht="12.75" customHeight="1">
      <c r="A256" s="20">
        <v>70.0</v>
      </c>
      <c r="B256" s="21" t="s">
        <v>90</v>
      </c>
      <c r="C256" s="20" t="s">
        <v>62</v>
      </c>
      <c r="D256" s="22">
        <v>7.0</v>
      </c>
      <c r="E256" s="4"/>
      <c r="F256" s="4"/>
      <c r="G256" s="4"/>
      <c r="H256" s="4"/>
      <c r="I256" s="4"/>
      <c r="J256" s="4"/>
      <c r="K256" s="4"/>
      <c r="L256" s="4"/>
    </row>
    <row r="257" ht="12.75" customHeight="1">
      <c r="A257" s="20">
        <v>82.0</v>
      </c>
      <c r="B257" s="21" t="s">
        <v>102</v>
      </c>
      <c r="C257" s="20" t="s">
        <v>62</v>
      </c>
      <c r="D257" s="22">
        <v>7.0</v>
      </c>
      <c r="E257" s="4"/>
      <c r="F257" s="4"/>
      <c r="G257" s="4"/>
      <c r="H257" s="4"/>
      <c r="I257" s="4"/>
      <c r="J257" s="4"/>
      <c r="K257" s="4"/>
      <c r="L257" s="4"/>
    </row>
    <row r="258" ht="12.75" customHeight="1">
      <c r="A258" s="20">
        <v>51.0</v>
      </c>
      <c r="B258" s="21" t="s">
        <v>71</v>
      </c>
      <c r="C258" s="20" t="s">
        <v>62</v>
      </c>
      <c r="D258" s="22">
        <v>7.0</v>
      </c>
      <c r="E258" s="4"/>
      <c r="F258" s="4"/>
      <c r="G258" s="4"/>
      <c r="H258" s="4"/>
      <c r="I258" s="4"/>
      <c r="J258" s="4"/>
      <c r="K258" s="4"/>
      <c r="L258" s="4"/>
    </row>
    <row r="259" ht="12.75" customHeight="1">
      <c r="A259" s="20">
        <v>46.0</v>
      </c>
      <c r="B259" s="21" t="s">
        <v>66</v>
      </c>
      <c r="C259" s="20" t="s">
        <v>62</v>
      </c>
      <c r="D259" s="22">
        <v>7.0</v>
      </c>
      <c r="E259" s="4"/>
      <c r="F259" s="4"/>
      <c r="G259" s="4"/>
      <c r="H259" s="4"/>
      <c r="I259" s="4"/>
      <c r="J259" s="4"/>
      <c r="K259" s="4"/>
      <c r="L259" s="4"/>
    </row>
    <row r="260" ht="12.75" customHeight="1">
      <c r="A260" s="20">
        <v>77.0</v>
      </c>
      <c r="B260" s="21" t="s">
        <v>97</v>
      </c>
      <c r="C260" s="20" t="s">
        <v>62</v>
      </c>
      <c r="D260" s="22">
        <v>7.0</v>
      </c>
      <c r="E260" s="4"/>
      <c r="F260" s="4"/>
      <c r="G260" s="4"/>
      <c r="H260" s="4"/>
      <c r="I260" s="4"/>
      <c r="J260" s="4"/>
      <c r="K260" s="4"/>
      <c r="L260" s="4"/>
    </row>
    <row r="261" ht="12.75" customHeight="1">
      <c r="A261" s="20">
        <v>81.0</v>
      </c>
      <c r="B261" s="21" t="s">
        <v>101</v>
      </c>
      <c r="C261" s="20" t="s">
        <v>62</v>
      </c>
      <c r="D261" s="22">
        <v>7.0</v>
      </c>
      <c r="E261" s="4"/>
      <c r="F261" s="4"/>
      <c r="G261" s="4"/>
      <c r="H261" s="4"/>
      <c r="I261" s="4"/>
      <c r="J261" s="4"/>
      <c r="K261" s="4"/>
      <c r="L261" s="4"/>
    </row>
    <row r="262" ht="12.75" customHeight="1">
      <c r="A262" s="20">
        <v>85.0</v>
      </c>
      <c r="B262" s="21" t="s">
        <v>105</v>
      </c>
      <c r="C262" s="20" t="s">
        <v>62</v>
      </c>
      <c r="D262" s="22">
        <v>7.0</v>
      </c>
      <c r="E262" s="4"/>
      <c r="F262" s="4"/>
      <c r="G262" s="4"/>
      <c r="H262" s="4"/>
      <c r="I262" s="4"/>
      <c r="J262" s="4"/>
      <c r="K262" s="4"/>
      <c r="L262" s="4"/>
    </row>
    <row r="263" ht="12.75" customHeight="1">
      <c r="A263" s="20">
        <v>66.0</v>
      </c>
      <c r="B263" s="21" t="s">
        <v>86</v>
      </c>
      <c r="C263" s="20" t="s">
        <v>62</v>
      </c>
      <c r="D263" s="22">
        <v>7.0</v>
      </c>
      <c r="E263" s="4"/>
      <c r="F263" s="4"/>
      <c r="G263" s="4"/>
      <c r="H263" s="4"/>
      <c r="I263" s="4"/>
      <c r="J263" s="4"/>
      <c r="K263" s="4"/>
      <c r="L263" s="4"/>
    </row>
    <row r="264" ht="12.75" customHeight="1">
      <c r="A264" s="20">
        <v>76.0</v>
      </c>
      <c r="B264" s="21" t="s">
        <v>96</v>
      </c>
      <c r="C264" s="20" t="s">
        <v>62</v>
      </c>
      <c r="D264" s="22">
        <v>6.0</v>
      </c>
      <c r="E264" s="4"/>
      <c r="F264" s="4"/>
      <c r="G264" s="4"/>
      <c r="H264" s="4"/>
      <c r="I264" s="4"/>
      <c r="J264" s="4"/>
      <c r="K264" s="4"/>
      <c r="L264" s="4"/>
    </row>
    <row r="265" ht="12.75" customHeight="1">
      <c r="A265" s="20">
        <v>43.0</v>
      </c>
      <c r="B265" s="21" t="s">
        <v>63</v>
      </c>
      <c r="C265" s="20" t="s">
        <v>62</v>
      </c>
      <c r="D265" s="22">
        <v>6.0</v>
      </c>
      <c r="E265" s="4"/>
      <c r="F265" s="4"/>
      <c r="G265" s="4"/>
      <c r="H265" s="4"/>
      <c r="I265" s="4"/>
      <c r="J265" s="4"/>
      <c r="K265" s="4"/>
      <c r="L265" s="4"/>
    </row>
    <row r="266" ht="12.75" customHeight="1">
      <c r="A266" s="20">
        <v>94.0</v>
      </c>
      <c r="B266" s="21" t="s">
        <v>112</v>
      </c>
      <c r="C266" s="20" t="s">
        <v>62</v>
      </c>
      <c r="D266" s="22">
        <v>6.0</v>
      </c>
      <c r="E266" s="4"/>
      <c r="F266" s="4"/>
      <c r="G266" s="4"/>
      <c r="H266" s="4"/>
      <c r="I266" s="4"/>
      <c r="J266" s="4"/>
      <c r="K266" s="4"/>
      <c r="L266" s="4"/>
    </row>
    <row r="267" ht="12.75" customHeight="1">
      <c r="A267" s="20">
        <v>53.0</v>
      </c>
      <c r="B267" s="21" t="s">
        <v>73</v>
      </c>
      <c r="C267" s="20" t="s">
        <v>62</v>
      </c>
      <c r="D267" s="22">
        <v>6.0</v>
      </c>
      <c r="E267" s="4"/>
      <c r="F267" s="4"/>
      <c r="G267" s="4"/>
      <c r="H267" s="4"/>
      <c r="I267" s="4"/>
      <c r="J267" s="4"/>
      <c r="K267" s="4"/>
      <c r="L267" s="4"/>
    </row>
    <row r="268" ht="12.75" customHeight="1">
      <c r="A268" s="20">
        <v>83.0</v>
      </c>
      <c r="B268" s="21" t="s">
        <v>103</v>
      </c>
      <c r="C268" s="20" t="s">
        <v>62</v>
      </c>
      <c r="D268" s="22">
        <v>6.0</v>
      </c>
      <c r="E268" s="4"/>
      <c r="F268" s="4"/>
      <c r="G268" s="4"/>
      <c r="H268" s="4"/>
      <c r="I268" s="4"/>
      <c r="J268" s="4"/>
      <c r="K268" s="4"/>
      <c r="L268" s="4"/>
    </row>
    <row r="269" ht="12.75" customHeight="1">
      <c r="A269" s="20">
        <v>61.0</v>
      </c>
      <c r="B269" s="21" t="s">
        <v>81</v>
      </c>
      <c r="C269" s="20" t="s">
        <v>62</v>
      </c>
      <c r="D269" s="22">
        <v>5.0</v>
      </c>
      <c r="E269" s="4"/>
      <c r="F269" s="4"/>
      <c r="G269" s="4"/>
      <c r="H269" s="4"/>
      <c r="I269" s="4"/>
      <c r="J269" s="4"/>
      <c r="K269" s="4"/>
      <c r="L269" s="4"/>
    </row>
    <row r="270" ht="12.75" customHeight="1">
      <c r="A270" s="20">
        <v>96.0</v>
      </c>
      <c r="B270" s="21" t="s">
        <v>114</v>
      </c>
      <c r="C270" s="20" t="s">
        <v>62</v>
      </c>
      <c r="D270" s="22">
        <v>5.0</v>
      </c>
      <c r="E270" s="4"/>
      <c r="F270" s="4"/>
      <c r="G270" s="4"/>
      <c r="H270" s="4"/>
      <c r="I270" s="4"/>
      <c r="J270" s="4"/>
      <c r="K270" s="4"/>
      <c r="L270" s="4"/>
    </row>
    <row r="271" ht="12.75" customHeight="1">
      <c r="A271" s="20">
        <v>90.0</v>
      </c>
      <c r="B271" s="21" t="s">
        <v>109</v>
      </c>
      <c r="C271" s="20" t="s">
        <v>62</v>
      </c>
      <c r="D271" s="22">
        <v>5.0</v>
      </c>
      <c r="E271" s="4"/>
      <c r="F271" s="4"/>
      <c r="G271" s="4"/>
      <c r="H271" s="4"/>
      <c r="I271" s="4"/>
      <c r="J271" s="4"/>
      <c r="K271" s="4"/>
      <c r="L271" s="4"/>
    </row>
    <row r="272" ht="12.75" customHeight="1">
      <c r="A272" s="20">
        <v>56.0</v>
      </c>
      <c r="B272" s="21" t="s">
        <v>76</v>
      </c>
      <c r="C272" s="20" t="s">
        <v>62</v>
      </c>
      <c r="D272" s="22">
        <v>5.0</v>
      </c>
      <c r="E272" s="4"/>
      <c r="F272" s="4"/>
      <c r="G272" s="4"/>
      <c r="H272" s="4"/>
      <c r="I272" s="4"/>
      <c r="J272" s="4"/>
      <c r="K272" s="4"/>
      <c r="L272" s="4"/>
    </row>
    <row r="273" ht="12.75" customHeight="1">
      <c r="A273" s="20">
        <v>67.0</v>
      </c>
      <c r="B273" s="21" t="s">
        <v>87</v>
      </c>
      <c r="C273" s="20" t="s">
        <v>62</v>
      </c>
      <c r="D273" s="22">
        <v>5.0</v>
      </c>
      <c r="E273" s="4"/>
      <c r="F273" s="4"/>
      <c r="G273" s="4"/>
      <c r="H273" s="4"/>
      <c r="I273" s="4"/>
      <c r="J273" s="4"/>
      <c r="K273" s="4"/>
      <c r="L273" s="4"/>
    </row>
    <row r="274" ht="12.75" customHeight="1">
      <c r="A274" s="20">
        <v>98.0</v>
      </c>
      <c r="B274" s="21" t="s">
        <v>116</v>
      </c>
      <c r="C274" s="20" t="s">
        <v>62</v>
      </c>
      <c r="D274" s="22">
        <v>5.0</v>
      </c>
      <c r="E274" s="4"/>
      <c r="F274" s="4"/>
      <c r="G274" s="4"/>
      <c r="H274" s="4"/>
      <c r="I274" s="4"/>
      <c r="J274" s="4"/>
      <c r="K274" s="4"/>
      <c r="L274" s="4"/>
    </row>
    <row r="275" ht="12.75" customHeight="1">
      <c r="A275" s="20">
        <v>97.0</v>
      </c>
      <c r="B275" s="21" t="s">
        <v>115</v>
      </c>
      <c r="C275" s="20" t="s">
        <v>62</v>
      </c>
      <c r="D275" s="22">
        <v>4.0</v>
      </c>
      <c r="E275" s="4"/>
      <c r="F275" s="4"/>
      <c r="G275" s="4"/>
      <c r="H275" s="4"/>
      <c r="I275" s="4"/>
      <c r="J275" s="4"/>
      <c r="K275" s="4"/>
      <c r="L275" s="4"/>
    </row>
    <row r="276" ht="12.75" customHeight="1">
      <c r="A276" s="20">
        <v>45.0</v>
      </c>
      <c r="B276" s="21" t="s">
        <v>65</v>
      </c>
      <c r="C276" s="20" t="s">
        <v>62</v>
      </c>
      <c r="D276" s="22">
        <v>4.0</v>
      </c>
      <c r="E276" s="4"/>
      <c r="F276" s="4"/>
      <c r="G276" s="4"/>
      <c r="H276" s="4"/>
      <c r="I276" s="4"/>
      <c r="J276" s="4"/>
      <c r="K276" s="4"/>
      <c r="L276" s="4"/>
    </row>
    <row r="277" ht="12.75" customHeight="1">
      <c r="A277" s="23">
        <v>69.0</v>
      </c>
      <c r="B277" s="21" t="s">
        <v>89</v>
      </c>
      <c r="C277" s="20" t="s">
        <v>62</v>
      </c>
      <c r="D277" s="22">
        <v>4.0</v>
      </c>
      <c r="E277" s="4"/>
      <c r="F277" s="4"/>
      <c r="G277" s="4"/>
      <c r="H277" s="4"/>
      <c r="I277" s="4"/>
      <c r="J277" s="4"/>
      <c r="K277" s="4"/>
      <c r="L277" s="4"/>
    </row>
    <row r="278" ht="12.75" customHeight="1">
      <c r="A278" s="23">
        <v>78.0</v>
      </c>
      <c r="B278" s="21" t="s">
        <v>98</v>
      </c>
      <c r="C278" s="20" t="s">
        <v>62</v>
      </c>
      <c r="D278" s="22">
        <v>4.0</v>
      </c>
      <c r="E278" s="4"/>
      <c r="F278" s="4"/>
      <c r="G278" s="4"/>
      <c r="H278" s="4"/>
      <c r="I278" s="4"/>
      <c r="J278" s="4"/>
      <c r="K278" s="4"/>
      <c r="L278" s="4"/>
    </row>
    <row r="279" ht="12.75" customHeight="1">
      <c r="A279" s="23">
        <v>52.0</v>
      </c>
      <c r="B279" s="21" t="s">
        <v>72</v>
      </c>
      <c r="C279" s="20" t="s">
        <v>62</v>
      </c>
      <c r="D279" s="22">
        <v>4.0</v>
      </c>
      <c r="E279" s="4"/>
      <c r="F279" s="4"/>
      <c r="G279" s="4"/>
      <c r="H279" s="4"/>
      <c r="I279" s="4"/>
      <c r="J279" s="4"/>
      <c r="K279" s="4"/>
      <c r="L279" s="4"/>
    </row>
    <row r="280" ht="12.75" customHeight="1">
      <c r="A280" s="23">
        <v>72.0</v>
      </c>
      <c r="B280" s="21" t="s">
        <v>92</v>
      </c>
      <c r="C280" s="20" t="s">
        <v>62</v>
      </c>
      <c r="D280" s="22">
        <v>4.0</v>
      </c>
      <c r="E280" s="4"/>
      <c r="F280" s="4"/>
      <c r="G280" s="4"/>
      <c r="H280" s="4"/>
      <c r="I280" s="4"/>
      <c r="J280" s="4"/>
      <c r="K280" s="4"/>
      <c r="L280" s="4"/>
    </row>
    <row r="281" ht="12.75" customHeight="1">
      <c r="A281" s="23">
        <v>80.0</v>
      </c>
      <c r="B281" s="21" t="s">
        <v>100</v>
      </c>
      <c r="C281" s="20" t="s">
        <v>62</v>
      </c>
      <c r="D281" s="22">
        <v>4.0</v>
      </c>
      <c r="E281" s="4"/>
      <c r="F281" s="4"/>
      <c r="G281" s="4"/>
      <c r="H281" s="4"/>
      <c r="I281" s="4"/>
      <c r="J281" s="4"/>
      <c r="K281" s="4"/>
      <c r="L281" s="4"/>
    </row>
    <row r="282" ht="12.75" customHeight="1">
      <c r="A282" s="23">
        <v>95.0</v>
      </c>
      <c r="B282" s="21" t="s">
        <v>113</v>
      </c>
      <c r="C282" s="20" t="s">
        <v>62</v>
      </c>
      <c r="D282" s="22">
        <v>4.0</v>
      </c>
      <c r="E282" s="4"/>
      <c r="F282" s="4"/>
      <c r="G282" s="4"/>
      <c r="H282" s="4"/>
      <c r="I282" s="4"/>
      <c r="J282" s="4"/>
      <c r="K282" s="4"/>
      <c r="L282" s="4"/>
    </row>
    <row r="283" ht="12.75" customHeight="1">
      <c r="A283" s="23">
        <v>62.0</v>
      </c>
      <c r="B283" s="21" t="s">
        <v>82</v>
      </c>
      <c r="C283" s="20" t="s">
        <v>62</v>
      </c>
      <c r="D283" s="24">
        <v>0.0</v>
      </c>
      <c r="E283" s="4"/>
      <c r="F283" s="4"/>
      <c r="G283" s="4"/>
      <c r="H283" s="4"/>
      <c r="I283" s="4"/>
      <c r="J283" s="4"/>
      <c r="K283" s="4"/>
      <c r="L283" s="4"/>
    </row>
    <row r="284" ht="12.75" customHeight="1">
      <c r="A284" s="23">
        <v>41.0</v>
      </c>
      <c r="B284" s="21" t="s">
        <v>61</v>
      </c>
      <c r="C284" s="20" t="s">
        <v>62</v>
      </c>
      <c r="D284" s="24">
        <v>0.0</v>
      </c>
      <c r="E284" s="4"/>
      <c r="F284" s="4"/>
      <c r="G284" s="4"/>
      <c r="H284" s="4"/>
      <c r="I284" s="4"/>
      <c r="J284" s="4"/>
      <c r="K284" s="4"/>
      <c r="L284" s="4"/>
    </row>
    <row r="285" ht="12.75" customHeight="1">
      <c r="A285" s="23">
        <v>100.0</v>
      </c>
      <c r="B285" s="21" t="s">
        <v>117</v>
      </c>
      <c r="C285" s="20" t="s">
        <v>62</v>
      </c>
      <c r="D285" s="24">
        <v>0.0</v>
      </c>
      <c r="E285" s="4"/>
      <c r="F285" s="4"/>
      <c r="G285" s="4"/>
      <c r="H285" s="4"/>
      <c r="I285" s="4"/>
      <c r="J285" s="4"/>
      <c r="K285" s="4"/>
      <c r="L285" s="4"/>
    </row>
    <row r="286" ht="12.75" customHeight="1">
      <c r="A286" s="20">
        <v>119.0</v>
      </c>
      <c r="B286" s="21" t="s">
        <v>135</v>
      </c>
      <c r="C286" s="20" t="s">
        <v>134</v>
      </c>
      <c r="D286" s="22">
        <v>9.0</v>
      </c>
      <c r="E286" s="4"/>
      <c r="F286" s="4"/>
      <c r="G286" s="4"/>
      <c r="H286" s="4"/>
      <c r="I286" s="4"/>
      <c r="J286" s="4"/>
      <c r="K286" s="4"/>
      <c r="L286" s="4"/>
    </row>
    <row r="287" ht="12.75" customHeight="1">
      <c r="A287" s="20">
        <v>129.0</v>
      </c>
      <c r="B287" s="21" t="s">
        <v>144</v>
      </c>
      <c r="C287" s="20" t="s">
        <v>134</v>
      </c>
      <c r="D287" s="25">
        <v>8.0</v>
      </c>
      <c r="E287" s="4"/>
      <c r="F287" s="4"/>
      <c r="G287" s="4"/>
      <c r="H287" s="4"/>
      <c r="I287" s="4"/>
      <c r="J287" s="4"/>
      <c r="K287" s="4"/>
      <c r="L287" s="4"/>
    </row>
    <row r="288" ht="12.75" customHeight="1">
      <c r="A288" s="20">
        <v>126.0</v>
      </c>
      <c r="B288" s="21" t="s">
        <v>141</v>
      </c>
      <c r="C288" s="20" t="s">
        <v>134</v>
      </c>
      <c r="D288" s="22">
        <v>8.0</v>
      </c>
      <c r="E288" s="4"/>
      <c r="F288" s="4"/>
      <c r="G288" s="4"/>
      <c r="H288" s="4"/>
      <c r="I288" s="4"/>
      <c r="J288" s="4"/>
      <c r="K288" s="4"/>
      <c r="L288" s="4"/>
    </row>
    <row r="289" ht="12.75" customHeight="1">
      <c r="A289" s="20">
        <v>118.0</v>
      </c>
      <c r="B289" s="21" t="s">
        <v>133</v>
      </c>
      <c r="C289" s="20" t="s">
        <v>134</v>
      </c>
      <c r="D289" s="22">
        <v>8.0</v>
      </c>
      <c r="E289" s="4"/>
      <c r="F289" s="4"/>
      <c r="G289" s="4"/>
      <c r="H289" s="4"/>
      <c r="I289" s="4"/>
      <c r="J289" s="4"/>
      <c r="K289" s="4"/>
      <c r="L289" s="4"/>
    </row>
    <row r="290" ht="12.75" customHeight="1">
      <c r="A290" s="20">
        <v>134.0</v>
      </c>
      <c r="B290" s="21" t="s">
        <v>149</v>
      </c>
      <c r="C290" s="20" t="s">
        <v>134</v>
      </c>
      <c r="D290" s="22">
        <v>8.0</v>
      </c>
      <c r="E290" s="4"/>
      <c r="F290" s="4"/>
      <c r="G290" s="4"/>
      <c r="H290" s="4"/>
      <c r="I290" s="4"/>
      <c r="J290" s="4"/>
      <c r="K290" s="4"/>
      <c r="L290" s="4"/>
    </row>
    <row r="291" ht="12.75" customHeight="1">
      <c r="A291" s="20">
        <v>132.0</v>
      </c>
      <c r="B291" s="21" t="s">
        <v>147</v>
      </c>
      <c r="C291" s="20" t="s">
        <v>134</v>
      </c>
      <c r="D291" s="22">
        <v>8.0</v>
      </c>
      <c r="E291" s="4"/>
      <c r="F291" s="4"/>
      <c r="G291" s="4"/>
      <c r="H291" s="4"/>
      <c r="I291" s="4"/>
      <c r="J291" s="4"/>
      <c r="K291" s="4"/>
      <c r="L291" s="4"/>
    </row>
    <row r="292" ht="12.75" customHeight="1">
      <c r="A292" s="20">
        <v>127.0</v>
      </c>
      <c r="B292" s="21" t="s">
        <v>142</v>
      </c>
      <c r="C292" s="20" t="s">
        <v>134</v>
      </c>
      <c r="D292" s="22">
        <v>6.0</v>
      </c>
      <c r="E292" s="4"/>
      <c r="F292" s="4"/>
      <c r="G292" s="4"/>
      <c r="H292" s="4"/>
      <c r="I292" s="4"/>
      <c r="J292" s="4"/>
      <c r="K292" s="9"/>
      <c r="L292" s="4"/>
    </row>
    <row r="293" ht="12.75" customHeight="1">
      <c r="A293" s="20">
        <v>128.0</v>
      </c>
      <c r="B293" s="21" t="s">
        <v>143</v>
      </c>
      <c r="C293" s="20" t="s">
        <v>134</v>
      </c>
      <c r="D293" s="22">
        <v>6.0</v>
      </c>
      <c r="E293" s="9"/>
      <c r="F293" s="4"/>
      <c r="G293" s="4"/>
      <c r="H293" s="4"/>
      <c r="I293" s="4"/>
      <c r="J293" s="4"/>
      <c r="K293" s="4"/>
      <c r="L293" s="4"/>
    </row>
    <row r="294" ht="12.75" customHeight="1">
      <c r="A294" s="20">
        <v>130.0</v>
      </c>
      <c r="B294" s="21" t="s">
        <v>145</v>
      </c>
      <c r="C294" s="20" t="s">
        <v>134</v>
      </c>
      <c r="D294" s="22">
        <v>6.0</v>
      </c>
      <c r="E294" s="4"/>
      <c r="F294" s="4"/>
      <c r="G294" s="4"/>
      <c r="H294" s="4"/>
      <c r="I294" s="4"/>
      <c r="J294" s="4"/>
      <c r="K294" s="4"/>
      <c r="L294" s="4"/>
    </row>
    <row r="295" ht="12.75" customHeight="1">
      <c r="A295" s="20">
        <v>135.0</v>
      </c>
      <c r="B295" s="21" t="s">
        <v>150</v>
      </c>
      <c r="C295" s="20" t="s">
        <v>134</v>
      </c>
      <c r="D295" s="22">
        <v>6.0</v>
      </c>
      <c r="E295" s="4"/>
      <c r="F295" s="4"/>
      <c r="G295" s="4"/>
      <c r="H295" s="4"/>
      <c r="I295" s="4"/>
      <c r="J295" s="4"/>
      <c r="K295" s="4"/>
      <c r="L295" s="4"/>
    </row>
    <row r="296" ht="12.75" customHeight="1">
      <c r="A296" s="20">
        <v>120.0</v>
      </c>
      <c r="B296" s="21" t="s">
        <v>136</v>
      </c>
      <c r="C296" s="20" t="s">
        <v>134</v>
      </c>
      <c r="D296" s="22">
        <v>5.0</v>
      </c>
      <c r="E296" s="4"/>
      <c r="F296" s="4"/>
      <c r="G296" s="4"/>
      <c r="H296" s="4"/>
      <c r="I296" s="4"/>
      <c r="J296" s="4"/>
      <c r="K296" s="4"/>
      <c r="L296" s="4"/>
    </row>
    <row r="297" ht="12.75" customHeight="1">
      <c r="A297" s="23">
        <v>125.0</v>
      </c>
      <c r="B297" s="21" t="s">
        <v>140</v>
      </c>
      <c r="C297" s="20" t="s">
        <v>134</v>
      </c>
      <c r="D297" s="22">
        <v>4.0</v>
      </c>
      <c r="E297" s="4"/>
      <c r="F297" s="4"/>
      <c r="G297" s="4"/>
      <c r="H297" s="4"/>
      <c r="I297" s="4"/>
      <c r="J297" s="4"/>
      <c r="K297" s="4"/>
      <c r="L297" s="4"/>
    </row>
    <row r="298" ht="12.75" customHeight="1">
      <c r="A298" s="23">
        <v>136.0</v>
      </c>
      <c r="B298" s="21" t="s">
        <v>151</v>
      </c>
      <c r="C298" s="20" t="s">
        <v>134</v>
      </c>
      <c r="D298" s="24">
        <v>0.0</v>
      </c>
      <c r="E298" s="4"/>
      <c r="F298" s="4"/>
      <c r="G298" s="4"/>
      <c r="H298" s="4"/>
      <c r="I298" s="4"/>
      <c r="J298" s="4"/>
      <c r="K298" s="4"/>
      <c r="L298" s="4"/>
    </row>
    <row r="299" ht="12.75" customHeight="1">
      <c r="A299" s="23">
        <v>123.0</v>
      </c>
      <c r="B299" s="21" t="s">
        <v>138</v>
      </c>
      <c r="C299" s="20" t="s">
        <v>134</v>
      </c>
      <c r="D299" s="24">
        <v>0.0</v>
      </c>
      <c r="E299" s="4"/>
      <c r="F299" s="4"/>
      <c r="G299" s="4"/>
      <c r="H299" s="4"/>
      <c r="I299" s="4"/>
      <c r="J299" s="4"/>
      <c r="K299" s="4"/>
      <c r="L299" s="4"/>
    </row>
    <row r="300" ht="12.75" customHeight="1">
      <c r="A300" s="23">
        <v>131.0</v>
      </c>
      <c r="B300" s="21" t="s">
        <v>146</v>
      </c>
      <c r="C300" s="20" t="s">
        <v>134</v>
      </c>
      <c r="D300" s="24">
        <v>0.0</v>
      </c>
      <c r="E300" s="4"/>
      <c r="F300" s="4"/>
      <c r="G300" s="4"/>
      <c r="H300" s="4"/>
      <c r="I300" s="4"/>
      <c r="J300" s="4"/>
      <c r="K300" s="4"/>
      <c r="L300" s="4"/>
    </row>
    <row r="301" ht="12.75" customHeight="1">
      <c r="A301" s="23">
        <v>133.0</v>
      </c>
      <c r="B301" s="21" t="s">
        <v>148</v>
      </c>
      <c r="C301" s="20" t="s">
        <v>134</v>
      </c>
      <c r="D301" s="24">
        <v>0.0</v>
      </c>
      <c r="E301" s="4"/>
      <c r="F301" s="4"/>
      <c r="G301" s="4"/>
      <c r="H301" s="4"/>
      <c r="I301" s="4"/>
      <c r="J301" s="4"/>
      <c r="K301" s="4"/>
      <c r="L301" s="4"/>
    </row>
    <row r="302" ht="12.75" customHeight="1">
      <c r="A302" s="23">
        <v>122.0</v>
      </c>
      <c r="B302" s="21" t="s">
        <v>137</v>
      </c>
      <c r="C302" s="20" t="s">
        <v>134</v>
      </c>
      <c r="D302" s="24">
        <v>0.0</v>
      </c>
      <c r="E302" s="4"/>
      <c r="F302" s="4"/>
      <c r="G302" s="4"/>
      <c r="H302" s="4"/>
      <c r="I302" s="4"/>
      <c r="J302" s="4"/>
      <c r="K302" s="4"/>
      <c r="L302" s="4"/>
    </row>
    <row r="303" ht="12.75" customHeight="1">
      <c r="A303" s="23">
        <v>124.0</v>
      </c>
      <c r="B303" s="21" t="s">
        <v>139</v>
      </c>
      <c r="C303" s="20" t="s">
        <v>134</v>
      </c>
      <c r="D303" s="24">
        <v>0.0</v>
      </c>
      <c r="E303" s="4"/>
      <c r="F303" s="4"/>
      <c r="G303" s="4"/>
      <c r="H303" s="4"/>
      <c r="I303" s="4"/>
      <c r="J303" s="4"/>
      <c r="K303" s="4"/>
      <c r="L303" s="4"/>
    </row>
    <row r="304" ht="12.75" customHeight="1">
      <c r="A304" s="20">
        <v>148.0</v>
      </c>
      <c r="B304" s="21" t="s">
        <v>163</v>
      </c>
      <c r="C304" s="26" t="s">
        <v>153</v>
      </c>
      <c r="D304" s="22">
        <v>10.0</v>
      </c>
      <c r="E304" s="4"/>
      <c r="F304" s="4"/>
      <c r="G304" s="4"/>
      <c r="H304" s="4"/>
      <c r="I304" s="4"/>
      <c r="J304" s="4"/>
      <c r="K304" s="4"/>
      <c r="L304" s="4"/>
    </row>
    <row r="305" ht="12.75" customHeight="1">
      <c r="A305" s="20">
        <v>141.0</v>
      </c>
      <c r="B305" s="21" t="s">
        <v>157</v>
      </c>
      <c r="C305" s="20" t="s">
        <v>153</v>
      </c>
      <c r="D305" s="22">
        <v>10.0</v>
      </c>
      <c r="E305" s="4"/>
      <c r="F305" s="4"/>
      <c r="G305" s="4"/>
      <c r="H305" s="4"/>
      <c r="I305" s="4"/>
      <c r="J305" s="4"/>
      <c r="K305" s="4"/>
      <c r="L305" s="4"/>
    </row>
    <row r="306" ht="12.75" customHeight="1">
      <c r="A306" s="20">
        <v>142.0</v>
      </c>
      <c r="B306" s="21" t="s">
        <v>158</v>
      </c>
      <c r="C306" s="20" t="s">
        <v>153</v>
      </c>
      <c r="D306" s="22">
        <v>9.0</v>
      </c>
      <c r="E306" s="4"/>
      <c r="F306" s="4"/>
      <c r="G306" s="4"/>
      <c r="H306" s="4"/>
      <c r="I306" s="4"/>
      <c r="J306" s="4"/>
      <c r="K306" s="4"/>
      <c r="L306" s="4"/>
    </row>
    <row r="307" ht="12.75" customHeight="1">
      <c r="A307" s="20">
        <v>146.0</v>
      </c>
      <c r="B307" s="21" t="s">
        <v>161</v>
      </c>
      <c r="C307" s="20" t="s">
        <v>153</v>
      </c>
      <c r="D307" s="22">
        <v>9.0</v>
      </c>
      <c r="E307" s="4"/>
      <c r="F307" s="4"/>
      <c r="G307" s="4"/>
      <c r="H307" s="4"/>
      <c r="I307" s="4"/>
      <c r="J307" s="4"/>
      <c r="K307" s="4"/>
      <c r="L307" s="4"/>
    </row>
    <row r="308" ht="12.75" customHeight="1">
      <c r="A308" s="20">
        <v>157.0</v>
      </c>
      <c r="B308" s="21" t="s">
        <v>171</v>
      </c>
      <c r="C308" s="20" t="s">
        <v>153</v>
      </c>
      <c r="D308" s="22">
        <v>9.0</v>
      </c>
      <c r="E308" s="4"/>
      <c r="F308" s="4"/>
      <c r="G308" s="4"/>
      <c r="H308" s="4"/>
      <c r="I308" s="4"/>
      <c r="J308" s="4"/>
      <c r="K308" s="4"/>
      <c r="L308" s="4"/>
    </row>
    <row r="309" ht="12.75" customHeight="1">
      <c r="A309" s="20">
        <v>150.0</v>
      </c>
      <c r="B309" s="21" t="s">
        <v>165</v>
      </c>
      <c r="C309" s="20" t="s">
        <v>153</v>
      </c>
      <c r="D309" s="22">
        <v>9.0</v>
      </c>
      <c r="E309" s="4"/>
      <c r="F309" s="4"/>
      <c r="G309" s="4"/>
      <c r="H309" s="4"/>
      <c r="I309" s="4"/>
      <c r="J309" s="4"/>
      <c r="K309" s="4"/>
      <c r="L309" s="4"/>
    </row>
    <row r="310" ht="12.75" customHeight="1">
      <c r="A310" s="20">
        <v>158.0</v>
      </c>
      <c r="B310" s="21" t="s">
        <v>172</v>
      </c>
      <c r="C310" s="20" t="s">
        <v>153</v>
      </c>
      <c r="D310" s="22">
        <v>9.0</v>
      </c>
      <c r="E310" s="4"/>
      <c r="F310" s="4"/>
      <c r="G310" s="4"/>
      <c r="H310" s="4"/>
      <c r="I310" s="4"/>
      <c r="J310" s="4"/>
      <c r="K310" s="4"/>
      <c r="L310" s="4"/>
    </row>
    <row r="311" ht="12.75" customHeight="1">
      <c r="A311" s="20">
        <v>155.0</v>
      </c>
      <c r="B311" s="21" t="s">
        <v>169</v>
      </c>
      <c r="C311" s="20" t="s">
        <v>153</v>
      </c>
      <c r="D311" s="22">
        <v>8.0</v>
      </c>
      <c r="E311" s="4"/>
      <c r="F311" s="4"/>
      <c r="G311" s="4"/>
      <c r="H311" s="4"/>
      <c r="I311" s="4"/>
      <c r="J311" s="4"/>
      <c r="K311" s="4"/>
      <c r="L311" s="4"/>
    </row>
    <row r="312" ht="12.75" customHeight="1">
      <c r="A312" s="20">
        <v>138.0</v>
      </c>
      <c r="B312" s="21" t="s">
        <v>154</v>
      </c>
      <c r="C312" s="20" t="s">
        <v>153</v>
      </c>
      <c r="D312" s="22">
        <v>8.0</v>
      </c>
      <c r="E312" s="4"/>
      <c r="F312" s="4"/>
      <c r="G312" s="4"/>
      <c r="H312" s="4"/>
      <c r="I312" s="4"/>
      <c r="J312" s="4"/>
      <c r="K312" s="4"/>
      <c r="L312" s="4"/>
    </row>
    <row r="313" ht="12.75" customHeight="1">
      <c r="A313" s="20">
        <v>154.0</v>
      </c>
      <c r="B313" s="21" t="s">
        <v>168</v>
      </c>
      <c r="C313" s="20" t="s">
        <v>153</v>
      </c>
      <c r="D313" s="22">
        <v>8.0</v>
      </c>
      <c r="E313" s="4"/>
      <c r="F313" s="4"/>
      <c r="G313" s="4"/>
      <c r="H313" s="4"/>
      <c r="I313" s="4"/>
      <c r="J313" s="4"/>
      <c r="K313" s="4"/>
      <c r="L313" s="4"/>
    </row>
    <row r="314" ht="12.75" customHeight="1">
      <c r="A314" s="20">
        <v>145.0</v>
      </c>
      <c r="B314" s="21" t="s">
        <v>160</v>
      </c>
      <c r="C314" s="20" t="s">
        <v>153</v>
      </c>
      <c r="D314" s="22">
        <v>8.0</v>
      </c>
      <c r="E314" s="4"/>
      <c r="F314" s="4"/>
      <c r="G314" s="4"/>
      <c r="H314" s="4"/>
      <c r="I314" s="4"/>
      <c r="J314" s="4"/>
      <c r="K314" s="4"/>
      <c r="L314" s="4"/>
    </row>
    <row r="315" ht="12.75" customHeight="1">
      <c r="A315" s="20">
        <v>163.0</v>
      </c>
      <c r="B315" s="21" t="s">
        <v>177</v>
      </c>
      <c r="C315" s="20" t="s">
        <v>153</v>
      </c>
      <c r="D315" s="22">
        <v>8.0</v>
      </c>
      <c r="E315" s="4"/>
      <c r="F315" s="4"/>
      <c r="G315" s="4"/>
      <c r="H315" s="4"/>
      <c r="I315" s="4"/>
      <c r="J315" s="4"/>
      <c r="K315" s="4"/>
      <c r="L315" s="4"/>
    </row>
    <row r="316" ht="12.75" customHeight="1">
      <c r="A316" s="20">
        <v>156.0</v>
      </c>
      <c r="B316" s="21" t="s">
        <v>170</v>
      </c>
      <c r="C316" s="20" t="s">
        <v>153</v>
      </c>
      <c r="D316" s="22">
        <v>8.0</v>
      </c>
      <c r="E316" s="4"/>
      <c r="F316" s="4"/>
      <c r="G316" s="4"/>
      <c r="H316" s="4"/>
      <c r="I316" s="4"/>
      <c r="J316" s="4"/>
      <c r="K316" s="4"/>
      <c r="L316" s="4"/>
    </row>
    <row r="317" ht="12.75" customHeight="1">
      <c r="A317" s="20">
        <v>162.0</v>
      </c>
      <c r="B317" s="21" t="s">
        <v>176</v>
      </c>
      <c r="C317" s="20" t="s">
        <v>153</v>
      </c>
      <c r="D317" s="22">
        <v>7.0</v>
      </c>
      <c r="E317" s="4"/>
      <c r="F317" s="4"/>
      <c r="G317" s="4"/>
      <c r="H317" s="4"/>
      <c r="I317" s="4"/>
      <c r="J317" s="4"/>
      <c r="K317" s="4"/>
      <c r="L317" s="4"/>
    </row>
    <row r="318" ht="12.75" customHeight="1">
      <c r="A318" s="20">
        <v>147.0</v>
      </c>
      <c r="B318" s="21" t="s">
        <v>162</v>
      </c>
      <c r="C318" s="20" t="s">
        <v>153</v>
      </c>
      <c r="D318" s="22">
        <v>7.0</v>
      </c>
      <c r="E318" s="4"/>
      <c r="F318" s="4"/>
      <c r="G318" s="4"/>
      <c r="H318" s="4"/>
      <c r="I318" s="4"/>
      <c r="J318" s="4"/>
      <c r="K318" s="4"/>
      <c r="L318" s="4"/>
    </row>
    <row r="319" ht="12.75" customHeight="1">
      <c r="A319" s="20">
        <v>149.0</v>
      </c>
      <c r="B319" s="21" t="s">
        <v>164</v>
      </c>
      <c r="C319" s="20" t="s">
        <v>153</v>
      </c>
      <c r="D319" s="22">
        <v>7.0</v>
      </c>
      <c r="E319" s="4"/>
      <c r="F319" s="4"/>
      <c r="G319" s="4"/>
      <c r="H319" s="4"/>
      <c r="I319" s="4"/>
      <c r="J319" s="4"/>
      <c r="K319" s="4"/>
      <c r="L319" s="4"/>
    </row>
    <row r="320" ht="12.75" customHeight="1">
      <c r="A320" s="20">
        <v>153.0</v>
      </c>
      <c r="B320" s="21" t="s">
        <v>167</v>
      </c>
      <c r="C320" s="20" t="s">
        <v>153</v>
      </c>
      <c r="D320" s="22">
        <v>7.0</v>
      </c>
      <c r="E320" s="4"/>
      <c r="F320" s="4"/>
      <c r="G320" s="4"/>
      <c r="H320" s="4"/>
      <c r="I320" s="4"/>
      <c r="J320" s="4"/>
      <c r="K320" s="4"/>
      <c r="L320" s="4"/>
    </row>
    <row r="321" ht="12.75" customHeight="1">
      <c r="A321" s="20">
        <v>139.0</v>
      </c>
      <c r="B321" s="21" t="s">
        <v>155</v>
      </c>
      <c r="C321" s="20" t="s">
        <v>153</v>
      </c>
      <c r="D321" s="22">
        <v>7.0</v>
      </c>
      <c r="E321" s="4"/>
      <c r="F321" s="4"/>
      <c r="G321" s="4"/>
      <c r="H321" s="4"/>
      <c r="I321" s="4"/>
      <c r="J321" s="4"/>
      <c r="K321" s="4"/>
      <c r="L321" s="4"/>
    </row>
    <row r="322" ht="12.75" customHeight="1">
      <c r="A322" s="20">
        <v>137.0</v>
      </c>
      <c r="B322" s="21" t="s">
        <v>152</v>
      </c>
      <c r="C322" s="20" t="s">
        <v>153</v>
      </c>
      <c r="D322" s="22">
        <v>7.0</v>
      </c>
      <c r="E322" s="4"/>
      <c r="F322" s="4"/>
      <c r="G322" s="4"/>
      <c r="H322" s="4"/>
      <c r="I322" s="4"/>
      <c r="J322" s="4"/>
      <c r="K322" s="4"/>
      <c r="L322" s="4"/>
    </row>
    <row r="323" ht="12.75" customHeight="1">
      <c r="A323" s="20">
        <v>160.0</v>
      </c>
      <c r="B323" s="21" t="s">
        <v>174</v>
      </c>
      <c r="C323" s="20" t="s">
        <v>153</v>
      </c>
      <c r="D323" s="22">
        <v>7.0</v>
      </c>
      <c r="E323" s="4"/>
      <c r="F323" s="4"/>
      <c r="G323" s="4"/>
      <c r="H323" s="4"/>
      <c r="I323" s="4"/>
      <c r="J323" s="4"/>
      <c r="K323" s="4"/>
      <c r="L323" s="4"/>
    </row>
    <row r="324" ht="12.75" customHeight="1">
      <c r="A324" s="20">
        <v>159.0</v>
      </c>
      <c r="B324" s="21" t="s">
        <v>173</v>
      </c>
      <c r="C324" s="20" t="s">
        <v>153</v>
      </c>
      <c r="D324" s="22">
        <v>6.0</v>
      </c>
      <c r="E324" s="4"/>
      <c r="F324" s="4"/>
      <c r="G324" s="4"/>
      <c r="H324" s="4"/>
      <c r="I324" s="4"/>
      <c r="J324" s="4"/>
      <c r="K324" s="4"/>
      <c r="L324" s="4"/>
    </row>
    <row r="325" ht="12.75" customHeight="1">
      <c r="A325" s="20">
        <v>151.0</v>
      </c>
      <c r="B325" s="21" t="s">
        <v>166</v>
      </c>
      <c r="C325" s="20" t="s">
        <v>153</v>
      </c>
      <c r="D325" s="22">
        <v>6.0</v>
      </c>
      <c r="E325" s="4"/>
      <c r="F325" s="4"/>
      <c r="G325" s="4"/>
      <c r="H325" s="4"/>
      <c r="I325" s="4"/>
      <c r="J325" s="4"/>
      <c r="K325" s="4"/>
      <c r="L325" s="4"/>
    </row>
    <row r="326" ht="12.75" customHeight="1">
      <c r="A326" s="20">
        <v>144.0</v>
      </c>
      <c r="B326" s="21" t="s">
        <v>159</v>
      </c>
      <c r="C326" s="20" t="s">
        <v>153</v>
      </c>
      <c r="D326" s="22">
        <v>6.0</v>
      </c>
      <c r="E326" s="4"/>
      <c r="F326" s="4"/>
      <c r="G326" s="4"/>
      <c r="H326" s="4"/>
      <c r="I326" s="4"/>
      <c r="J326" s="4"/>
      <c r="K326" s="4"/>
      <c r="L326" s="4"/>
    </row>
    <row r="327" ht="12.75" customHeight="1">
      <c r="A327" s="20">
        <v>161.0</v>
      </c>
      <c r="B327" s="21" t="s">
        <v>175</v>
      </c>
      <c r="C327" s="20" t="s">
        <v>153</v>
      </c>
      <c r="D327" s="22">
        <v>4.0</v>
      </c>
      <c r="E327" s="4"/>
      <c r="F327" s="4"/>
      <c r="G327" s="4"/>
      <c r="H327" s="4"/>
      <c r="I327" s="4"/>
      <c r="J327" s="4"/>
      <c r="K327" s="4"/>
      <c r="L327" s="4"/>
    </row>
    <row r="328" ht="12.75" customHeight="1">
      <c r="A328" s="20">
        <v>164.0</v>
      </c>
      <c r="B328" s="21" t="s">
        <v>178</v>
      </c>
      <c r="C328" s="20" t="s">
        <v>153</v>
      </c>
      <c r="D328" s="22">
        <v>4.0</v>
      </c>
      <c r="E328" s="4"/>
      <c r="F328" s="4"/>
      <c r="G328" s="4"/>
      <c r="H328" s="4"/>
      <c r="I328" s="4"/>
      <c r="J328" s="4"/>
      <c r="K328" s="4"/>
      <c r="L328" s="4"/>
    </row>
    <row r="329" ht="12.75" customHeight="1">
      <c r="A329" s="23">
        <v>140.0</v>
      </c>
      <c r="B329" s="21" t="s">
        <v>156</v>
      </c>
      <c r="C329" s="20" t="s">
        <v>153</v>
      </c>
      <c r="D329" s="24">
        <v>0.0</v>
      </c>
      <c r="E329" s="4"/>
      <c r="F329" s="4"/>
      <c r="G329" s="4"/>
      <c r="H329" s="4"/>
      <c r="I329" s="4"/>
      <c r="J329" s="4"/>
      <c r="K329" s="4"/>
      <c r="L329" s="4"/>
    </row>
    <row r="330" ht="12.75" customHeight="1">
      <c r="A330" s="20">
        <v>36.0</v>
      </c>
      <c r="B330" s="21" t="s">
        <v>58</v>
      </c>
      <c r="C330" s="20" t="s">
        <v>18</v>
      </c>
      <c r="D330" s="22">
        <v>10.0</v>
      </c>
      <c r="E330" s="4"/>
      <c r="F330" s="4"/>
      <c r="G330" s="4"/>
      <c r="H330" s="4"/>
      <c r="I330" s="4"/>
      <c r="J330" s="4"/>
      <c r="K330" s="4"/>
      <c r="L330" s="4"/>
    </row>
    <row r="331" ht="12.75" customHeight="1">
      <c r="A331" s="20">
        <v>12.0</v>
      </c>
      <c r="B331" s="21" t="s">
        <v>34</v>
      </c>
      <c r="C331" s="20" t="s">
        <v>18</v>
      </c>
      <c r="D331" s="22">
        <v>10.0</v>
      </c>
      <c r="E331" s="4"/>
      <c r="F331" s="4"/>
      <c r="G331" s="4"/>
      <c r="H331" s="4"/>
      <c r="I331" s="4"/>
      <c r="J331" s="4"/>
      <c r="K331" s="4"/>
      <c r="L331" s="4"/>
    </row>
    <row r="332" ht="12.75" customHeight="1">
      <c r="A332" s="20">
        <v>3.0</v>
      </c>
      <c r="B332" s="21" t="s">
        <v>22</v>
      </c>
      <c r="C332" s="20" t="s">
        <v>18</v>
      </c>
      <c r="D332" s="22">
        <v>10.0</v>
      </c>
      <c r="E332" s="4"/>
      <c r="F332" s="4"/>
      <c r="G332" s="4"/>
      <c r="H332" s="4"/>
      <c r="I332" s="4"/>
      <c r="J332" s="4"/>
      <c r="K332" s="4"/>
      <c r="L332" s="4"/>
    </row>
    <row r="333" ht="12.75" customHeight="1">
      <c r="A333" s="20">
        <v>35.0</v>
      </c>
      <c r="B333" s="21" t="s">
        <v>57</v>
      </c>
      <c r="C333" s="20" t="s">
        <v>18</v>
      </c>
      <c r="D333" s="22">
        <v>9.0</v>
      </c>
      <c r="E333" s="4"/>
      <c r="F333" s="4"/>
      <c r="G333" s="4"/>
      <c r="H333" s="4"/>
      <c r="I333" s="4"/>
      <c r="J333" s="4"/>
      <c r="K333" s="4"/>
      <c r="L333" s="4"/>
    </row>
    <row r="334" ht="12.75" customHeight="1">
      <c r="A334" s="20">
        <v>17.0</v>
      </c>
      <c r="B334" s="21" t="s">
        <v>39</v>
      </c>
      <c r="C334" s="20" t="s">
        <v>18</v>
      </c>
      <c r="D334" s="22">
        <v>9.0</v>
      </c>
      <c r="E334" s="4"/>
      <c r="F334" s="4"/>
      <c r="G334" s="4"/>
      <c r="H334" s="4"/>
      <c r="I334" s="4"/>
      <c r="J334" s="4"/>
      <c r="K334" s="4"/>
      <c r="L334" s="4"/>
    </row>
    <row r="335" ht="12.75" customHeight="1">
      <c r="A335" s="20">
        <v>11.0</v>
      </c>
      <c r="B335" s="21" t="s">
        <v>33</v>
      </c>
      <c r="C335" s="20" t="s">
        <v>18</v>
      </c>
      <c r="D335" s="22">
        <v>9.0</v>
      </c>
      <c r="E335" s="4"/>
      <c r="F335" s="4"/>
      <c r="G335" s="4"/>
      <c r="H335" s="4"/>
      <c r="I335" s="4"/>
      <c r="J335" s="4"/>
      <c r="K335" s="4"/>
      <c r="L335" s="4"/>
    </row>
    <row r="336" ht="12.75" customHeight="1">
      <c r="A336" s="20">
        <v>177.0</v>
      </c>
      <c r="B336" s="21" t="s">
        <v>188</v>
      </c>
      <c r="C336" s="20" t="s">
        <v>18</v>
      </c>
      <c r="D336" s="22">
        <v>9.0</v>
      </c>
      <c r="E336" s="4"/>
      <c r="F336" s="4"/>
      <c r="G336" s="4"/>
      <c r="H336" s="4"/>
      <c r="I336" s="4"/>
      <c r="J336" s="4"/>
      <c r="K336" s="4"/>
      <c r="L336" s="4"/>
    </row>
    <row r="337" ht="12.75" customHeight="1">
      <c r="A337" s="20">
        <v>15.0</v>
      </c>
      <c r="B337" s="21" t="s">
        <v>37</v>
      </c>
      <c r="C337" s="20" t="s">
        <v>18</v>
      </c>
      <c r="D337" s="22">
        <v>9.0</v>
      </c>
      <c r="E337" s="4"/>
      <c r="F337" s="4"/>
      <c r="G337" s="4"/>
      <c r="H337" s="4"/>
      <c r="I337" s="4"/>
      <c r="J337" s="4"/>
      <c r="K337" s="4"/>
      <c r="L337" s="4"/>
    </row>
    <row r="338" ht="12.75" customHeight="1">
      <c r="A338" s="20">
        <v>27.0</v>
      </c>
      <c r="B338" s="21" t="s">
        <v>49</v>
      </c>
      <c r="C338" s="20" t="s">
        <v>18</v>
      </c>
      <c r="D338" s="22">
        <v>9.0</v>
      </c>
      <c r="E338" s="4"/>
      <c r="F338" s="4"/>
      <c r="G338" s="4"/>
      <c r="H338" s="4"/>
      <c r="I338" s="4"/>
      <c r="J338" s="4"/>
      <c r="K338" s="4"/>
      <c r="L338" s="4"/>
    </row>
    <row r="339" ht="12.75" customHeight="1">
      <c r="A339" s="20">
        <v>5.0</v>
      </c>
      <c r="B339" s="21" t="s">
        <v>24</v>
      </c>
      <c r="C339" s="20" t="s">
        <v>18</v>
      </c>
      <c r="D339" s="22">
        <v>9.0</v>
      </c>
      <c r="E339" s="4"/>
      <c r="F339" s="4"/>
      <c r="G339" s="4"/>
      <c r="H339" s="4"/>
      <c r="I339" s="4"/>
      <c r="J339" s="4"/>
      <c r="K339" s="4"/>
      <c r="L339" s="4"/>
    </row>
    <row r="340" ht="12.75" customHeight="1">
      <c r="A340" s="20">
        <v>26.0</v>
      </c>
      <c r="B340" s="21" t="s">
        <v>48</v>
      </c>
      <c r="C340" s="20" t="s">
        <v>18</v>
      </c>
      <c r="D340" s="22">
        <v>9.0</v>
      </c>
      <c r="E340" s="4"/>
      <c r="F340" s="4"/>
      <c r="G340" s="4"/>
      <c r="H340" s="4"/>
      <c r="I340" s="4"/>
      <c r="J340" s="4"/>
      <c r="K340" s="4"/>
      <c r="L340" s="4"/>
    </row>
    <row r="341" ht="12.75" customHeight="1">
      <c r="A341" s="20">
        <v>9.0</v>
      </c>
      <c r="B341" s="21" t="s">
        <v>31</v>
      </c>
      <c r="C341" s="20" t="s">
        <v>18</v>
      </c>
      <c r="D341" s="22">
        <v>8.0</v>
      </c>
      <c r="E341" s="4"/>
      <c r="F341" s="4"/>
      <c r="G341" s="4"/>
      <c r="H341" s="4"/>
      <c r="I341" s="4"/>
      <c r="J341" s="4"/>
      <c r="K341" s="4"/>
      <c r="L341" s="4"/>
    </row>
    <row r="342" ht="12.75" customHeight="1">
      <c r="A342" s="20">
        <v>10.0</v>
      </c>
      <c r="B342" s="21" t="s">
        <v>32</v>
      </c>
      <c r="C342" s="20" t="s">
        <v>18</v>
      </c>
      <c r="D342" s="22">
        <v>8.0</v>
      </c>
      <c r="E342" s="4"/>
      <c r="F342" s="4"/>
      <c r="G342" s="4"/>
      <c r="H342" s="4"/>
      <c r="I342" s="4"/>
      <c r="J342" s="4"/>
      <c r="K342" s="4"/>
      <c r="L342" s="4"/>
    </row>
    <row r="343" ht="12.75" customHeight="1">
      <c r="A343" s="20">
        <v>7.0</v>
      </c>
      <c r="B343" s="21" t="s">
        <v>28</v>
      </c>
      <c r="C343" s="20" t="s">
        <v>18</v>
      </c>
      <c r="D343" s="22">
        <v>8.0</v>
      </c>
      <c r="E343" s="4"/>
      <c r="F343" s="4"/>
      <c r="G343" s="4"/>
      <c r="H343" s="4"/>
      <c r="I343" s="4"/>
      <c r="J343" s="4"/>
      <c r="K343" s="4"/>
      <c r="L343" s="4"/>
    </row>
    <row r="344" ht="12.75" customHeight="1">
      <c r="A344" s="20">
        <v>37.0</v>
      </c>
      <c r="B344" s="21" t="s">
        <v>59</v>
      </c>
      <c r="C344" s="20" t="s">
        <v>18</v>
      </c>
      <c r="D344" s="22">
        <v>8.0</v>
      </c>
      <c r="E344" s="4"/>
      <c r="F344" s="4"/>
      <c r="G344" s="4"/>
      <c r="H344" s="4"/>
      <c r="I344" s="4"/>
      <c r="J344" s="4"/>
      <c r="K344" s="4"/>
      <c r="L344" s="4"/>
    </row>
    <row r="345" ht="12.75" customHeight="1">
      <c r="A345" s="20">
        <v>25.0</v>
      </c>
      <c r="B345" s="21" t="s">
        <v>47</v>
      </c>
      <c r="C345" s="20" t="s">
        <v>18</v>
      </c>
      <c r="D345" s="22">
        <v>8.0</v>
      </c>
      <c r="E345" s="4"/>
      <c r="F345" s="4"/>
      <c r="G345" s="4"/>
      <c r="H345" s="4"/>
      <c r="I345" s="4"/>
      <c r="J345" s="4"/>
      <c r="K345" s="4"/>
      <c r="L345" s="4"/>
    </row>
    <row r="346" ht="12.75" customHeight="1">
      <c r="A346" s="20">
        <v>30.0</v>
      </c>
      <c r="B346" s="21" t="s">
        <v>52</v>
      </c>
      <c r="C346" s="20" t="s">
        <v>18</v>
      </c>
      <c r="D346" s="22">
        <v>8.0</v>
      </c>
      <c r="E346" s="4"/>
      <c r="F346" s="4"/>
      <c r="G346" s="4"/>
      <c r="H346" s="4"/>
      <c r="I346" s="4"/>
      <c r="J346" s="4"/>
      <c r="K346" s="4"/>
      <c r="L346" s="4"/>
    </row>
    <row r="347" ht="12.75" customHeight="1">
      <c r="A347" s="20">
        <v>31.0</v>
      </c>
      <c r="B347" s="21" t="s">
        <v>53</v>
      </c>
      <c r="C347" s="20" t="s">
        <v>18</v>
      </c>
      <c r="D347" s="22">
        <v>8.0</v>
      </c>
      <c r="E347" s="4"/>
      <c r="F347" s="4"/>
      <c r="G347" s="4"/>
      <c r="H347" s="4"/>
      <c r="I347" s="4"/>
      <c r="J347" s="4"/>
      <c r="K347" s="4"/>
      <c r="L347" s="4"/>
    </row>
    <row r="348" ht="12.75" customHeight="1">
      <c r="A348" s="20">
        <v>181.0</v>
      </c>
      <c r="B348" s="21" t="s">
        <v>192</v>
      </c>
      <c r="C348" s="20" t="s">
        <v>18</v>
      </c>
      <c r="D348" s="22">
        <v>8.0</v>
      </c>
      <c r="E348" s="4"/>
      <c r="F348" s="4"/>
      <c r="G348" s="4"/>
      <c r="H348" s="4"/>
      <c r="I348" s="4"/>
      <c r="J348" s="4"/>
      <c r="K348" s="4"/>
      <c r="L348" s="4"/>
    </row>
    <row r="349" ht="12.75" customHeight="1">
      <c r="A349" s="20">
        <v>23.0</v>
      </c>
      <c r="B349" s="21" t="s">
        <v>45</v>
      </c>
      <c r="C349" s="20" t="s">
        <v>18</v>
      </c>
      <c r="D349" s="22">
        <v>7.0</v>
      </c>
      <c r="E349" s="4"/>
      <c r="F349" s="4"/>
      <c r="G349" s="4"/>
      <c r="H349" s="4"/>
      <c r="I349" s="4"/>
      <c r="J349" s="4"/>
      <c r="K349" s="4"/>
      <c r="L349" s="4"/>
    </row>
    <row r="350" ht="12.75" customHeight="1">
      <c r="A350" s="20">
        <v>8.0</v>
      </c>
      <c r="B350" s="21" t="s">
        <v>30</v>
      </c>
      <c r="C350" s="20" t="s">
        <v>18</v>
      </c>
      <c r="D350" s="22">
        <v>7.0</v>
      </c>
      <c r="E350" s="4"/>
      <c r="F350" s="4"/>
      <c r="G350" s="4"/>
      <c r="H350" s="4"/>
      <c r="I350" s="4"/>
      <c r="J350" s="4"/>
      <c r="K350" s="4"/>
      <c r="L350" s="4"/>
    </row>
    <row r="351" ht="12.75" customHeight="1">
      <c r="A351" s="20">
        <v>170.0</v>
      </c>
      <c r="B351" s="21" t="s">
        <v>184</v>
      </c>
      <c r="C351" s="20" t="s">
        <v>18</v>
      </c>
      <c r="D351" s="22">
        <v>7.0</v>
      </c>
      <c r="E351" s="4"/>
      <c r="F351" s="4"/>
      <c r="G351" s="4"/>
      <c r="H351" s="4"/>
      <c r="I351" s="4"/>
      <c r="J351" s="4"/>
      <c r="K351" s="4"/>
      <c r="L351" s="4"/>
    </row>
    <row r="352" ht="12.75" customHeight="1">
      <c r="A352" s="20">
        <v>168.0</v>
      </c>
      <c r="B352" s="21" t="s">
        <v>182</v>
      </c>
      <c r="C352" s="20" t="s">
        <v>18</v>
      </c>
      <c r="D352" s="22">
        <v>7.0</v>
      </c>
      <c r="E352" s="4"/>
      <c r="F352" s="4"/>
      <c r="G352" s="4"/>
      <c r="H352" s="4"/>
      <c r="I352" s="4"/>
      <c r="J352" s="4"/>
      <c r="K352" s="4"/>
      <c r="L352" s="4"/>
    </row>
    <row r="353" ht="12.75" customHeight="1">
      <c r="A353" s="20">
        <v>32.0</v>
      </c>
      <c r="B353" s="21" t="s">
        <v>54</v>
      </c>
      <c r="C353" s="20" t="s">
        <v>18</v>
      </c>
      <c r="D353" s="22">
        <v>7.0</v>
      </c>
      <c r="E353" s="4"/>
      <c r="F353" s="4"/>
      <c r="G353" s="4"/>
      <c r="H353" s="4"/>
      <c r="I353" s="4"/>
      <c r="J353" s="4"/>
      <c r="K353" s="4"/>
      <c r="L353" s="4"/>
    </row>
    <row r="354" ht="12.75" customHeight="1">
      <c r="A354" s="20">
        <v>180.0</v>
      </c>
      <c r="B354" s="21" t="s">
        <v>191</v>
      </c>
      <c r="C354" s="20" t="s">
        <v>18</v>
      </c>
      <c r="D354" s="22">
        <v>7.0</v>
      </c>
      <c r="E354" s="4"/>
      <c r="F354" s="4"/>
      <c r="G354" s="4"/>
      <c r="H354" s="4"/>
      <c r="I354" s="4"/>
      <c r="J354" s="4"/>
      <c r="K354" s="4"/>
      <c r="L354" s="4"/>
    </row>
    <row r="355" ht="12.75" customHeight="1">
      <c r="A355" s="20">
        <v>21.0</v>
      </c>
      <c r="B355" s="21" t="s">
        <v>43</v>
      </c>
      <c r="C355" s="20" t="s">
        <v>18</v>
      </c>
      <c r="D355" s="22">
        <v>7.0</v>
      </c>
      <c r="E355" s="4"/>
      <c r="F355" s="4"/>
      <c r="G355" s="4"/>
      <c r="H355" s="4"/>
      <c r="I355" s="4"/>
      <c r="J355" s="4"/>
      <c r="K355" s="4"/>
      <c r="L355" s="4"/>
    </row>
    <row r="356" ht="12.75" customHeight="1">
      <c r="A356" s="20">
        <v>14.0</v>
      </c>
      <c r="B356" s="21" t="s">
        <v>36</v>
      </c>
      <c r="C356" s="20" t="s">
        <v>18</v>
      </c>
      <c r="D356" s="22">
        <v>7.0</v>
      </c>
      <c r="E356" s="4"/>
      <c r="F356" s="4"/>
      <c r="G356" s="4"/>
      <c r="H356" s="4"/>
      <c r="I356" s="4"/>
      <c r="J356" s="4"/>
      <c r="K356" s="4"/>
      <c r="L356" s="4"/>
    </row>
    <row r="357" ht="12.75" customHeight="1">
      <c r="A357" s="20">
        <v>16.0</v>
      </c>
      <c r="B357" s="21" t="s">
        <v>38</v>
      </c>
      <c r="C357" s="20" t="s">
        <v>18</v>
      </c>
      <c r="D357" s="22">
        <v>7.0</v>
      </c>
      <c r="E357" s="4"/>
      <c r="F357" s="4"/>
      <c r="G357" s="4"/>
      <c r="H357" s="4"/>
      <c r="I357" s="4"/>
      <c r="J357" s="4"/>
      <c r="K357" s="4"/>
      <c r="L357" s="4"/>
    </row>
    <row r="358" ht="12.75" customHeight="1">
      <c r="A358" s="20">
        <v>165.0</v>
      </c>
      <c r="B358" s="21" t="s">
        <v>179</v>
      </c>
      <c r="C358" s="20" t="s">
        <v>18</v>
      </c>
      <c r="D358" s="22">
        <v>7.0</v>
      </c>
      <c r="E358" s="4"/>
      <c r="F358" s="4"/>
      <c r="G358" s="4"/>
      <c r="H358" s="4"/>
      <c r="I358" s="4"/>
      <c r="J358" s="4"/>
      <c r="K358" s="4"/>
      <c r="L358" s="4"/>
    </row>
    <row r="359" ht="12.75" customHeight="1">
      <c r="A359" s="20">
        <v>29.0</v>
      </c>
      <c r="B359" s="21" t="s">
        <v>51</v>
      </c>
      <c r="C359" s="20" t="s">
        <v>18</v>
      </c>
      <c r="D359" s="22">
        <v>6.0</v>
      </c>
      <c r="E359" s="4"/>
      <c r="F359" s="4"/>
      <c r="G359" s="4"/>
      <c r="H359" s="4"/>
      <c r="I359" s="4"/>
      <c r="J359" s="4"/>
      <c r="K359" s="4"/>
      <c r="L359" s="4"/>
    </row>
    <row r="360" ht="12.75" customHeight="1">
      <c r="A360" s="20">
        <v>28.0</v>
      </c>
      <c r="B360" s="21" t="s">
        <v>50</v>
      </c>
      <c r="C360" s="20" t="s">
        <v>18</v>
      </c>
      <c r="D360" s="22">
        <v>6.0</v>
      </c>
      <c r="E360" s="4"/>
      <c r="F360" s="4"/>
      <c r="G360" s="4"/>
      <c r="H360" s="4"/>
      <c r="I360" s="4"/>
      <c r="J360" s="4"/>
      <c r="K360" s="4"/>
      <c r="L360" s="4"/>
    </row>
    <row r="361" ht="12.75" customHeight="1">
      <c r="A361" s="20">
        <v>166.0</v>
      </c>
      <c r="B361" s="21" t="s">
        <v>180</v>
      </c>
      <c r="C361" s="20" t="s">
        <v>18</v>
      </c>
      <c r="D361" s="22">
        <v>6.0</v>
      </c>
      <c r="E361" s="4"/>
      <c r="F361" s="4"/>
      <c r="G361" s="4"/>
      <c r="H361" s="4"/>
      <c r="I361" s="4"/>
      <c r="J361" s="4"/>
      <c r="K361" s="4"/>
      <c r="L361" s="4"/>
    </row>
    <row r="362" ht="12.75" customHeight="1">
      <c r="A362" s="20">
        <v>174.0</v>
      </c>
      <c r="B362" s="21" t="s">
        <v>185</v>
      </c>
      <c r="C362" s="20" t="s">
        <v>18</v>
      </c>
      <c r="D362" s="22">
        <v>6.0</v>
      </c>
      <c r="E362" s="4"/>
      <c r="F362" s="4"/>
      <c r="G362" s="4"/>
      <c r="H362" s="4"/>
      <c r="I362" s="4"/>
      <c r="J362" s="4"/>
      <c r="K362" s="4"/>
      <c r="L362" s="4"/>
    </row>
    <row r="363" ht="12.75" customHeight="1">
      <c r="A363" s="20">
        <v>34.0</v>
      </c>
      <c r="B363" s="21" t="s">
        <v>56</v>
      </c>
      <c r="C363" s="20" t="s">
        <v>18</v>
      </c>
      <c r="D363" s="22">
        <v>6.0</v>
      </c>
      <c r="E363" s="4"/>
      <c r="F363" s="4"/>
      <c r="G363" s="4"/>
      <c r="H363" s="4"/>
      <c r="I363" s="4"/>
      <c r="J363" s="4"/>
      <c r="K363" s="4"/>
      <c r="L363" s="4"/>
    </row>
    <row r="364" ht="12.75" customHeight="1">
      <c r="A364" s="20">
        <v>179.0</v>
      </c>
      <c r="B364" s="21" t="s">
        <v>190</v>
      </c>
      <c r="C364" s="20" t="s">
        <v>18</v>
      </c>
      <c r="D364" s="22">
        <v>6.0</v>
      </c>
      <c r="E364" s="4"/>
      <c r="F364" s="4"/>
      <c r="G364" s="4"/>
      <c r="H364" s="4"/>
      <c r="I364" s="4"/>
      <c r="J364" s="4"/>
      <c r="K364" s="4"/>
      <c r="L364" s="4"/>
    </row>
    <row r="365" ht="12.75" customHeight="1">
      <c r="A365" s="20">
        <v>20.0</v>
      </c>
      <c r="B365" s="21" t="s">
        <v>42</v>
      </c>
      <c r="C365" s="20" t="s">
        <v>18</v>
      </c>
      <c r="D365" s="22">
        <v>6.0</v>
      </c>
      <c r="E365" s="4"/>
      <c r="F365" s="4"/>
      <c r="G365" s="4"/>
      <c r="H365" s="4"/>
      <c r="I365" s="4"/>
      <c r="J365" s="4"/>
      <c r="K365" s="4"/>
      <c r="L365" s="4"/>
    </row>
    <row r="366" ht="12.75" customHeight="1">
      <c r="A366" s="20">
        <v>169.0</v>
      </c>
      <c r="B366" s="21" t="s">
        <v>183</v>
      </c>
      <c r="C366" s="20" t="s">
        <v>18</v>
      </c>
      <c r="D366" s="22">
        <v>5.0</v>
      </c>
      <c r="E366" s="4"/>
      <c r="F366" s="4"/>
      <c r="G366" s="4"/>
      <c r="H366" s="4"/>
      <c r="I366" s="4"/>
      <c r="J366" s="4"/>
      <c r="K366" s="4"/>
      <c r="L366" s="4"/>
    </row>
    <row r="367" ht="12.75" customHeight="1">
      <c r="A367" s="20">
        <v>176.0</v>
      </c>
      <c r="B367" s="21" t="s">
        <v>187</v>
      </c>
      <c r="C367" s="20" t="s">
        <v>18</v>
      </c>
      <c r="D367" s="22">
        <v>5.0</v>
      </c>
      <c r="E367" s="4"/>
      <c r="F367" s="4"/>
      <c r="G367" s="4"/>
      <c r="H367" s="4"/>
      <c r="I367" s="4"/>
      <c r="J367" s="4"/>
      <c r="K367" s="4"/>
      <c r="L367" s="4"/>
    </row>
    <row r="368" ht="12.75" customHeight="1">
      <c r="A368" s="20">
        <v>2.0</v>
      </c>
      <c r="B368" s="21" t="s">
        <v>20</v>
      </c>
      <c r="C368" s="20" t="s">
        <v>18</v>
      </c>
      <c r="D368" s="22">
        <v>5.0</v>
      </c>
      <c r="E368" s="4"/>
      <c r="F368" s="4"/>
      <c r="G368" s="4"/>
      <c r="H368" s="4"/>
      <c r="I368" s="4"/>
      <c r="J368" s="4"/>
      <c r="K368" s="4"/>
      <c r="L368" s="4"/>
    </row>
    <row r="369" ht="12.75" customHeight="1">
      <c r="A369" s="20">
        <v>33.0</v>
      </c>
      <c r="B369" s="21" t="s">
        <v>55</v>
      </c>
      <c r="C369" s="20" t="s">
        <v>18</v>
      </c>
      <c r="D369" s="22">
        <v>5.0</v>
      </c>
      <c r="E369" s="4"/>
      <c r="F369" s="4"/>
      <c r="G369" s="4"/>
    </row>
    <row r="370" ht="12.75" customHeight="1">
      <c r="A370" s="20">
        <v>18.0</v>
      </c>
      <c r="B370" s="21" t="s">
        <v>40</v>
      </c>
      <c r="C370" s="20" t="s">
        <v>18</v>
      </c>
      <c r="D370" s="22">
        <v>5.0</v>
      </c>
      <c r="E370" s="4"/>
      <c r="F370" s="4"/>
      <c r="G370" s="4"/>
    </row>
    <row r="371" ht="12.75" customHeight="1">
      <c r="A371" s="20">
        <v>13.0</v>
      </c>
      <c r="B371" s="21" t="s">
        <v>35</v>
      </c>
      <c r="C371" s="20" t="s">
        <v>18</v>
      </c>
      <c r="D371" s="22">
        <v>5.0</v>
      </c>
      <c r="E371" s="4"/>
      <c r="F371" s="4"/>
      <c r="G371" s="4"/>
    </row>
    <row r="372" ht="12.75" customHeight="1">
      <c r="A372" s="20">
        <v>6.0</v>
      </c>
      <c r="B372" s="21" t="s">
        <v>26</v>
      </c>
      <c r="C372" s="20" t="s">
        <v>18</v>
      </c>
      <c r="D372" s="22">
        <v>5.0</v>
      </c>
      <c r="E372" s="4"/>
      <c r="F372" s="4"/>
      <c r="G372" s="4"/>
    </row>
    <row r="373" ht="12.75" customHeight="1">
      <c r="A373" s="20">
        <v>24.0</v>
      </c>
      <c r="B373" s="21" t="s">
        <v>46</v>
      </c>
      <c r="C373" s="20" t="s">
        <v>18</v>
      </c>
      <c r="D373" s="22">
        <v>5.0</v>
      </c>
      <c r="E373" s="4"/>
      <c r="F373" s="4"/>
      <c r="G373" s="4"/>
    </row>
    <row r="374" ht="12.75" customHeight="1">
      <c r="A374" s="20">
        <v>1.0</v>
      </c>
      <c r="B374" s="21" t="s">
        <v>17</v>
      </c>
      <c r="C374" s="20" t="s">
        <v>18</v>
      </c>
      <c r="D374" s="22">
        <v>5.0</v>
      </c>
      <c r="E374" s="4"/>
      <c r="F374" s="4"/>
      <c r="G374" s="4"/>
    </row>
    <row r="375" ht="12.75" customHeight="1">
      <c r="A375" s="23">
        <v>175.0</v>
      </c>
      <c r="B375" s="21" t="s">
        <v>186</v>
      </c>
      <c r="C375" s="20" t="s">
        <v>18</v>
      </c>
      <c r="D375" s="22">
        <v>4.0</v>
      </c>
      <c r="E375" s="4"/>
      <c r="F375" s="4"/>
      <c r="G375" s="4"/>
    </row>
    <row r="376" ht="12.75" customHeight="1">
      <c r="A376" s="23">
        <v>167.0</v>
      </c>
      <c r="B376" s="21" t="s">
        <v>181</v>
      </c>
      <c r="C376" s="20" t="s">
        <v>18</v>
      </c>
      <c r="D376" s="24">
        <v>0.0</v>
      </c>
      <c r="E376" s="4"/>
      <c r="F376" s="4"/>
      <c r="G376" s="4"/>
    </row>
    <row r="377" ht="12.75" customHeight="1">
      <c r="A377" s="23">
        <v>178.0</v>
      </c>
      <c r="B377" s="21" t="s">
        <v>189</v>
      </c>
      <c r="C377" s="20" t="s">
        <v>18</v>
      </c>
      <c r="D377" s="24">
        <v>0.0</v>
      </c>
      <c r="E377" s="4"/>
      <c r="F377" s="4"/>
      <c r="G377" s="4"/>
    </row>
    <row r="378" ht="12.75" customHeight="1">
      <c r="A378" s="23">
        <v>22.0</v>
      </c>
      <c r="B378" s="21" t="s">
        <v>44</v>
      </c>
      <c r="C378" s="20" t="s">
        <v>18</v>
      </c>
      <c r="D378" s="24">
        <v>0.0</v>
      </c>
      <c r="E378" s="4"/>
      <c r="F378" s="4"/>
      <c r="G378" s="4"/>
    </row>
    <row r="379" ht="12.75" customHeight="1">
      <c r="A379" s="23">
        <v>19.0</v>
      </c>
      <c r="B379" s="21" t="s">
        <v>41</v>
      </c>
      <c r="C379" s="20" t="s">
        <v>18</v>
      </c>
      <c r="D379" s="24">
        <v>0.0</v>
      </c>
      <c r="E379" s="4"/>
      <c r="F379" s="4"/>
      <c r="G379" s="4"/>
    </row>
    <row r="380" ht="12.75" customHeight="1">
      <c r="A380" s="23">
        <v>182.0</v>
      </c>
      <c r="B380" s="21" t="s">
        <v>193</v>
      </c>
      <c r="C380" s="20" t="s">
        <v>18</v>
      </c>
      <c r="D380" s="24">
        <v>0.0</v>
      </c>
      <c r="E380" s="4"/>
      <c r="F380" s="4"/>
      <c r="G380" s="4"/>
    </row>
    <row r="381" ht="12.75" customHeight="1">
      <c r="A381" s="23">
        <v>38.0</v>
      </c>
      <c r="B381" s="21" t="s">
        <v>60</v>
      </c>
      <c r="C381" s="20" t="s">
        <v>18</v>
      </c>
      <c r="D381" s="24">
        <v>0.0</v>
      </c>
      <c r="E381" s="4"/>
      <c r="F381" s="4"/>
      <c r="G381" s="4"/>
    </row>
    <row r="382" ht="12.75" customHeight="1">
      <c r="A382" s="23">
        <v>183.0</v>
      </c>
      <c r="B382" s="21" t="s">
        <v>194</v>
      </c>
      <c r="C382" s="20" t="s">
        <v>18</v>
      </c>
      <c r="D382" s="24">
        <v>0.0</v>
      </c>
      <c r="E382" s="4"/>
      <c r="F382" s="4"/>
      <c r="G382" s="4"/>
    </row>
    <row r="383" ht="12.75" customHeight="1">
      <c r="A383" s="20">
        <v>110.0</v>
      </c>
      <c r="B383" s="21" t="s">
        <v>126</v>
      </c>
      <c r="C383" s="20" t="s">
        <v>122</v>
      </c>
      <c r="D383" s="22">
        <v>10.0</v>
      </c>
      <c r="E383" s="4"/>
      <c r="F383" s="4"/>
      <c r="G383" s="4"/>
    </row>
    <row r="384" ht="12.75" customHeight="1">
      <c r="A384" s="20">
        <v>111.0</v>
      </c>
      <c r="B384" s="21" t="s">
        <v>127</v>
      </c>
      <c r="C384" s="20" t="s">
        <v>122</v>
      </c>
      <c r="D384" s="22">
        <v>10.0</v>
      </c>
      <c r="E384" s="4"/>
      <c r="F384" s="4"/>
      <c r="G384" s="4"/>
    </row>
    <row r="385" ht="12.75" customHeight="1">
      <c r="A385" s="20">
        <v>117.0</v>
      </c>
      <c r="B385" s="21" t="s">
        <v>132</v>
      </c>
      <c r="C385" s="20" t="s">
        <v>122</v>
      </c>
      <c r="D385" s="22">
        <v>9.0</v>
      </c>
      <c r="E385" s="4"/>
      <c r="F385" s="4"/>
      <c r="G385" s="4"/>
    </row>
    <row r="386" ht="12.75" customHeight="1">
      <c r="A386" s="20">
        <v>116.0</v>
      </c>
      <c r="B386" s="21" t="s">
        <v>131</v>
      </c>
      <c r="C386" s="20" t="s">
        <v>122</v>
      </c>
      <c r="D386" s="22">
        <v>9.0</v>
      </c>
      <c r="E386" s="4"/>
      <c r="F386" s="4"/>
      <c r="G386" s="4"/>
    </row>
    <row r="387" ht="12.75" customHeight="1">
      <c r="A387" s="20">
        <v>107.0</v>
      </c>
      <c r="B387" s="21" t="s">
        <v>123</v>
      </c>
      <c r="C387" s="20" t="s">
        <v>122</v>
      </c>
      <c r="D387" s="22">
        <v>9.0</v>
      </c>
      <c r="E387" s="4"/>
      <c r="F387" s="4"/>
      <c r="G387" s="4"/>
    </row>
    <row r="388" ht="12.75" customHeight="1">
      <c r="A388" s="20">
        <v>115.0</v>
      </c>
      <c r="B388" s="21" t="s">
        <v>130</v>
      </c>
      <c r="C388" s="20" t="s">
        <v>122</v>
      </c>
      <c r="D388" s="22">
        <v>9.0</v>
      </c>
      <c r="E388" s="4"/>
      <c r="F388" s="4"/>
      <c r="G388" s="4"/>
    </row>
    <row r="389" ht="12.75" customHeight="1">
      <c r="A389" s="20">
        <v>106.0</v>
      </c>
      <c r="B389" s="21" t="s">
        <v>121</v>
      </c>
      <c r="C389" s="20" t="s">
        <v>122</v>
      </c>
      <c r="D389" s="22">
        <v>8.0</v>
      </c>
      <c r="E389" s="4"/>
      <c r="F389" s="4"/>
      <c r="G389" s="4"/>
    </row>
    <row r="390" ht="12.75" customHeight="1">
      <c r="A390" s="20">
        <v>114.0</v>
      </c>
      <c r="B390" s="21" t="s">
        <v>129</v>
      </c>
      <c r="C390" s="20" t="s">
        <v>122</v>
      </c>
      <c r="D390" s="22">
        <v>8.0</v>
      </c>
      <c r="E390" s="4"/>
      <c r="F390" s="4"/>
      <c r="G390" s="4"/>
    </row>
    <row r="391" ht="12.75" customHeight="1">
      <c r="A391" s="20">
        <v>113.0</v>
      </c>
      <c r="B391" s="21" t="s">
        <v>128</v>
      </c>
      <c r="C391" s="20" t="s">
        <v>122</v>
      </c>
      <c r="D391" s="22">
        <v>8.0</v>
      </c>
      <c r="E391" s="4"/>
      <c r="F391" s="4"/>
      <c r="G391" s="4"/>
    </row>
    <row r="392" ht="12.75" customHeight="1">
      <c r="A392" s="20">
        <v>108.0</v>
      </c>
      <c r="B392" s="21" t="s">
        <v>124</v>
      </c>
      <c r="C392" s="20" t="s">
        <v>122</v>
      </c>
      <c r="D392" s="22">
        <v>6.0</v>
      </c>
      <c r="E392" s="4"/>
      <c r="F392" s="4"/>
      <c r="G392" s="4"/>
    </row>
    <row r="393" ht="12.75" customHeight="1">
      <c r="A393" s="20">
        <v>109.0</v>
      </c>
      <c r="B393" s="21" t="s">
        <v>125</v>
      </c>
      <c r="C393" s="20" t="s">
        <v>122</v>
      </c>
      <c r="D393" s="22">
        <v>6.0</v>
      </c>
      <c r="E393" s="4"/>
      <c r="F393" s="4"/>
      <c r="G393" s="4"/>
    </row>
    <row r="394" ht="12.75" customHeight="1">
      <c r="C394" s="4"/>
      <c r="D394" s="4"/>
      <c r="E394" s="4"/>
      <c r="F394" s="4"/>
      <c r="G394" s="4"/>
    </row>
    <row r="395" ht="12.75" customHeight="1">
      <c r="C395" s="4"/>
      <c r="D395" s="4"/>
      <c r="E395" s="4"/>
      <c r="F395" s="4"/>
      <c r="G395" s="4"/>
    </row>
    <row r="396" ht="12.75" customHeight="1">
      <c r="A396" s="10" t="s">
        <v>254</v>
      </c>
      <c r="D396" s="4">
        <f>AVERAGE(T2:T151)</f>
        <v>7.213333333</v>
      </c>
      <c r="E396" s="4"/>
      <c r="F396" s="4"/>
      <c r="G396" s="4"/>
    </row>
    <row r="397" ht="12.75" customHeight="1">
      <c r="A397" s="10" t="s">
        <v>255</v>
      </c>
      <c r="D397" s="4">
        <f>AVERAGE(D227:D285)</f>
        <v>6.661016949</v>
      </c>
      <c r="E397" s="4"/>
      <c r="F397" s="4"/>
      <c r="G397" s="4"/>
    </row>
    <row r="398" ht="12.75" customHeight="1">
      <c r="A398" s="10" t="s">
        <v>256</v>
      </c>
      <c r="D398" s="4">
        <f>AVERAGE(D286:D303)</f>
        <v>4.555555556</v>
      </c>
      <c r="E398" s="4"/>
      <c r="F398" s="4"/>
      <c r="G398" s="4"/>
    </row>
    <row r="399" ht="12.75" customHeight="1">
      <c r="A399" s="10" t="s">
        <v>257</v>
      </c>
      <c r="D399" s="4">
        <f>AVERAGE(D304:D329)</f>
        <v>7.230769231</v>
      </c>
      <c r="E399" s="4"/>
      <c r="F399" s="4"/>
      <c r="G399" s="4"/>
    </row>
    <row r="400" ht="12.75" customHeight="1">
      <c r="A400" s="10" t="s">
        <v>258</v>
      </c>
      <c r="D400" s="4">
        <f>AVERAGE(D330:D382)</f>
        <v>6.169811321</v>
      </c>
      <c r="E400" s="4"/>
      <c r="F400" s="4"/>
      <c r="G400" s="4"/>
    </row>
    <row r="401" ht="12.75" customHeight="1">
      <c r="A401" s="10" t="s">
        <v>259</v>
      </c>
      <c r="D401" s="4">
        <f>AVERAGE(D383:D393)</f>
        <v>8.363636364</v>
      </c>
      <c r="E401" s="4"/>
      <c r="F401" s="4"/>
      <c r="G401" s="4"/>
    </row>
    <row r="402" ht="12.75" customHeight="1">
      <c r="C402" s="4"/>
      <c r="D402" s="4"/>
      <c r="E402" s="4"/>
      <c r="F402" s="4"/>
      <c r="G402" s="4"/>
    </row>
    <row r="403" ht="12.75" customHeight="1">
      <c r="C403" s="4"/>
      <c r="D403" s="4"/>
      <c r="E403" s="4"/>
      <c r="F403" s="4"/>
      <c r="G403" s="4"/>
    </row>
    <row r="404" ht="12.75" customHeight="1">
      <c r="C404" s="4"/>
      <c r="D404" s="4"/>
      <c r="E404" s="4"/>
      <c r="F404" s="4"/>
      <c r="G404" s="4"/>
    </row>
    <row r="405" ht="12.75" customHeight="1">
      <c r="C405" s="4"/>
      <c r="D405" s="4"/>
      <c r="E405" s="4"/>
      <c r="F405" s="4"/>
      <c r="G405" s="4"/>
    </row>
    <row r="406" ht="12.75" customHeight="1">
      <c r="C406" s="4"/>
      <c r="D406" s="4"/>
      <c r="E406" s="4"/>
      <c r="F406" s="4"/>
      <c r="G406" s="4"/>
    </row>
    <row r="407" ht="12.75" customHeight="1">
      <c r="C407" s="4"/>
      <c r="D407" s="4"/>
      <c r="E407" s="4"/>
      <c r="F407" s="4"/>
      <c r="G407" s="4"/>
    </row>
    <row r="408" ht="12.75" customHeight="1">
      <c r="C408" s="4"/>
      <c r="D408" s="4"/>
      <c r="E408" s="4"/>
      <c r="F408" s="4"/>
      <c r="G408" s="4"/>
    </row>
    <row r="409" ht="12.75" customHeight="1">
      <c r="C409" s="4"/>
      <c r="D409" s="4"/>
      <c r="E409" s="4"/>
      <c r="F409" s="4"/>
      <c r="G409" s="4"/>
    </row>
    <row r="410" ht="12.75" customHeight="1">
      <c r="C410" s="4"/>
      <c r="D410" s="4"/>
      <c r="E410" s="4"/>
      <c r="F410" s="4"/>
      <c r="G410" s="4"/>
    </row>
    <row r="411" ht="12.75" customHeight="1">
      <c r="C411" s="4"/>
      <c r="D411" s="4"/>
      <c r="E411" s="4"/>
      <c r="F411" s="4"/>
      <c r="G411" s="4"/>
    </row>
    <row r="412" ht="12.75" customHeight="1">
      <c r="C412" s="4"/>
      <c r="D412" s="4"/>
      <c r="E412" s="4"/>
      <c r="F412" s="4"/>
      <c r="G412" s="4"/>
    </row>
    <row r="413" ht="12.75" customHeight="1">
      <c r="C413" s="4"/>
      <c r="D413" s="4"/>
      <c r="E413" s="4"/>
      <c r="F413" s="4"/>
      <c r="G413" s="4"/>
    </row>
    <row r="414" ht="12.75" customHeight="1">
      <c r="C414" s="4"/>
      <c r="D414" s="4"/>
      <c r="E414" s="4"/>
      <c r="F414" s="4"/>
      <c r="G414" s="4"/>
    </row>
    <row r="415" ht="12.75" customHeight="1">
      <c r="C415" s="4"/>
      <c r="D415" s="4"/>
      <c r="E415" s="4"/>
      <c r="F415" s="4"/>
      <c r="G415" s="4"/>
    </row>
    <row r="416" ht="12.75" customHeight="1">
      <c r="C416" s="4"/>
      <c r="D416" s="4"/>
      <c r="E416" s="4"/>
      <c r="F416" s="4"/>
      <c r="G416" s="4"/>
    </row>
    <row r="417" ht="12.75" customHeight="1">
      <c r="C417" s="4"/>
      <c r="D417" s="4"/>
      <c r="E417" s="4"/>
      <c r="F417" s="4"/>
      <c r="G417" s="4"/>
    </row>
    <row r="418" ht="12.75" customHeight="1">
      <c r="C418" s="4"/>
      <c r="D418" s="4"/>
      <c r="E418" s="4"/>
      <c r="F418" s="4"/>
      <c r="G418" s="4"/>
    </row>
    <row r="419" ht="12.75" customHeight="1">
      <c r="C419" s="4"/>
      <c r="D419" s="4"/>
      <c r="E419" s="4"/>
      <c r="F419" s="4"/>
      <c r="G419" s="4"/>
    </row>
    <row r="420" ht="12.75" customHeight="1">
      <c r="C420" s="4"/>
      <c r="D420" s="4"/>
      <c r="E420" s="4"/>
      <c r="F420" s="4"/>
      <c r="G420" s="4"/>
    </row>
    <row r="421" ht="12.75" customHeight="1">
      <c r="C421" s="4"/>
      <c r="D421" s="4"/>
      <c r="E421" s="4"/>
      <c r="F421" s="4"/>
      <c r="G421" s="4"/>
    </row>
    <row r="422" ht="12.75" customHeight="1">
      <c r="C422" s="4"/>
      <c r="D422" s="4"/>
      <c r="E422" s="4"/>
      <c r="F422" s="4"/>
      <c r="G422" s="4"/>
    </row>
    <row r="423" ht="12.75" customHeight="1">
      <c r="C423" s="4"/>
      <c r="D423" s="4"/>
      <c r="E423" s="4"/>
      <c r="F423" s="4"/>
      <c r="G423" s="4"/>
    </row>
    <row r="424" ht="12.75" customHeight="1">
      <c r="C424" s="4"/>
      <c r="D424" s="4"/>
      <c r="E424" s="4"/>
      <c r="F424" s="4"/>
      <c r="G424" s="4"/>
    </row>
    <row r="425" ht="12.75" customHeight="1">
      <c r="C425" s="4"/>
      <c r="D425" s="4"/>
      <c r="E425" s="4"/>
      <c r="F425" s="4"/>
      <c r="G425" s="4"/>
    </row>
    <row r="426" ht="12.75" customHeight="1">
      <c r="C426" s="4"/>
      <c r="D426" s="4"/>
      <c r="E426" s="4"/>
      <c r="F426" s="4"/>
      <c r="G426" s="4"/>
    </row>
    <row r="427" ht="12.75" customHeight="1">
      <c r="C427" s="4"/>
      <c r="D427" s="4"/>
      <c r="E427" s="4"/>
      <c r="F427" s="4"/>
      <c r="G427" s="4"/>
    </row>
    <row r="428" ht="12.75" customHeight="1">
      <c r="C428" s="4"/>
      <c r="D428" s="4"/>
      <c r="E428" s="4"/>
      <c r="F428" s="4"/>
      <c r="G428" s="4"/>
    </row>
    <row r="429" ht="12.75" customHeight="1">
      <c r="C429" s="4"/>
      <c r="D429" s="4"/>
      <c r="E429" s="4"/>
      <c r="F429" s="4"/>
      <c r="G429" s="4"/>
    </row>
    <row r="430" ht="12.75" customHeight="1">
      <c r="C430" s="4"/>
      <c r="D430" s="4"/>
      <c r="E430" s="4"/>
      <c r="F430" s="4"/>
      <c r="G430" s="4"/>
    </row>
    <row r="431" ht="12.75" customHeight="1">
      <c r="C431" s="4"/>
      <c r="D431" s="4"/>
      <c r="E431" s="4"/>
      <c r="F431" s="4"/>
      <c r="G431" s="4"/>
    </row>
    <row r="432" ht="12.75" customHeight="1">
      <c r="C432" s="4"/>
      <c r="D432" s="4"/>
      <c r="E432" s="4"/>
      <c r="F432" s="4"/>
      <c r="G432" s="4"/>
    </row>
    <row r="433" ht="12.75" customHeight="1">
      <c r="C433" s="4"/>
      <c r="D433" s="4"/>
      <c r="E433" s="4"/>
      <c r="F433" s="4"/>
      <c r="G433" s="4"/>
    </row>
    <row r="434" ht="12.75" customHeight="1">
      <c r="C434" s="4"/>
      <c r="D434" s="4"/>
      <c r="E434" s="4"/>
      <c r="F434" s="4"/>
      <c r="G434" s="4"/>
    </row>
    <row r="435" ht="12.75" customHeight="1">
      <c r="C435" s="4"/>
      <c r="D435" s="4"/>
      <c r="E435" s="4"/>
      <c r="F435" s="4"/>
      <c r="G435" s="4"/>
    </row>
    <row r="436" ht="12.75" customHeight="1">
      <c r="C436" s="4"/>
      <c r="D436" s="4"/>
      <c r="E436" s="4"/>
      <c r="F436" s="4"/>
      <c r="G436" s="4"/>
    </row>
    <row r="437" ht="12.75" customHeight="1">
      <c r="C437" s="4"/>
      <c r="D437" s="4"/>
      <c r="E437" s="4"/>
      <c r="F437" s="4"/>
      <c r="G437" s="4"/>
    </row>
    <row r="438" ht="12.75" customHeight="1">
      <c r="C438" s="4"/>
      <c r="D438" s="4"/>
      <c r="E438" s="4"/>
      <c r="F438" s="4"/>
      <c r="G438" s="4"/>
    </row>
    <row r="439" ht="12.75" customHeight="1">
      <c r="C439" s="4"/>
      <c r="D439" s="4"/>
      <c r="E439" s="4"/>
      <c r="F439" s="4"/>
      <c r="G439" s="4"/>
    </row>
    <row r="440" ht="12.75" customHeight="1">
      <c r="C440" s="4"/>
      <c r="D440" s="4"/>
      <c r="E440" s="4"/>
      <c r="F440" s="4"/>
      <c r="G440" s="4"/>
    </row>
    <row r="441" ht="12.75" customHeight="1">
      <c r="C441" s="4"/>
      <c r="D441" s="4"/>
      <c r="E441" s="4"/>
      <c r="F441" s="4"/>
      <c r="G441" s="4"/>
    </row>
    <row r="442" ht="12.75" customHeight="1">
      <c r="C442" s="4"/>
      <c r="D442" s="4"/>
      <c r="E442" s="4"/>
      <c r="F442" s="4"/>
      <c r="G442" s="4"/>
    </row>
    <row r="443" ht="12.75" customHeight="1">
      <c r="C443" s="4"/>
      <c r="D443" s="4"/>
      <c r="E443" s="4"/>
      <c r="F443" s="4"/>
      <c r="G443" s="4"/>
    </row>
    <row r="444" ht="12.75" customHeight="1">
      <c r="C444" s="4"/>
      <c r="D444" s="4"/>
      <c r="E444" s="4"/>
      <c r="F444" s="4"/>
      <c r="G444" s="4"/>
    </row>
    <row r="445" ht="12.75" customHeight="1">
      <c r="C445" s="4"/>
      <c r="D445" s="4"/>
      <c r="E445" s="4"/>
      <c r="F445" s="4"/>
      <c r="G445" s="4"/>
    </row>
    <row r="446" ht="12.75" customHeight="1">
      <c r="C446" s="4"/>
      <c r="D446" s="4"/>
      <c r="E446" s="4"/>
      <c r="F446" s="4"/>
      <c r="G446" s="4"/>
    </row>
    <row r="447" ht="12.75" customHeight="1">
      <c r="C447" s="4"/>
      <c r="D447" s="4"/>
      <c r="E447" s="4"/>
      <c r="F447" s="4"/>
      <c r="G447" s="4"/>
    </row>
    <row r="448" ht="12.75" customHeight="1">
      <c r="C448" s="4"/>
      <c r="D448" s="4"/>
      <c r="E448" s="4"/>
      <c r="F448" s="4"/>
      <c r="G448" s="4"/>
    </row>
    <row r="449" ht="12.75" customHeight="1">
      <c r="C449" s="4"/>
      <c r="D449" s="4"/>
      <c r="E449" s="4"/>
      <c r="F449" s="4"/>
      <c r="G449" s="4"/>
    </row>
    <row r="450" ht="12.75" customHeight="1">
      <c r="C450" s="4"/>
      <c r="D450" s="4"/>
      <c r="E450" s="4"/>
      <c r="F450" s="4"/>
      <c r="G450" s="4"/>
    </row>
    <row r="451" ht="12.75" customHeight="1">
      <c r="C451" s="4"/>
      <c r="D451" s="4"/>
      <c r="E451" s="4"/>
      <c r="F451" s="4"/>
      <c r="G451" s="4"/>
    </row>
    <row r="452" ht="12.75" customHeight="1">
      <c r="C452" s="4"/>
      <c r="D452" s="4"/>
      <c r="E452" s="4"/>
      <c r="F452" s="4"/>
      <c r="G452" s="4"/>
    </row>
    <row r="453" ht="12.75" customHeight="1">
      <c r="C453" s="4"/>
      <c r="D453" s="4"/>
      <c r="E453" s="4"/>
      <c r="F453" s="4"/>
      <c r="G453" s="4"/>
    </row>
    <row r="454" ht="12.75" customHeight="1">
      <c r="C454" s="4"/>
      <c r="D454" s="4"/>
      <c r="E454" s="4"/>
      <c r="F454" s="4"/>
      <c r="G454" s="4"/>
    </row>
    <row r="455" ht="12.75" customHeight="1">
      <c r="C455" s="4"/>
      <c r="D455" s="4"/>
      <c r="E455" s="4"/>
      <c r="F455" s="4"/>
      <c r="G455" s="4"/>
    </row>
    <row r="456" ht="12.75" customHeight="1">
      <c r="C456" s="4"/>
      <c r="D456" s="4"/>
      <c r="E456" s="4"/>
      <c r="F456" s="4"/>
      <c r="G456" s="4"/>
    </row>
    <row r="457" ht="12.75" customHeight="1">
      <c r="C457" s="4"/>
      <c r="D457" s="4"/>
      <c r="E457" s="4"/>
      <c r="F457" s="4"/>
      <c r="G457" s="4"/>
    </row>
    <row r="458" ht="12.75" customHeight="1">
      <c r="C458" s="4"/>
      <c r="D458" s="4"/>
      <c r="E458" s="4"/>
      <c r="F458" s="4"/>
      <c r="G458" s="4"/>
    </row>
    <row r="459" ht="12.75" customHeight="1">
      <c r="C459" s="4"/>
      <c r="D459" s="4"/>
      <c r="E459" s="4"/>
      <c r="F459" s="4"/>
      <c r="G459" s="4"/>
    </row>
    <row r="460" ht="12.75" customHeight="1">
      <c r="C460" s="4"/>
      <c r="D460" s="4"/>
      <c r="E460" s="4"/>
      <c r="F460" s="4"/>
      <c r="G460" s="4"/>
    </row>
    <row r="461" ht="12.75" customHeight="1">
      <c r="C461" s="4"/>
      <c r="D461" s="4"/>
      <c r="E461" s="4"/>
      <c r="F461" s="4"/>
      <c r="G461" s="4"/>
    </row>
    <row r="462" ht="12.75" customHeight="1">
      <c r="C462" s="4"/>
      <c r="D462" s="4"/>
      <c r="E462" s="4"/>
      <c r="F462" s="4"/>
      <c r="G462" s="4"/>
    </row>
    <row r="463" ht="12.75" customHeight="1">
      <c r="C463" s="4"/>
      <c r="D463" s="4"/>
      <c r="E463" s="4"/>
      <c r="F463" s="4"/>
      <c r="G463" s="4"/>
    </row>
    <row r="464" ht="12.75" customHeight="1">
      <c r="C464" s="4"/>
      <c r="D464" s="4"/>
      <c r="E464" s="4"/>
      <c r="F464" s="4"/>
      <c r="G464" s="4"/>
    </row>
    <row r="465" ht="12.75" customHeight="1">
      <c r="C465" s="4"/>
      <c r="D465" s="4"/>
      <c r="E465" s="4"/>
      <c r="F465" s="4"/>
      <c r="G465" s="4"/>
    </row>
    <row r="466" ht="12.75" customHeight="1">
      <c r="C466" s="4"/>
      <c r="D466" s="4"/>
      <c r="E466" s="4"/>
      <c r="F466" s="4"/>
      <c r="G466" s="4"/>
    </row>
    <row r="467" ht="12.75" customHeight="1">
      <c r="C467" s="4"/>
      <c r="D467" s="4"/>
      <c r="E467" s="4"/>
      <c r="F467" s="4"/>
      <c r="G467" s="4"/>
    </row>
    <row r="468" ht="12.75" customHeight="1">
      <c r="C468" s="4"/>
      <c r="D468" s="4"/>
      <c r="E468" s="4"/>
      <c r="F468" s="4"/>
      <c r="G468" s="4"/>
    </row>
    <row r="469" ht="12.75" customHeight="1">
      <c r="C469" s="4"/>
      <c r="D469" s="4"/>
      <c r="E469" s="4"/>
      <c r="F469" s="4"/>
      <c r="G469" s="4"/>
    </row>
    <row r="470" ht="12.75" customHeight="1">
      <c r="C470" s="4"/>
      <c r="D470" s="4"/>
      <c r="E470" s="4"/>
      <c r="F470" s="4"/>
      <c r="G470" s="4"/>
    </row>
    <row r="471" ht="12.75" customHeight="1">
      <c r="C471" s="4"/>
      <c r="D471" s="4"/>
      <c r="E471" s="4"/>
      <c r="F471" s="4"/>
      <c r="G471" s="4"/>
    </row>
    <row r="472" ht="12.75" customHeight="1">
      <c r="C472" s="4"/>
      <c r="D472" s="4"/>
      <c r="E472" s="4"/>
      <c r="F472" s="4"/>
      <c r="G472" s="4"/>
    </row>
    <row r="473" ht="12.75" customHeight="1">
      <c r="C473" s="4"/>
      <c r="D473" s="4"/>
      <c r="E473" s="4"/>
      <c r="F473" s="4"/>
      <c r="G473" s="4"/>
    </row>
    <row r="474" ht="12.75" customHeight="1">
      <c r="C474" s="4"/>
      <c r="D474" s="4"/>
      <c r="E474" s="4"/>
      <c r="F474" s="4"/>
      <c r="G474" s="4"/>
    </row>
    <row r="475" ht="12.75" customHeight="1">
      <c r="C475" s="4"/>
      <c r="D475" s="4"/>
      <c r="E475" s="4"/>
      <c r="F475" s="4"/>
      <c r="G475" s="4"/>
    </row>
    <row r="476" ht="12.75" customHeight="1">
      <c r="C476" s="4"/>
      <c r="D476" s="4"/>
      <c r="E476" s="4"/>
      <c r="F476" s="4"/>
      <c r="G476" s="4"/>
    </row>
    <row r="477" ht="12.75" customHeight="1">
      <c r="C477" s="4"/>
      <c r="D477" s="4"/>
      <c r="E477" s="4"/>
      <c r="F477" s="4"/>
      <c r="G477" s="4"/>
    </row>
    <row r="478" ht="12.75" customHeight="1">
      <c r="C478" s="4"/>
      <c r="D478" s="4"/>
      <c r="E478" s="4"/>
      <c r="F478" s="4"/>
      <c r="G478" s="4"/>
    </row>
    <row r="479" ht="12.75" customHeight="1">
      <c r="C479" s="4"/>
      <c r="D479" s="4"/>
      <c r="E479" s="4"/>
      <c r="F479" s="4"/>
      <c r="G479" s="4"/>
    </row>
    <row r="480" ht="12.75" customHeight="1">
      <c r="C480" s="4"/>
      <c r="D480" s="4"/>
      <c r="E480" s="4"/>
      <c r="F480" s="4"/>
      <c r="G480" s="4"/>
    </row>
    <row r="481" ht="12.75" customHeight="1">
      <c r="C481" s="4"/>
      <c r="D481" s="4"/>
      <c r="E481" s="4"/>
      <c r="F481" s="4"/>
      <c r="G481" s="4"/>
    </row>
    <row r="482" ht="12.75" customHeight="1">
      <c r="C482" s="4"/>
      <c r="D482" s="4"/>
      <c r="E482" s="4"/>
      <c r="F482" s="4"/>
      <c r="G482" s="4"/>
    </row>
    <row r="483" ht="12.75" customHeight="1">
      <c r="C483" s="4"/>
      <c r="D483" s="4"/>
      <c r="E483" s="4"/>
      <c r="F483" s="4"/>
      <c r="G483" s="4"/>
    </row>
    <row r="484" ht="12.75" customHeight="1">
      <c r="C484" s="4"/>
      <c r="D484" s="4"/>
      <c r="E484" s="4"/>
      <c r="F484" s="4"/>
      <c r="G484" s="4"/>
    </row>
    <row r="485" ht="12.75" customHeight="1">
      <c r="C485" s="4"/>
      <c r="D485" s="4"/>
      <c r="E485" s="4"/>
      <c r="F485" s="4"/>
      <c r="G485" s="4"/>
    </row>
    <row r="486" ht="12.75" customHeight="1">
      <c r="C486" s="4"/>
      <c r="D486" s="4"/>
      <c r="E486" s="4"/>
      <c r="F486" s="4"/>
      <c r="G486" s="4"/>
    </row>
    <row r="487" ht="12.75" customHeight="1">
      <c r="C487" s="4"/>
      <c r="D487" s="4"/>
      <c r="E487" s="4"/>
      <c r="F487" s="4"/>
      <c r="G487" s="4"/>
    </row>
    <row r="488" ht="12.75" customHeight="1">
      <c r="C488" s="4"/>
      <c r="D488" s="4"/>
      <c r="E488" s="4"/>
      <c r="F488" s="4"/>
      <c r="G488" s="4"/>
    </row>
    <row r="489" ht="12.75" customHeight="1">
      <c r="C489" s="4"/>
      <c r="D489" s="4"/>
      <c r="E489" s="4"/>
      <c r="F489" s="4"/>
      <c r="G489" s="4"/>
    </row>
    <row r="490" ht="12.75" customHeight="1">
      <c r="C490" s="4"/>
      <c r="D490" s="4"/>
      <c r="E490" s="4"/>
      <c r="F490" s="4"/>
      <c r="G490" s="4"/>
    </row>
    <row r="491" ht="12.75" customHeight="1">
      <c r="C491" s="4"/>
      <c r="D491" s="4"/>
      <c r="E491" s="4"/>
      <c r="F491" s="4"/>
      <c r="G491" s="4"/>
    </row>
    <row r="492" ht="12.75" customHeight="1">
      <c r="C492" s="4"/>
      <c r="D492" s="4"/>
      <c r="E492" s="4"/>
      <c r="F492" s="4"/>
      <c r="G492" s="4"/>
    </row>
    <row r="493" ht="12.75" customHeight="1">
      <c r="C493" s="4"/>
      <c r="D493" s="4"/>
      <c r="E493" s="4"/>
      <c r="F493" s="4"/>
      <c r="G493" s="4"/>
    </row>
    <row r="494" ht="12.75" customHeight="1">
      <c r="C494" s="4"/>
      <c r="D494" s="4"/>
      <c r="E494" s="4"/>
      <c r="F494" s="4"/>
      <c r="G494" s="4"/>
    </row>
    <row r="495" ht="12.75" customHeight="1">
      <c r="C495" s="4"/>
      <c r="D495" s="4"/>
      <c r="E495" s="4"/>
      <c r="F495" s="4"/>
      <c r="G495" s="4"/>
    </row>
    <row r="496" ht="12.75" customHeight="1">
      <c r="C496" s="4"/>
      <c r="D496" s="4"/>
      <c r="E496" s="4"/>
      <c r="F496" s="4"/>
      <c r="G496" s="4"/>
    </row>
    <row r="497" ht="12.75" customHeight="1">
      <c r="C497" s="4"/>
      <c r="D497" s="4"/>
      <c r="E497" s="4"/>
      <c r="F497" s="4"/>
      <c r="G497" s="4"/>
    </row>
    <row r="498" ht="12.75" customHeight="1">
      <c r="C498" s="4"/>
      <c r="D498" s="4"/>
      <c r="E498" s="4"/>
      <c r="F498" s="4"/>
      <c r="G498" s="4"/>
    </row>
    <row r="499" ht="12.75" customHeight="1">
      <c r="C499" s="4"/>
      <c r="D499" s="4"/>
      <c r="E499" s="4"/>
      <c r="F499" s="4"/>
      <c r="G499" s="4"/>
    </row>
    <row r="500" ht="12.75" customHeight="1">
      <c r="C500" s="4"/>
      <c r="D500" s="4"/>
      <c r="E500" s="4"/>
      <c r="F500" s="4"/>
      <c r="G500" s="4"/>
    </row>
    <row r="501" ht="12.75" customHeight="1">
      <c r="C501" s="4"/>
      <c r="D501" s="4"/>
      <c r="E501" s="4"/>
      <c r="F501" s="4"/>
      <c r="G501" s="4"/>
    </row>
    <row r="502" ht="12.75" customHeight="1">
      <c r="C502" s="4"/>
      <c r="D502" s="4"/>
      <c r="E502" s="4"/>
      <c r="F502" s="4"/>
      <c r="G502" s="4"/>
    </row>
    <row r="503" ht="12.75" customHeight="1">
      <c r="C503" s="4"/>
      <c r="D503" s="4"/>
      <c r="E503" s="4"/>
      <c r="F503" s="4"/>
      <c r="G503" s="4"/>
    </row>
    <row r="504" ht="12.75" customHeight="1">
      <c r="C504" s="4"/>
      <c r="D504" s="4"/>
      <c r="E504" s="4"/>
      <c r="F504" s="4"/>
      <c r="G504" s="4"/>
    </row>
    <row r="505" ht="12.75" customHeight="1">
      <c r="C505" s="4"/>
      <c r="D505" s="4"/>
      <c r="E505" s="4"/>
      <c r="F505" s="4"/>
      <c r="G505" s="4"/>
    </row>
    <row r="506" ht="12.75" customHeight="1">
      <c r="C506" s="4"/>
      <c r="D506" s="4"/>
      <c r="E506" s="4"/>
      <c r="F506" s="4"/>
      <c r="G506" s="4"/>
    </row>
    <row r="507" ht="12.75" customHeight="1">
      <c r="C507" s="4"/>
      <c r="D507" s="4"/>
      <c r="E507" s="4"/>
      <c r="F507" s="4"/>
      <c r="G507" s="4"/>
    </row>
    <row r="508" ht="12.75" customHeight="1">
      <c r="C508" s="4"/>
      <c r="D508" s="4"/>
      <c r="E508" s="4"/>
      <c r="F508" s="4"/>
      <c r="G508" s="4"/>
    </row>
    <row r="509" ht="12.75" customHeight="1">
      <c r="C509" s="4"/>
      <c r="D509" s="4"/>
      <c r="E509" s="4"/>
      <c r="F509" s="4"/>
      <c r="G509" s="4"/>
    </row>
    <row r="510" ht="12.75" customHeight="1">
      <c r="C510" s="4"/>
      <c r="D510" s="4"/>
      <c r="E510" s="4"/>
      <c r="F510" s="4"/>
      <c r="G510" s="4"/>
    </row>
    <row r="511" ht="12.75" customHeight="1">
      <c r="C511" s="4"/>
      <c r="D511" s="4"/>
      <c r="E511" s="4"/>
      <c r="F511" s="4"/>
      <c r="G511" s="4"/>
    </row>
    <row r="512" ht="12.75" customHeight="1">
      <c r="C512" s="4"/>
      <c r="D512" s="4"/>
      <c r="E512" s="4"/>
      <c r="F512" s="4"/>
      <c r="G512" s="4"/>
    </row>
    <row r="513" ht="12.75" customHeight="1">
      <c r="C513" s="4"/>
      <c r="D513" s="4"/>
      <c r="E513" s="4"/>
      <c r="F513" s="4"/>
      <c r="G513" s="4"/>
    </row>
    <row r="514" ht="12.75" customHeight="1">
      <c r="C514" s="4"/>
      <c r="D514" s="4"/>
      <c r="E514" s="4"/>
      <c r="F514" s="4"/>
      <c r="G514" s="4"/>
    </row>
    <row r="515" ht="12.75" customHeight="1">
      <c r="C515" s="4"/>
      <c r="D515" s="4"/>
      <c r="E515" s="4"/>
      <c r="F515" s="4"/>
      <c r="G515" s="4"/>
    </row>
    <row r="516" ht="12.75" customHeight="1">
      <c r="C516" s="4"/>
      <c r="D516" s="4"/>
      <c r="E516" s="4"/>
      <c r="F516" s="4"/>
      <c r="G516" s="4"/>
    </row>
    <row r="517" ht="12.75" customHeight="1">
      <c r="C517" s="4"/>
      <c r="D517" s="4"/>
      <c r="E517" s="4"/>
      <c r="F517" s="4"/>
      <c r="G517" s="4"/>
    </row>
    <row r="518" ht="12.75" customHeight="1">
      <c r="C518" s="4"/>
      <c r="D518" s="4"/>
      <c r="E518" s="4"/>
      <c r="F518" s="4"/>
      <c r="G518" s="4"/>
    </row>
    <row r="519" ht="12.75" customHeight="1">
      <c r="C519" s="4"/>
      <c r="D519" s="4"/>
      <c r="E519" s="4"/>
      <c r="F519" s="4"/>
      <c r="G519" s="4"/>
    </row>
    <row r="520" ht="12.75" customHeight="1">
      <c r="C520" s="4"/>
      <c r="D520" s="4"/>
      <c r="E520" s="4"/>
      <c r="F520" s="4"/>
      <c r="G520" s="4"/>
    </row>
    <row r="521" ht="12.75" customHeight="1">
      <c r="C521" s="4"/>
      <c r="D521" s="4"/>
      <c r="E521" s="4"/>
      <c r="F521" s="4"/>
      <c r="G521" s="4"/>
    </row>
    <row r="522" ht="12.75" customHeight="1">
      <c r="C522" s="4"/>
      <c r="D522" s="4"/>
      <c r="E522" s="4"/>
      <c r="F522" s="4"/>
      <c r="G522" s="4"/>
    </row>
    <row r="523" ht="12.75" customHeight="1">
      <c r="C523" s="4"/>
      <c r="D523" s="4"/>
      <c r="E523" s="4"/>
      <c r="F523" s="4"/>
      <c r="G523" s="4"/>
    </row>
    <row r="524" ht="12.75" customHeight="1">
      <c r="C524" s="4"/>
      <c r="D524" s="4"/>
      <c r="E524" s="4"/>
      <c r="F524" s="4"/>
      <c r="G524" s="4"/>
    </row>
    <row r="525" ht="12.75" customHeight="1">
      <c r="C525" s="4"/>
      <c r="D525" s="4"/>
      <c r="E525" s="4"/>
      <c r="F525" s="4"/>
      <c r="G525" s="4"/>
    </row>
    <row r="526" ht="12.75" customHeight="1">
      <c r="C526" s="4"/>
      <c r="D526" s="4"/>
      <c r="E526" s="4"/>
      <c r="F526" s="4"/>
      <c r="G526" s="4"/>
    </row>
    <row r="527" ht="12.75" customHeight="1">
      <c r="C527" s="4"/>
      <c r="D527" s="4"/>
      <c r="E527" s="4"/>
      <c r="F527" s="4"/>
      <c r="G527" s="4"/>
    </row>
    <row r="528" ht="12.75" customHeight="1">
      <c r="C528" s="4"/>
      <c r="D528" s="4"/>
      <c r="E528" s="4"/>
      <c r="F528" s="4"/>
      <c r="G528" s="4"/>
    </row>
    <row r="529" ht="12.75" customHeight="1">
      <c r="C529" s="4"/>
      <c r="D529" s="4"/>
      <c r="E529" s="4"/>
      <c r="F529" s="4"/>
      <c r="G529" s="4"/>
    </row>
    <row r="530" ht="12.75" customHeight="1">
      <c r="C530" s="4"/>
      <c r="D530" s="4"/>
      <c r="E530" s="4"/>
      <c r="F530" s="4"/>
      <c r="G530" s="4"/>
    </row>
    <row r="531" ht="12.75" customHeight="1">
      <c r="C531" s="4"/>
      <c r="D531" s="4"/>
      <c r="E531" s="4"/>
      <c r="F531" s="4"/>
      <c r="G531" s="4"/>
    </row>
    <row r="532" ht="12.75" customHeight="1">
      <c r="C532" s="4"/>
      <c r="D532" s="4"/>
      <c r="E532" s="4"/>
      <c r="F532" s="4"/>
      <c r="G532" s="4"/>
    </row>
    <row r="533" ht="12.75" customHeight="1">
      <c r="C533" s="4"/>
      <c r="D533" s="4"/>
      <c r="E533" s="4"/>
      <c r="F533" s="4"/>
      <c r="G533" s="4"/>
    </row>
    <row r="534" ht="12.75" customHeight="1">
      <c r="C534" s="4"/>
      <c r="D534" s="4"/>
      <c r="E534" s="4"/>
      <c r="F534" s="4"/>
      <c r="G534" s="4"/>
    </row>
    <row r="535" ht="12.75" customHeight="1">
      <c r="C535" s="4"/>
      <c r="D535" s="4"/>
      <c r="E535" s="4"/>
      <c r="F535" s="4"/>
      <c r="G535" s="4"/>
    </row>
    <row r="536" ht="12.75" customHeight="1">
      <c r="C536" s="4"/>
      <c r="D536" s="4"/>
      <c r="E536" s="4"/>
      <c r="F536" s="4"/>
      <c r="G536" s="4"/>
    </row>
    <row r="537" ht="12.75" customHeight="1">
      <c r="C537" s="4"/>
      <c r="D537" s="4"/>
      <c r="E537" s="4"/>
      <c r="F537" s="4"/>
      <c r="G537" s="4"/>
    </row>
    <row r="538" ht="12.75" customHeight="1">
      <c r="C538" s="4"/>
      <c r="D538" s="4"/>
      <c r="E538" s="4"/>
      <c r="F538" s="4"/>
      <c r="G538" s="4"/>
    </row>
    <row r="539" ht="12.75" customHeight="1">
      <c r="C539" s="4"/>
      <c r="D539" s="4"/>
      <c r="E539" s="4"/>
      <c r="F539" s="4"/>
      <c r="G539" s="4"/>
    </row>
    <row r="540" ht="12.75" customHeight="1">
      <c r="C540" s="4"/>
      <c r="D540" s="4"/>
      <c r="E540" s="4"/>
      <c r="F540" s="4"/>
      <c r="G540" s="4"/>
    </row>
    <row r="541" ht="12.75" customHeight="1">
      <c r="C541" s="4"/>
      <c r="D541" s="4"/>
      <c r="E541" s="4"/>
      <c r="F541" s="4"/>
      <c r="G541" s="4"/>
    </row>
    <row r="542" ht="12.75" customHeight="1">
      <c r="C542" s="4"/>
      <c r="D542" s="4"/>
      <c r="E542" s="4"/>
      <c r="F542" s="4"/>
      <c r="G542" s="4"/>
    </row>
    <row r="543" ht="12.75" customHeight="1">
      <c r="C543" s="4"/>
      <c r="D543" s="4"/>
      <c r="E543" s="4"/>
      <c r="F543" s="4"/>
      <c r="G543" s="4"/>
    </row>
    <row r="544" ht="12.75" customHeight="1">
      <c r="C544" s="4"/>
      <c r="D544" s="4"/>
      <c r="E544" s="4"/>
      <c r="F544" s="4"/>
      <c r="G544" s="4"/>
    </row>
    <row r="545" ht="12.75" customHeight="1">
      <c r="C545" s="4"/>
      <c r="D545" s="4"/>
      <c r="E545" s="4"/>
      <c r="F545" s="4"/>
      <c r="G545" s="4"/>
    </row>
    <row r="546" ht="12.75" customHeight="1">
      <c r="C546" s="4"/>
      <c r="D546" s="4"/>
      <c r="E546" s="4"/>
      <c r="F546" s="4"/>
      <c r="G546" s="4"/>
    </row>
    <row r="547" ht="12.75" customHeight="1">
      <c r="C547" s="4"/>
      <c r="D547" s="4"/>
      <c r="E547" s="4"/>
      <c r="F547" s="4"/>
      <c r="G547" s="4"/>
    </row>
    <row r="548" ht="12.75" customHeight="1">
      <c r="C548" s="4"/>
      <c r="D548" s="4"/>
      <c r="E548" s="4"/>
      <c r="F548" s="4"/>
      <c r="G548" s="4"/>
    </row>
    <row r="549" ht="12.75" customHeight="1">
      <c r="C549" s="4"/>
      <c r="D549" s="4"/>
      <c r="E549" s="4"/>
      <c r="F549" s="4"/>
      <c r="G549" s="4"/>
    </row>
    <row r="550" ht="12.75" customHeight="1">
      <c r="C550" s="4"/>
      <c r="D550" s="4"/>
      <c r="E550" s="4"/>
      <c r="F550" s="4"/>
      <c r="G550" s="4"/>
    </row>
    <row r="551" ht="12.75" customHeight="1">
      <c r="C551" s="4"/>
      <c r="D551" s="4"/>
      <c r="E551" s="4"/>
      <c r="F551" s="4"/>
      <c r="G551" s="4"/>
    </row>
    <row r="552" ht="12.75" customHeight="1">
      <c r="C552" s="4"/>
      <c r="D552" s="4"/>
      <c r="E552" s="4"/>
      <c r="F552" s="4"/>
      <c r="G552" s="4"/>
    </row>
    <row r="553" ht="12.75" customHeight="1">
      <c r="C553" s="4"/>
      <c r="D553" s="4"/>
      <c r="E553" s="4"/>
      <c r="F553" s="4"/>
      <c r="G553" s="4"/>
    </row>
    <row r="554" ht="12.75" customHeight="1">
      <c r="C554" s="4"/>
      <c r="D554" s="4"/>
      <c r="E554" s="4"/>
      <c r="F554" s="4"/>
      <c r="G554" s="4"/>
    </row>
    <row r="555" ht="12.75" customHeight="1">
      <c r="C555" s="4"/>
      <c r="D555" s="4"/>
      <c r="E555" s="4"/>
      <c r="F555" s="4"/>
      <c r="G555" s="4"/>
    </row>
    <row r="556" ht="12.75" customHeight="1">
      <c r="C556" s="4"/>
      <c r="D556" s="4"/>
      <c r="E556" s="4"/>
      <c r="F556" s="4"/>
      <c r="G556" s="4"/>
    </row>
    <row r="557" ht="12.75" customHeight="1">
      <c r="C557" s="4"/>
      <c r="D557" s="4"/>
      <c r="E557" s="4"/>
      <c r="F557" s="4"/>
      <c r="G557" s="4"/>
    </row>
    <row r="558" ht="12.75" customHeight="1">
      <c r="C558" s="4"/>
      <c r="D558" s="4"/>
      <c r="E558" s="4"/>
      <c r="F558" s="4"/>
      <c r="G558" s="4"/>
    </row>
    <row r="559" ht="12.75" customHeight="1">
      <c r="C559" s="4"/>
      <c r="D559" s="4"/>
      <c r="E559" s="4"/>
      <c r="F559" s="4"/>
      <c r="G559" s="4"/>
    </row>
    <row r="560" ht="12.75" customHeight="1">
      <c r="C560" s="4"/>
      <c r="D560" s="4"/>
      <c r="E560" s="4"/>
      <c r="F560" s="4"/>
      <c r="G560" s="4"/>
    </row>
    <row r="561" ht="12.75" customHeight="1">
      <c r="C561" s="4"/>
      <c r="D561" s="4"/>
      <c r="E561" s="4"/>
      <c r="F561" s="4"/>
      <c r="G561" s="4"/>
    </row>
    <row r="562" ht="12.75" customHeight="1">
      <c r="C562" s="4"/>
      <c r="D562" s="4"/>
      <c r="E562" s="4"/>
      <c r="F562" s="4"/>
      <c r="G562" s="4"/>
    </row>
    <row r="563" ht="12.75" customHeight="1">
      <c r="C563" s="4"/>
      <c r="D563" s="4"/>
      <c r="E563" s="4"/>
      <c r="F563" s="4"/>
      <c r="G563" s="4"/>
    </row>
    <row r="564" ht="12.75" customHeight="1">
      <c r="C564" s="4"/>
      <c r="D564" s="4"/>
      <c r="E564" s="4"/>
      <c r="F564" s="4"/>
      <c r="G564" s="4"/>
    </row>
    <row r="565" ht="12.75" customHeight="1">
      <c r="C565" s="4"/>
      <c r="D565" s="4"/>
      <c r="E565" s="4"/>
      <c r="F565" s="4"/>
      <c r="G565" s="4"/>
    </row>
    <row r="566" ht="12.75" customHeight="1">
      <c r="C566" s="4"/>
      <c r="D566" s="4"/>
      <c r="E566" s="4"/>
      <c r="F566" s="4"/>
      <c r="G566" s="4"/>
    </row>
    <row r="567" ht="12.75" customHeight="1">
      <c r="C567" s="4"/>
      <c r="D567" s="4"/>
      <c r="E567" s="4"/>
      <c r="F567" s="4"/>
      <c r="G567" s="4"/>
    </row>
    <row r="568" ht="12.75" customHeight="1">
      <c r="C568" s="4"/>
      <c r="D568" s="4"/>
      <c r="E568" s="4"/>
      <c r="F568" s="4"/>
      <c r="G568" s="4"/>
    </row>
    <row r="569" ht="12.75" customHeight="1">
      <c r="C569" s="4"/>
      <c r="D569" s="4"/>
      <c r="E569" s="4"/>
      <c r="F569" s="4"/>
      <c r="G569" s="4"/>
    </row>
    <row r="570" ht="12.75" customHeight="1">
      <c r="C570" s="4"/>
      <c r="D570" s="4"/>
      <c r="E570" s="4"/>
      <c r="F570" s="4"/>
      <c r="G570" s="4"/>
    </row>
    <row r="571" ht="12.75" customHeight="1">
      <c r="C571" s="4"/>
      <c r="D571" s="4"/>
      <c r="E571" s="4"/>
      <c r="F571" s="4"/>
      <c r="G571" s="4"/>
    </row>
    <row r="572" ht="12.75" customHeight="1">
      <c r="C572" s="4"/>
      <c r="D572" s="4"/>
      <c r="E572" s="4"/>
      <c r="F572" s="4"/>
      <c r="G572" s="4"/>
    </row>
    <row r="573" ht="12.75" customHeight="1">
      <c r="C573" s="4"/>
      <c r="D573" s="4"/>
      <c r="E573" s="4"/>
      <c r="F573" s="4"/>
      <c r="G573" s="4"/>
    </row>
    <row r="574" ht="12.75" customHeight="1">
      <c r="C574" s="4"/>
      <c r="D574" s="4"/>
      <c r="E574" s="4"/>
      <c r="F574" s="4"/>
      <c r="G574" s="4"/>
    </row>
    <row r="575" ht="12.75" customHeight="1">
      <c r="C575" s="4"/>
      <c r="D575" s="4"/>
      <c r="E575" s="4"/>
      <c r="F575" s="4"/>
      <c r="G575" s="4"/>
    </row>
    <row r="576" ht="12.75" customHeight="1">
      <c r="C576" s="4"/>
      <c r="D576" s="4"/>
      <c r="E576" s="4"/>
      <c r="F576" s="4"/>
      <c r="G576" s="4"/>
    </row>
    <row r="577" ht="12.75" customHeight="1">
      <c r="C577" s="4"/>
      <c r="D577" s="4"/>
      <c r="E577" s="4"/>
      <c r="F577" s="4"/>
      <c r="G577" s="4"/>
    </row>
    <row r="578" ht="12.75" customHeight="1">
      <c r="C578" s="4"/>
      <c r="D578" s="4"/>
      <c r="E578" s="4"/>
      <c r="F578" s="4"/>
      <c r="G578" s="4"/>
    </row>
    <row r="579" ht="12.75" customHeight="1">
      <c r="C579" s="4"/>
      <c r="D579" s="4"/>
      <c r="E579" s="4"/>
      <c r="F579" s="4"/>
      <c r="G579" s="4"/>
    </row>
    <row r="580" ht="12.75" customHeight="1">
      <c r="C580" s="4"/>
      <c r="D580" s="4"/>
      <c r="E580" s="4"/>
      <c r="F580" s="4"/>
      <c r="G580" s="4"/>
    </row>
    <row r="581" ht="12.75" customHeight="1">
      <c r="C581" s="4"/>
      <c r="D581" s="4"/>
      <c r="E581" s="4"/>
      <c r="F581" s="4"/>
      <c r="G581" s="4"/>
    </row>
    <row r="582" ht="12.75" customHeight="1">
      <c r="C582" s="4"/>
      <c r="D582" s="4"/>
      <c r="E582" s="4"/>
      <c r="F582" s="4"/>
      <c r="G582" s="4"/>
    </row>
    <row r="583" ht="12.75" customHeight="1">
      <c r="C583" s="4"/>
      <c r="D583" s="4"/>
      <c r="E583" s="4"/>
      <c r="F583" s="4"/>
      <c r="G583" s="4"/>
    </row>
    <row r="584" ht="12.75" customHeight="1">
      <c r="C584" s="4"/>
      <c r="D584" s="4"/>
      <c r="E584" s="4"/>
      <c r="F584" s="4"/>
      <c r="G584" s="4"/>
    </row>
    <row r="585" ht="12.75" customHeight="1">
      <c r="C585" s="4"/>
      <c r="D585" s="4"/>
      <c r="E585" s="4"/>
      <c r="F585" s="4"/>
      <c r="G585" s="4"/>
    </row>
    <row r="586" ht="12.75" customHeight="1">
      <c r="C586" s="4"/>
      <c r="D586" s="4"/>
      <c r="E586" s="4"/>
      <c r="F586" s="4"/>
      <c r="G586" s="4"/>
    </row>
    <row r="587" ht="12.75" customHeight="1">
      <c r="C587" s="4"/>
      <c r="D587" s="4"/>
      <c r="E587" s="4"/>
      <c r="F587" s="4"/>
      <c r="G587" s="4"/>
    </row>
    <row r="588" ht="12.75" customHeight="1">
      <c r="C588" s="4"/>
      <c r="D588" s="4"/>
      <c r="E588" s="4"/>
      <c r="F588" s="4"/>
      <c r="G588" s="4"/>
    </row>
    <row r="589" ht="12.75" customHeight="1">
      <c r="C589" s="4"/>
      <c r="D589" s="4"/>
      <c r="E589" s="4"/>
      <c r="F589" s="4"/>
      <c r="G589" s="4"/>
    </row>
    <row r="590" ht="12.75" customHeight="1">
      <c r="C590" s="4"/>
      <c r="D590" s="4"/>
      <c r="E590" s="4"/>
      <c r="F590" s="4"/>
      <c r="G590" s="4"/>
    </row>
    <row r="591" ht="12.75" customHeight="1">
      <c r="C591" s="4"/>
      <c r="D591" s="4"/>
      <c r="E591" s="4"/>
      <c r="F591" s="4"/>
      <c r="G591" s="4"/>
    </row>
    <row r="592" ht="12.75" customHeight="1">
      <c r="C592" s="4"/>
      <c r="D592" s="4"/>
      <c r="E592" s="4"/>
      <c r="F592" s="4"/>
      <c r="G592" s="4"/>
    </row>
    <row r="593" ht="12.75" customHeight="1">
      <c r="C593" s="4"/>
      <c r="D593" s="4"/>
      <c r="E593" s="4"/>
      <c r="F593" s="4"/>
      <c r="G593" s="4"/>
    </row>
    <row r="594" ht="12.75" customHeight="1">
      <c r="C594" s="4"/>
      <c r="D594" s="4"/>
      <c r="E594" s="4"/>
      <c r="F594" s="4"/>
      <c r="G594" s="4"/>
    </row>
    <row r="595" ht="12.75" customHeight="1">
      <c r="C595" s="4"/>
      <c r="D595" s="4"/>
      <c r="E595" s="4"/>
      <c r="F595" s="4"/>
      <c r="G595" s="4"/>
    </row>
    <row r="596" ht="12.75" customHeight="1">
      <c r="C596" s="4"/>
      <c r="D596" s="4"/>
      <c r="E596" s="4"/>
      <c r="F596" s="4"/>
      <c r="G596" s="4"/>
    </row>
    <row r="597" ht="12.75" customHeight="1">
      <c r="C597" s="4"/>
      <c r="D597" s="4"/>
      <c r="E597" s="4"/>
      <c r="F597" s="4"/>
      <c r="G597" s="4"/>
    </row>
    <row r="598" ht="12.75" customHeight="1">
      <c r="C598" s="4"/>
      <c r="D598" s="4"/>
      <c r="E598" s="4"/>
      <c r="F598" s="4"/>
      <c r="G598" s="4"/>
    </row>
    <row r="599" ht="12.75" customHeight="1">
      <c r="C599" s="4"/>
      <c r="D599" s="4"/>
      <c r="E599" s="4"/>
      <c r="F599" s="4"/>
      <c r="G599" s="4"/>
    </row>
    <row r="600" ht="12.75" customHeight="1">
      <c r="C600" s="4"/>
      <c r="D600" s="4"/>
      <c r="E600" s="4"/>
      <c r="F600" s="4"/>
      <c r="G600" s="4"/>
    </row>
    <row r="601" ht="12.75" customHeight="1">
      <c r="C601" s="4"/>
      <c r="D601" s="4"/>
      <c r="E601" s="4"/>
      <c r="F601" s="4"/>
      <c r="G601" s="4"/>
    </row>
    <row r="602" ht="12.75" customHeight="1">
      <c r="C602" s="4"/>
      <c r="D602" s="4"/>
      <c r="E602" s="4"/>
      <c r="F602" s="4"/>
      <c r="G602" s="4"/>
    </row>
    <row r="603" ht="12.75" customHeight="1">
      <c r="C603" s="4"/>
      <c r="D603" s="4"/>
      <c r="E603" s="4"/>
      <c r="F603" s="4"/>
      <c r="G603" s="4"/>
    </row>
    <row r="604" ht="12.75" customHeight="1">
      <c r="C604" s="4"/>
      <c r="D604" s="4"/>
      <c r="E604" s="4"/>
      <c r="F604" s="4"/>
      <c r="G604" s="4"/>
    </row>
    <row r="605" ht="12.75" customHeight="1">
      <c r="C605" s="4"/>
      <c r="D605" s="4"/>
      <c r="E605" s="4"/>
      <c r="F605" s="4"/>
      <c r="G605" s="4"/>
    </row>
    <row r="606" ht="12.75" customHeight="1">
      <c r="C606" s="4"/>
      <c r="D606" s="4"/>
      <c r="E606" s="4"/>
      <c r="F606" s="4"/>
      <c r="G606" s="4"/>
    </row>
    <row r="607" ht="12.75" customHeight="1">
      <c r="C607" s="4"/>
      <c r="D607" s="4"/>
      <c r="E607" s="4"/>
      <c r="F607" s="4"/>
      <c r="G607" s="4"/>
    </row>
    <row r="608" ht="12.75" customHeight="1">
      <c r="C608" s="4"/>
      <c r="D608" s="4"/>
      <c r="E608" s="4"/>
      <c r="F608" s="4"/>
      <c r="G608" s="4"/>
    </row>
    <row r="609" ht="12.75" customHeight="1">
      <c r="C609" s="4"/>
      <c r="D609" s="4"/>
      <c r="E609" s="4"/>
      <c r="F609" s="4"/>
      <c r="G609" s="4"/>
    </row>
    <row r="610" ht="12.75" customHeight="1">
      <c r="C610" s="4"/>
      <c r="D610" s="4"/>
      <c r="E610" s="4"/>
      <c r="F610" s="4"/>
      <c r="G610" s="4"/>
    </row>
    <row r="611" ht="12.75" customHeight="1">
      <c r="C611" s="4"/>
      <c r="D611" s="4"/>
      <c r="E611" s="4"/>
      <c r="F611" s="4"/>
      <c r="G611" s="4"/>
    </row>
    <row r="612" ht="12.75" customHeight="1">
      <c r="C612" s="4"/>
      <c r="D612" s="4"/>
      <c r="E612" s="4"/>
      <c r="F612" s="4"/>
      <c r="G612" s="4"/>
    </row>
    <row r="613" ht="12.75" customHeight="1">
      <c r="C613" s="4"/>
      <c r="D613" s="4"/>
      <c r="E613" s="4"/>
      <c r="F613" s="4"/>
      <c r="G613" s="4"/>
    </row>
    <row r="614" ht="12.75" customHeight="1">
      <c r="C614" s="4"/>
      <c r="D614" s="4"/>
      <c r="E614" s="4"/>
      <c r="F614" s="4"/>
      <c r="G614" s="4"/>
    </row>
    <row r="615" ht="12.75" customHeight="1">
      <c r="C615" s="4"/>
      <c r="D615" s="4"/>
      <c r="E615" s="4"/>
      <c r="F615" s="4"/>
      <c r="G615" s="4"/>
    </row>
    <row r="616" ht="12.75" customHeight="1">
      <c r="C616" s="4"/>
      <c r="D616" s="4"/>
      <c r="E616" s="4"/>
      <c r="F616" s="4"/>
      <c r="G616" s="4"/>
    </row>
    <row r="617" ht="12.75" customHeight="1">
      <c r="C617" s="4"/>
      <c r="D617" s="4"/>
      <c r="E617" s="4"/>
      <c r="F617" s="4"/>
      <c r="G617" s="4"/>
    </row>
    <row r="618" ht="12.75" customHeight="1">
      <c r="C618" s="4"/>
      <c r="D618" s="4"/>
      <c r="E618" s="4"/>
      <c r="F618" s="4"/>
      <c r="G618" s="4"/>
    </row>
    <row r="619" ht="12.75" customHeight="1">
      <c r="C619" s="4"/>
      <c r="D619" s="4"/>
      <c r="E619" s="4"/>
      <c r="F619" s="4"/>
      <c r="G619" s="4"/>
    </row>
    <row r="620" ht="12.75" customHeight="1">
      <c r="C620" s="4"/>
      <c r="D620" s="4"/>
      <c r="E620" s="4"/>
      <c r="F620" s="4"/>
      <c r="G620" s="4"/>
    </row>
    <row r="621" ht="12.75" customHeight="1">
      <c r="C621" s="4"/>
      <c r="D621" s="4"/>
      <c r="E621" s="4"/>
      <c r="F621" s="4"/>
      <c r="G621" s="4"/>
    </row>
    <row r="622" ht="12.75" customHeight="1">
      <c r="C622" s="4"/>
      <c r="D622" s="4"/>
      <c r="E622" s="4"/>
      <c r="F622" s="4"/>
      <c r="G622" s="4"/>
    </row>
    <row r="623" ht="12.75" customHeight="1">
      <c r="C623" s="4"/>
      <c r="D623" s="4"/>
      <c r="E623" s="4"/>
      <c r="F623" s="4"/>
      <c r="G623" s="4"/>
    </row>
    <row r="624" ht="12.75" customHeight="1">
      <c r="C624" s="4"/>
      <c r="D624" s="4"/>
      <c r="E624" s="4"/>
      <c r="F624" s="4"/>
      <c r="G624" s="4"/>
    </row>
    <row r="625" ht="12.75" customHeight="1">
      <c r="C625" s="4"/>
      <c r="D625" s="4"/>
      <c r="E625" s="4"/>
      <c r="F625" s="4"/>
      <c r="G625" s="4"/>
    </row>
    <row r="626" ht="12.75" customHeight="1">
      <c r="C626" s="4"/>
      <c r="D626" s="4"/>
      <c r="E626" s="4"/>
      <c r="F626" s="4"/>
      <c r="G626" s="4"/>
    </row>
    <row r="627" ht="12.75" customHeight="1">
      <c r="C627" s="4"/>
      <c r="D627" s="4"/>
      <c r="E627" s="4"/>
      <c r="F627" s="4"/>
      <c r="G627" s="4"/>
    </row>
    <row r="628" ht="12.75" customHeight="1">
      <c r="C628" s="4"/>
      <c r="D628" s="4"/>
      <c r="E628" s="4"/>
      <c r="F628" s="4"/>
      <c r="G628" s="4"/>
    </row>
    <row r="629" ht="12.75" customHeight="1">
      <c r="C629" s="4"/>
      <c r="D629" s="4"/>
      <c r="E629" s="4"/>
      <c r="F629" s="4"/>
      <c r="G629" s="4"/>
    </row>
    <row r="630" ht="12.75" customHeight="1">
      <c r="C630" s="4"/>
      <c r="D630" s="4"/>
      <c r="E630" s="4"/>
      <c r="F630" s="4"/>
      <c r="G630" s="4"/>
    </row>
    <row r="631" ht="12.75" customHeight="1">
      <c r="C631" s="4"/>
      <c r="D631" s="4"/>
      <c r="E631" s="4"/>
      <c r="F631" s="4"/>
      <c r="G631" s="4"/>
    </row>
    <row r="632" ht="12.75" customHeight="1">
      <c r="C632" s="4"/>
      <c r="D632" s="4"/>
      <c r="E632" s="4"/>
      <c r="F632" s="4"/>
      <c r="G632" s="4"/>
    </row>
    <row r="633" ht="12.75" customHeight="1">
      <c r="C633" s="4"/>
      <c r="D633" s="4"/>
      <c r="E633" s="4"/>
      <c r="F633" s="4"/>
      <c r="G633" s="4"/>
    </row>
    <row r="634" ht="12.75" customHeight="1">
      <c r="C634" s="4"/>
      <c r="D634" s="4"/>
      <c r="E634" s="4"/>
      <c r="F634" s="4"/>
      <c r="G634" s="4"/>
    </row>
    <row r="635" ht="12.75" customHeight="1">
      <c r="C635" s="4"/>
      <c r="D635" s="4"/>
      <c r="E635" s="4"/>
      <c r="F635" s="4"/>
      <c r="G635" s="4"/>
    </row>
    <row r="636" ht="12.75" customHeight="1">
      <c r="C636" s="4"/>
      <c r="D636" s="4"/>
      <c r="E636" s="4"/>
      <c r="F636" s="4"/>
      <c r="G636" s="4"/>
    </row>
    <row r="637" ht="12.75" customHeight="1">
      <c r="C637" s="4"/>
      <c r="D637" s="4"/>
      <c r="E637" s="4"/>
      <c r="F637" s="4"/>
      <c r="G637" s="4"/>
    </row>
    <row r="638" ht="12.75" customHeight="1">
      <c r="C638" s="4"/>
      <c r="D638" s="4"/>
      <c r="E638" s="4"/>
      <c r="F638" s="4"/>
      <c r="G638" s="4"/>
    </row>
    <row r="639" ht="12.75" customHeight="1">
      <c r="C639" s="4"/>
      <c r="D639" s="4"/>
      <c r="E639" s="4"/>
      <c r="F639" s="4"/>
      <c r="G639" s="4"/>
    </row>
    <row r="640" ht="12.75" customHeight="1">
      <c r="C640" s="4"/>
      <c r="D640" s="4"/>
      <c r="E640" s="4"/>
      <c r="F640" s="4"/>
      <c r="G640" s="4"/>
    </row>
    <row r="641" ht="12.75" customHeight="1">
      <c r="C641" s="4"/>
      <c r="D641" s="4"/>
      <c r="E641" s="4"/>
      <c r="F641" s="4"/>
      <c r="G641" s="4"/>
    </row>
    <row r="642" ht="12.75" customHeight="1">
      <c r="C642" s="4"/>
      <c r="D642" s="4"/>
      <c r="E642" s="4"/>
      <c r="F642" s="4"/>
      <c r="G642" s="4"/>
    </row>
    <row r="643" ht="12.75" customHeight="1">
      <c r="C643" s="4"/>
      <c r="D643" s="4"/>
      <c r="E643" s="4"/>
      <c r="F643" s="4"/>
      <c r="G643" s="4"/>
    </row>
    <row r="644" ht="12.75" customHeight="1">
      <c r="C644" s="4"/>
      <c r="D644" s="4"/>
      <c r="E644" s="4"/>
      <c r="F644" s="4"/>
      <c r="G644" s="4"/>
    </row>
    <row r="645" ht="12.75" customHeight="1">
      <c r="C645" s="4"/>
      <c r="D645" s="4"/>
      <c r="E645" s="4"/>
      <c r="F645" s="4"/>
      <c r="G645" s="4"/>
    </row>
    <row r="646" ht="12.75" customHeight="1">
      <c r="C646" s="4"/>
      <c r="D646" s="4"/>
      <c r="E646" s="4"/>
      <c r="F646" s="4"/>
      <c r="G646" s="4"/>
    </row>
    <row r="647" ht="12.75" customHeight="1">
      <c r="C647" s="4"/>
      <c r="D647" s="4"/>
      <c r="E647" s="4"/>
      <c r="F647" s="4"/>
      <c r="G647" s="4"/>
    </row>
    <row r="648" ht="12.75" customHeight="1">
      <c r="C648" s="4"/>
      <c r="D648" s="4"/>
      <c r="E648" s="4"/>
      <c r="F648" s="4"/>
      <c r="G648" s="4"/>
    </row>
    <row r="649" ht="12.75" customHeight="1">
      <c r="C649" s="4"/>
      <c r="D649" s="4"/>
      <c r="E649" s="4"/>
      <c r="F649" s="4"/>
      <c r="G649" s="4"/>
    </row>
    <row r="650" ht="12.75" customHeight="1">
      <c r="C650" s="4"/>
      <c r="D650" s="4"/>
      <c r="E650" s="4"/>
      <c r="F650" s="4"/>
      <c r="G650" s="4"/>
    </row>
    <row r="651" ht="12.75" customHeight="1">
      <c r="C651" s="4"/>
      <c r="D651" s="4"/>
      <c r="E651" s="4"/>
      <c r="F651" s="4"/>
      <c r="G651" s="4"/>
    </row>
    <row r="652" ht="12.75" customHeight="1">
      <c r="C652" s="4"/>
      <c r="D652" s="4"/>
      <c r="E652" s="4"/>
      <c r="F652" s="4"/>
      <c r="G652" s="4"/>
    </row>
    <row r="653" ht="12.75" customHeight="1">
      <c r="C653" s="4"/>
      <c r="D653" s="4"/>
      <c r="E653" s="4"/>
      <c r="F653" s="4"/>
      <c r="G653" s="4"/>
    </row>
    <row r="654" ht="12.75" customHeight="1">
      <c r="C654" s="4"/>
      <c r="D654" s="4"/>
      <c r="E654" s="4"/>
      <c r="F654" s="4"/>
      <c r="G654" s="4"/>
    </row>
    <row r="655" ht="12.75" customHeight="1">
      <c r="C655" s="4"/>
      <c r="D655" s="4"/>
      <c r="E655" s="4"/>
      <c r="F655" s="4"/>
      <c r="G655" s="4"/>
    </row>
    <row r="656" ht="12.75" customHeight="1">
      <c r="C656" s="4"/>
      <c r="D656" s="4"/>
      <c r="E656" s="4"/>
      <c r="F656" s="4"/>
      <c r="G656" s="4"/>
    </row>
    <row r="657" ht="12.75" customHeight="1">
      <c r="C657" s="4"/>
      <c r="D657" s="4"/>
      <c r="E657" s="4"/>
      <c r="F657" s="4"/>
      <c r="G657" s="4"/>
    </row>
    <row r="658" ht="12.75" customHeight="1">
      <c r="C658" s="4"/>
      <c r="D658" s="4"/>
      <c r="E658" s="4"/>
      <c r="F658" s="4"/>
      <c r="G658" s="4"/>
    </row>
    <row r="659" ht="12.75" customHeight="1">
      <c r="C659" s="4"/>
      <c r="D659" s="4"/>
      <c r="E659" s="4"/>
      <c r="F659" s="4"/>
      <c r="G659" s="4"/>
    </row>
    <row r="660" ht="12.75" customHeight="1">
      <c r="C660" s="4"/>
      <c r="D660" s="4"/>
      <c r="E660" s="4"/>
      <c r="F660" s="4"/>
      <c r="G660" s="4"/>
    </row>
    <row r="661" ht="12.75" customHeight="1">
      <c r="C661" s="4"/>
      <c r="D661" s="4"/>
      <c r="E661" s="4"/>
      <c r="F661" s="4"/>
      <c r="G661" s="4"/>
    </row>
    <row r="662" ht="12.75" customHeight="1">
      <c r="C662" s="4"/>
      <c r="D662" s="4"/>
      <c r="E662" s="4"/>
      <c r="F662" s="4"/>
      <c r="G662" s="4"/>
    </row>
    <row r="663" ht="12.75" customHeight="1">
      <c r="C663" s="4"/>
      <c r="D663" s="4"/>
      <c r="E663" s="4"/>
      <c r="F663" s="4"/>
      <c r="G663" s="4"/>
    </row>
    <row r="664" ht="12.75" customHeight="1">
      <c r="C664" s="4"/>
      <c r="D664" s="4"/>
      <c r="E664" s="4"/>
      <c r="F664" s="4"/>
      <c r="G664" s="4"/>
    </row>
    <row r="665" ht="12.75" customHeight="1">
      <c r="C665" s="4"/>
      <c r="D665" s="4"/>
      <c r="E665" s="4"/>
      <c r="F665" s="4"/>
      <c r="G665" s="4"/>
    </row>
    <row r="666" ht="12.75" customHeight="1">
      <c r="C666" s="4"/>
      <c r="D666" s="4"/>
      <c r="E666" s="4"/>
      <c r="F666" s="4"/>
      <c r="G666" s="4"/>
    </row>
    <row r="667" ht="12.75" customHeight="1">
      <c r="C667" s="4"/>
      <c r="D667" s="4"/>
      <c r="E667" s="4"/>
      <c r="F667" s="4"/>
      <c r="G667" s="4"/>
    </row>
    <row r="668" ht="12.75" customHeight="1">
      <c r="C668" s="4"/>
      <c r="D668" s="4"/>
      <c r="E668" s="4"/>
      <c r="F668" s="4"/>
      <c r="G668" s="4"/>
    </row>
    <row r="669" ht="12.75" customHeight="1">
      <c r="C669" s="4"/>
      <c r="D669" s="4"/>
      <c r="E669" s="4"/>
      <c r="F669" s="4"/>
      <c r="G669" s="4"/>
    </row>
    <row r="670" ht="12.75" customHeight="1">
      <c r="C670" s="4"/>
      <c r="D670" s="4"/>
      <c r="E670" s="4"/>
      <c r="F670" s="4"/>
      <c r="G670" s="4"/>
    </row>
    <row r="671" ht="12.75" customHeight="1">
      <c r="C671" s="4"/>
      <c r="D671" s="4"/>
      <c r="E671" s="4"/>
      <c r="F671" s="4"/>
      <c r="G671" s="4"/>
    </row>
    <row r="672" ht="12.75" customHeight="1">
      <c r="C672" s="4"/>
      <c r="D672" s="4"/>
      <c r="E672" s="4"/>
      <c r="F672" s="4"/>
      <c r="G672" s="4"/>
    </row>
    <row r="673" ht="12.75" customHeight="1">
      <c r="C673" s="4"/>
      <c r="D673" s="4"/>
      <c r="E673" s="4"/>
      <c r="F673" s="4"/>
      <c r="G673" s="4"/>
    </row>
    <row r="674" ht="12.75" customHeight="1">
      <c r="C674" s="4"/>
      <c r="D674" s="4"/>
      <c r="E674" s="4"/>
      <c r="F674" s="4"/>
      <c r="G674" s="4"/>
    </row>
    <row r="675" ht="12.75" customHeight="1">
      <c r="C675" s="4"/>
      <c r="D675" s="4"/>
      <c r="E675" s="4"/>
      <c r="F675" s="4"/>
      <c r="G675" s="4"/>
    </row>
    <row r="676" ht="12.75" customHeight="1">
      <c r="C676" s="4"/>
      <c r="D676" s="4"/>
      <c r="E676" s="4"/>
      <c r="F676" s="4"/>
      <c r="G676" s="4"/>
    </row>
    <row r="677" ht="12.75" customHeight="1">
      <c r="C677" s="4"/>
      <c r="D677" s="4"/>
      <c r="E677" s="4"/>
      <c r="F677" s="4"/>
      <c r="G677" s="4"/>
    </row>
    <row r="678" ht="12.75" customHeight="1">
      <c r="C678" s="4"/>
      <c r="D678" s="4"/>
      <c r="E678" s="4"/>
      <c r="F678" s="4"/>
      <c r="G678" s="4"/>
    </row>
    <row r="679" ht="12.75" customHeight="1">
      <c r="C679" s="4"/>
      <c r="D679" s="4"/>
      <c r="E679" s="4"/>
      <c r="F679" s="4"/>
      <c r="G679" s="4"/>
    </row>
    <row r="680" ht="12.75" customHeight="1">
      <c r="C680" s="4"/>
      <c r="D680" s="4"/>
      <c r="E680" s="4"/>
      <c r="F680" s="4"/>
      <c r="G680" s="4"/>
    </row>
    <row r="681" ht="12.75" customHeight="1">
      <c r="C681" s="4"/>
      <c r="D681" s="4"/>
      <c r="E681" s="4"/>
      <c r="F681" s="4"/>
      <c r="G681" s="4"/>
    </row>
    <row r="682" ht="12.75" customHeight="1">
      <c r="C682" s="4"/>
      <c r="D682" s="4"/>
      <c r="E682" s="4"/>
      <c r="F682" s="4"/>
      <c r="G682" s="4"/>
    </row>
    <row r="683" ht="12.75" customHeight="1">
      <c r="C683" s="4"/>
      <c r="D683" s="4"/>
      <c r="E683" s="4"/>
      <c r="F683" s="4"/>
      <c r="G683" s="4"/>
    </row>
    <row r="684" ht="12.75" customHeight="1">
      <c r="C684" s="4"/>
      <c r="D684" s="4"/>
      <c r="E684" s="4"/>
      <c r="F684" s="4"/>
      <c r="G684" s="4"/>
    </row>
    <row r="685" ht="12.75" customHeight="1">
      <c r="C685" s="4"/>
      <c r="D685" s="4"/>
      <c r="E685" s="4"/>
      <c r="F685" s="4"/>
      <c r="G685" s="4"/>
    </row>
    <row r="686" ht="12.75" customHeight="1">
      <c r="C686" s="4"/>
      <c r="D686" s="4"/>
      <c r="E686" s="4"/>
      <c r="F686" s="4"/>
      <c r="G686" s="4"/>
    </row>
    <row r="687" ht="12.75" customHeight="1">
      <c r="C687" s="4"/>
      <c r="D687" s="4"/>
      <c r="E687" s="4"/>
      <c r="F687" s="4"/>
      <c r="G687" s="4"/>
    </row>
    <row r="688" ht="12.75" customHeight="1">
      <c r="C688" s="4"/>
      <c r="D688" s="4"/>
      <c r="E688" s="4"/>
      <c r="F688" s="4"/>
      <c r="G688" s="4"/>
    </row>
    <row r="689" ht="12.75" customHeight="1">
      <c r="C689" s="4"/>
      <c r="D689" s="4"/>
      <c r="E689" s="4"/>
      <c r="F689" s="4"/>
      <c r="G689" s="4"/>
    </row>
    <row r="690" ht="12.75" customHeight="1">
      <c r="C690" s="4"/>
      <c r="D690" s="4"/>
      <c r="E690" s="4"/>
      <c r="F690" s="4"/>
      <c r="G690" s="4"/>
    </row>
    <row r="691" ht="12.75" customHeight="1">
      <c r="C691" s="4"/>
      <c r="D691" s="4"/>
      <c r="E691" s="4"/>
      <c r="F691" s="4"/>
      <c r="G691" s="4"/>
    </row>
    <row r="692" ht="12.75" customHeight="1">
      <c r="C692" s="4"/>
      <c r="D692" s="4"/>
      <c r="E692" s="4"/>
      <c r="F692" s="4"/>
      <c r="G692" s="4"/>
    </row>
    <row r="693" ht="12.75" customHeight="1">
      <c r="C693" s="4"/>
      <c r="D693" s="4"/>
      <c r="E693" s="4"/>
      <c r="F693" s="4"/>
      <c r="G693" s="4"/>
    </row>
    <row r="694" ht="12.75" customHeight="1">
      <c r="C694" s="4"/>
      <c r="D694" s="4"/>
      <c r="E694" s="4"/>
      <c r="F694" s="4"/>
      <c r="G694" s="4"/>
    </row>
    <row r="695" ht="12.75" customHeight="1">
      <c r="C695" s="4"/>
      <c r="D695" s="4"/>
      <c r="E695" s="4"/>
      <c r="F695" s="4"/>
      <c r="G695" s="4"/>
    </row>
    <row r="696" ht="12.75" customHeight="1">
      <c r="C696" s="4"/>
      <c r="D696" s="4"/>
      <c r="E696" s="4"/>
      <c r="F696" s="4"/>
      <c r="G696" s="4"/>
    </row>
    <row r="697" ht="12.75" customHeight="1">
      <c r="C697" s="4"/>
      <c r="D697" s="4"/>
      <c r="E697" s="4"/>
      <c r="F697" s="4"/>
      <c r="G697" s="4"/>
    </row>
    <row r="698" ht="12.75" customHeight="1">
      <c r="C698" s="4"/>
      <c r="D698" s="4"/>
      <c r="E698" s="4"/>
      <c r="F698" s="4"/>
      <c r="G698" s="4"/>
    </row>
    <row r="699" ht="12.75" customHeight="1">
      <c r="C699" s="4"/>
      <c r="D699" s="4"/>
      <c r="E699" s="4"/>
      <c r="F699" s="4"/>
      <c r="G699" s="4"/>
    </row>
    <row r="700" ht="12.75" customHeight="1">
      <c r="C700" s="4"/>
      <c r="D700" s="4"/>
      <c r="E700" s="4"/>
      <c r="F700" s="4"/>
      <c r="G700" s="4"/>
    </row>
    <row r="701" ht="12.75" customHeight="1">
      <c r="C701" s="4"/>
      <c r="D701" s="4"/>
      <c r="E701" s="4"/>
      <c r="F701" s="4"/>
      <c r="G701" s="4"/>
    </row>
    <row r="702" ht="12.75" customHeight="1">
      <c r="C702" s="4"/>
      <c r="D702" s="4"/>
      <c r="E702" s="4"/>
      <c r="F702" s="4"/>
      <c r="G702" s="4"/>
    </row>
    <row r="703" ht="12.75" customHeight="1">
      <c r="C703" s="4"/>
      <c r="D703" s="4"/>
      <c r="E703" s="4"/>
      <c r="F703" s="4"/>
      <c r="G703" s="4"/>
    </row>
    <row r="704" ht="12.75" customHeight="1">
      <c r="C704" s="4"/>
      <c r="D704" s="4"/>
      <c r="E704" s="4"/>
      <c r="F704" s="4"/>
      <c r="G704" s="4"/>
    </row>
    <row r="705" ht="12.75" customHeight="1">
      <c r="C705" s="4"/>
      <c r="D705" s="4"/>
      <c r="E705" s="4"/>
      <c r="F705" s="4"/>
      <c r="G705" s="4"/>
    </row>
    <row r="706" ht="12.75" customHeight="1">
      <c r="C706" s="4"/>
      <c r="D706" s="4"/>
      <c r="E706" s="4"/>
      <c r="F706" s="4"/>
      <c r="G706" s="4"/>
    </row>
    <row r="707" ht="12.75" customHeight="1">
      <c r="C707" s="4"/>
      <c r="D707" s="4"/>
      <c r="E707" s="4"/>
      <c r="F707" s="4"/>
      <c r="G707" s="4"/>
    </row>
    <row r="708" ht="12.75" customHeight="1">
      <c r="C708" s="4"/>
      <c r="D708" s="4"/>
      <c r="E708" s="4"/>
      <c r="F708" s="4"/>
      <c r="G708" s="4"/>
    </row>
    <row r="709" ht="12.75" customHeight="1">
      <c r="C709" s="4"/>
      <c r="D709" s="4"/>
      <c r="E709" s="4"/>
      <c r="F709" s="4"/>
      <c r="G709" s="4"/>
    </row>
    <row r="710" ht="12.75" customHeight="1">
      <c r="C710" s="4"/>
      <c r="D710" s="4"/>
      <c r="E710" s="4"/>
      <c r="F710" s="4"/>
      <c r="G710" s="4"/>
    </row>
    <row r="711" ht="12.75" customHeight="1">
      <c r="C711" s="4"/>
      <c r="D711" s="4"/>
      <c r="E711" s="4"/>
      <c r="F711" s="4"/>
      <c r="G711" s="4"/>
    </row>
    <row r="712" ht="12.75" customHeight="1">
      <c r="C712" s="4"/>
      <c r="D712" s="4"/>
      <c r="E712" s="4"/>
      <c r="F712" s="4"/>
      <c r="G712" s="4"/>
    </row>
    <row r="713" ht="12.75" customHeight="1">
      <c r="C713" s="4"/>
      <c r="D713" s="4"/>
      <c r="E713" s="4"/>
      <c r="F713" s="4"/>
      <c r="G713" s="4"/>
    </row>
    <row r="714" ht="12.75" customHeight="1">
      <c r="C714" s="4"/>
      <c r="D714" s="4"/>
      <c r="E714" s="4"/>
      <c r="F714" s="4"/>
      <c r="G714" s="4"/>
    </row>
    <row r="715" ht="12.75" customHeight="1">
      <c r="C715" s="4"/>
      <c r="D715" s="4"/>
      <c r="E715" s="4"/>
      <c r="F715" s="4"/>
      <c r="G715" s="4"/>
    </row>
    <row r="716" ht="12.75" customHeight="1">
      <c r="C716" s="4"/>
      <c r="D716" s="4"/>
      <c r="E716" s="4"/>
      <c r="F716" s="4"/>
      <c r="G716" s="4"/>
    </row>
    <row r="717" ht="12.75" customHeight="1">
      <c r="C717" s="4"/>
      <c r="D717" s="4"/>
      <c r="E717" s="4"/>
      <c r="F717" s="4"/>
      <c r="G717" s="4"/>
    </row>
    <row r="718" ht="12.75" customHeight="1">
      <c r="C718" s="4"/>
      <c r="D718" s="4"/>
      <c r="E718" s="4"/>
      <c r="F718" s="4"/>
      <c r="G718" s="4"/>
    </row>
    <row r="719" ht="12.75" customHeight="1">
      <c r="C719" s="4"/>
      <c r="D719" s="4"/>
      <c r="E719" s="4"/>
      <c r="F719" s="4"/>
      <c r="G719" s="4"/>
    </row>
    <row r="720" ht="12.75" customHeight="1">
      <c r="C720" s="4"/>
      <c r="D720" s="4"/>
      <c r="E720" s="4"/>
      <c r="F720" s="4"/>
      <c r="G720" s="4"/>
    </row>
    <row r="721" ht="12.75" customHeight="1">
      <c r="C721" s="4"/>
      <c r="D721" s="4"/>
      <c r="E721" s="4"/>
      <c r="F721" s="4"/>
      <c r="G721" s="4"/>
    </row>
    <row r="722" ht="12.75" customHeight="1">
      <c r="C722" s="4"/>
      <c r="D722" s="4"/>
      <c r="E722" s="4"/>
      <c r="F722" s="4"/>
      <c r="G722" s="4"/>
    </row>
    <row r="723" ht="12.75" customHeight="1">
      <c r="C723" s="4"/>
      <c r="D723" s="4"/>
      <c r="E723" s="4"/>
      <c r="F723" s="4"/>
      <c r="G723" s="4"/>
    </row>
    <row r="724" ht="12.75" customHeight="1">
      <c r="C724" s="4"/>
      <c r="D724" s="4"/>
      <c r="E724" s="4"/>
      <c r="F724" s="4"/>
      <c r="G724" s="4"/>
    </row>
    <row r="725" ht="12.75" customHeight="1">
      <c r="C725" s="4"/>
      <c r="D725" s="4"/>
      <c r="E725" s="4"/>
      <c r="F725" s="4"/>
      <c r="G725" s="4"/>
    </row>
    <row r="726" ht="12.75" customHeight="1">
      <c r="C726" s="4"/>
      <c r="D726" s="4"/>
      <c r="E726" s="4"/>
      <c r="F726" s="4"/>
      <c r="G726" s="4"/>
    </row>
    <row r="727" ht="12.75" customHeight="1">
      <c r="C727" s="4"/>
      <c r="D727" s="4"/>
      <c r="E727" s="4"/>
      <c r="F727" s="4"/>
      <c r="G727" s="4"/>
    </row>
    <row r="728" ht="12.75" customHeight="1">
      <c r="C728" s="4"/>
      <c r="D728" s="4"/>
      <c r="E728" s="4"/>
      <c r="F728" s="4"/>
      <c r="G728" s="4"/>
    </row>
    <row r="729" ht="12.75" customHeight="1">
      <c r="C729" s="4"/>
      <c r="D729" s="4"/>
      <c r="E729" s="4"/>
      <c r="F729" s="4"/>
      <c r="G729" s="4"/>
    </row>
    <row r="730" ht="12.75" customHeight="1">
      <c r="C730" s="4"/>
      <c r="D730" s="4"/>
      <c r="E730" s="4"/>
      <c r="F730" s="4"/>
      <c r="G730" s="4"/>
    </row>
    <row r="731" ht="12.75" customHeight="1">
      <c r="C731" s="4"/>
      <c r="D731" s="4"/>
      <c r="E731" s="4"/>
      <c r="F731" s="4"/>
      <c r="G731" s="4"/>
    </row>
    <row r="732" ht="12.75" customHeight="1">
      <c r="C732" s="4"/>
      <c r="D732" s="4"/>
      <c r="E732" s="4"/>
      <c r="F732" s="4"/>
      <c r="G732" s="4"/>
    </row>
    <row r="733" ht="12.75" customHeight="1">
      <c r="C733" s="4"/>
      <c r="D733" s="4"/>
      <c r="E733" s="4"/>
      <c r="F733" s="4"/>
      <c r="G733" s="4"/>
    </row>
    <row r="734" ht="12.75" customHeight="1">
      <c r="C734" s="4"/>
      <c r="D734" s="4"/>
      <c r="E734" s="4"/>
      <c r="F734" s="4"/>
      <c r="G734" s="4"/>
    </row>
    <row r="735" ht="12.75" customHeight="1">
      <c r="C735" s="4"/>
      <c r="D735" s="4"/>
      <c r="E735" s="4"/>
      <c r="F735" s="4"/>
      <c r="G735" s="4"/>
    </row>
    <row r="736" ht="12.75" customHeight="1">
      <c r="C736" s="4"/>
      <c r="D736" s="4"/>
      <c r="E736" s="4"/>
      <c r="F736" s="4"/>
      <c r="G736" s="4"/>
    </row>
    <row r="737" ht="12.75" customHeight="1">
      <c r="C737" s="4"/>
      <c r="D737" s="4"/>
      <c r="E737" s="4"/>
      <c r="F737" s="4"/>
      <c r="G737" s="4"/>
    </row>
    <row r="738" ht="12.75" customHeight="1">
      <c r="C738" s="4"/>
      <c r="D738" s="4"/>
      <c r="E738" s="4"/>
      <c r="F738" s="4"/>
      <c r="G738" s="4"/>
    </row>
    <row r="739" ht="12.75" customHeight="1">
      <c r="C739" s="4"/>
      <c r="D739" s="4"/>
      <c r="E739" s="4"/>
      <c r="F739" s="4"/>
      <c r="G739" s="4"/>
    </row>
    <row r="740" ht="12.75" customHeight="1">
      <c r="C740" s="4"/>
      <c r="D740" s="4"/>
      <c r="E740" s="4"/>
      <c r="F740" s="4"/>
      <c r="G740" s="4"/>
    </row>
    <row r="741" ht="12.75" customHeight="1">
      <c r="C741" s="4"/>
      <c r="D741" s="4"/>
      <c r="E741" s="4"/>
      <c r="F741" s="4"/>
      <c r="G741" s="4"/>
    </row>
    <row r="742" ht="12.75" customHeight="1">
      <c r="C742" s="4"/>
      <c r="D742" s="4"/>
      <c r="E742" s="4"/>
      <c r="F742" s="4"/>
      <c r="G742" s="4"/>
    </row>
    <row r="743" ht="12.75" customHeight="1">
      <c r="C743" s="4"/>
      <c r="D743" s="4"/>
      <c r="E743" s="4"/>
      <c r="F743" s="4"/>
      <c r="G743" s="4"/>
    </row>
    <row r="744" ht="12.75" customHeight="1">
      <c r="C744" s="4"/>
      <c r="D744" s="4"/>
      <c r="E744" s="4"/>
      <c r="F744" s="4"/>
      <c r="G744" s="4"/>
    </row>
    <row r="745" ht="12.75" customHeight="1">
      <c r="C745" s="4"/>
      <c r="D745" s="4"/>
      <c r="E745" s="4"/>
      <c r="F745" s="4"/>
      <c r="G745" s="4"/>
    </row>
    <row r="746" ht="12.75" customHeight="1">
      <c r="C746" s="4"/>
      <c r="D746" s="4"/>
      <c r="E746" s="4"/>
      <c r="F746" s="4"/>
      <c r="G746" s="4"/>
    </row>
    <row r="747" ht="12.75" customHeight="1">
      <c r="C747" s="4"/>
      <c r="D747" s="4"/>
      <c r="E747" s="4"/>
      <c r="F747" s="4"/>
      <c r="G747" s="4"/>
    </row>
    <row r="748" ht="12.75" customHeight="1">
      <c r="C748" s="4"/>
      <c r="D748" s="4"/>
      <c r="E748" s="4"/>
      <c r="F748" s="4"/>
      <c r="G748" s="4"/>
    </row>
    <row r="749" ht="12.75" customHeight="1">
      <c r="C749" s="4"/>
      <c r="D749" s="4"/>
      <c r="E749" s="4"/>
      <c r="F749" s="4"/>
      <c r="G749" s="4"/>
    </row>
    <row r="750" ht="12.75" customHeight="1">
      <c r="C750" s="4"/>
      <c r="D750" s="4"/>
      <c r="E750" s="4"/>
      <c r="F750" s="4"/>
      <c r="G750" s="4"/>
    </row>
    <row r="751" ht="12.75" customHeight="1">
      <c r="C751" s="4"/>
      <c r="D751" s="4"/>
      <c r="E751" s="4"/>
      <c r="F751" s="4"/>
      <c r="G751" s="4"/>
    </row>
    <row r="752" ht="12.75" customHeight="1">
      <c r="C752" s="4"/>
      <c r="D752" s="4"/>
      <c r="E752" s="4"/>
      <c r="F752" s="4"/>
      <c r="G752" s="4"/>
    </row>
    <row r="753" ht="12.75" customHeight="1">
      <c r="C753" s="4"/>
      <c r="D753" s="4"/>
      <c r="E753" s="4"/>
      <c r="F753" s="4"/>
      <c r="G753" s="4"/>
    </row>
    <row r="754" ht="12.75" customHeight="1">
      <c r="C754" s="4"/>
      <c r="D754" s="4"/>
      <c r="E754" s="4"/>
      <c r="F754" s="4"/>
      <c r="G754" s="4"/>
    </row>
    <row r="755" ht="12.75" customHeight="1">
      <c r="C755" s="4"/>
      <c r="D755" s="4"/>
      <c r="E755" s="4"/>
      <c r="F755" s="4"/>
      <c r="G755" s="4"/>
    </row>
    <row r="756" ht="12.75" customHeight="1">
      <c r="C756" s="4"/>
      <c r="D756" s="4"/>
      <c r="E756" s="4"/>
      <c r="F756" s="4"/>
      <c r="G756" s="4"/>
    </row>
    <row r="757" ht="12.75" customHeight="1">
      <c r="C757" s="4"/>
      <c r="D757" s="4"/>
      <c r="E757" s="4"/>
      <c r="F757" s="4"/>
      <c r="G757" s="4"/>
    </row>
    <row r="758" ht="12.75" customHeight="1">
      <c r="C758" s="4"/>
      <c r="D758" s="4"/>
      <c r="E758" s="4"/>
      <c r="F758" s="4"/>
      <c r="G758" s="4"/>
    </row>
    <row r="759" ht="12.75" customHeight="1">
      <c r="C759" s="4"/>
      <c r="D759" s="4"/>
      <c r="E759" s="4"/>
      <c r="F759" s="4"/>
      <c r="G759" s="4"/>
    </row>
    <row r="760" ht="12.75" customHeight="1">
      <c r="C760" s="4"/>
      <c r="D760" s="4"/>
      <c r="E760" s="4"/>
      <c r="F760" s="4"/>
      <c r="G760" s="4"/>
    </row>
    <row r="761" ht="12.75" customHeight="1">
      <c r="C761" s="4"/>
      <c r="D761" s="4"/>
      <c r="E761" s="4"/>
      <c r="F761" s="4"/>
      <c r="G761" s="4"/>
    </row>
    <row r="762" ht="12.75" customHeight="1">
      <c r="C762" s="4"/>
      <c r="D762" s="4"/>
      <c r="E762" s="4"/>
      <c r="F762" s="4"/>
      <c r="G762" s="4"/>
    </row>
    <row r="763" ht="12.75" customHeight="1">
      <c r="C763" s="4"/>
      <c r="D763" s="4"/>
      <c r="E763" s="4"/>
      <c r="F763" s="4"/>
      <c r="G763" s="4"/>
    </row>
    <row r="764" ht="12.75" customHeight="1">
      <c r="C764" s="4"/>
      <c r="D764" s="4"/>
      <c r="E764" s="4"/>
      <c r="F764" s="4"/>
      <c r="G764" s="4"/>
    </row>
    <row r="765" ht="12.75" customHeight="1">
      <c r="C765" s="4"/>
      <c r="D765" s="4"/>
      <c r="E765" s="4"/>
      <c r="F765" s="4"/>
      <c r="G765" s="4"/>
    </row>
    <row r="766" ht="12.75" customHeight="1">
      <c r="C766" s="4"/>
      <c r="D766" s="4"/>
      <c r="E766" s="4"/>
      <c r="F766" s="4"/>
      <c r="G766" s="4"/>
    </row>
    <row r="767" ht="12.75" customHeight="1">
      <c r="C767" s="4"/>
      <c r="D767" s="4"/>
      <c r="E767" s="4"/>
      <c r="F767" s="4"/>
      <c r="G767" s="4"/>
    </row>
    <row r="768" ht="12.75" customHeight="1">
      <c r="C768" s="4"/>
      <c r="D768" s="4"/>
      <c r="E768" s="4"/>
      <c r="F768" s="4"/>
      <c r="G768" s="4"/>
    </row>
    <row r="769" ht="12.75" customHeight="1">
      <c r="C769" s="4"/>
      <c r="D769" s="4"/>
      <c r="E769" s="4"/>
      <c r="F769" s="4"/>
      <c r="G769" s="4"/>
    </row>
    <row r="770" ht="12.75" customHeight="1">
      <c r="C770" s="4"/>
      <c r="D770" s="4"/>
      <c r="E770" s="4"/>
      <c r="F770" s="4"/>
      <c r="G770" s="4"/>
    </row>
    <row r="771" ht="12.75" customHeight="1">
      <c r="C771" s="4"/>
      <c r="D771" s="4"/>
      <c r="E771" s="4"/>
      <c r="F771" s="4"/>
      <c r="G771" s="4"/>
    </row>
    <row r="772" ht="12.75" customHeight="1">
      <c r="C772" s="4"/>
      <c r="D772" s="4"/>
      <c r="E772" s="4"/>
      <c r="F772" s="4"/>
      <c r="G772" s="4"/>
    </row>
    <row r="773" ht="12.75" customHeight="1">
      <c r="C773" s="4"/>
      <c r="D773" s="4"/>
      <c r="E773" s="4"/>
      <c r="F773" s="4"/>
      <c r="G773" s="4"/>
    </row>
    <row r="774" ht="12.75" customHeight="1">
      <c r="C774" s="4"/>
      <c r="D774" s="4"/>
      <c r="E774" s="4"/>
      <c r="F774" s="4"/>
      <c r="G774" s="4"/>
    </row>
    <row r="775" ht="12.75" customHeight="1">
      <c r="C775" s="4"/>
      <c r="D775" s="4"/>
      <c r="E775" s="4"/>
      <c r="F775" s="4"/>
      <c r="G775" s="4"/>
    </row>
    <row r="776" ht="12.75" customHeight="1">
      <c r="C776" s="4"/>
      <c r="D776" s="4"/>
      <c r="E776" s="4"/>
      <c r="F776" s="4"/>
      <c r="G776" s="4"/>
    </row>
    <row r="777" ht="12.75" customHeight="1">
      <c r="C777" s="4"/>
      <c r="D777" s="4"/>
      <c r="E777" s="4"/>
      <c r="F777" s="4"/>
      <c r="G777" s="4"/>
    </row>
    <row r="778" ht="12.75" customHeight="1">
      <c r="C778" s="4"/>
      <c r="D778" s="4"/>
      <c r="E778" s="4"/>
      <c r="F778" s="4"/>
      <c r="G778" s="4"/>
    </row>
    <row r="779" ht="12.75" customHeight="1">
      <c r="C779" s="4"/>
      <c r="D779" s="4"/>
      <c r="E779" s="4"/>
      <c r="F779" s="4"/>
      <c r="G779" s="4"/>
    </row>
    <row r="780" ht="12.75" customHeight="1">
      <c r="C780" s="4"/>
      <c r="D780" s="4"/>
      <c r="E780" s="4"/>
      <c r="F780" s="4"/>
      <c r="G780" s="4"/>
    </row>
    <row r="781" ht="12.75" customHeight="1">
      <c r="C781" s="4"/>
      <c r="D781" s="4"/>
      <c r="E781" s="4"/>
      <c r="F781" s="4"/>
      <c r="G781" s="4"/>
    </row>
    <row r="782" ht="12.75" customHeight="1">
      <c r="C782" s="4"/>
      <c r="D782" s="4"/>
      <c r="E782" s="4"/>
      <c r="F782" s="4"/>
      <c r="G782" s="4"/>
    </row>
    <row r="783" ht="12.75" customHeight="1">
      <c r="C783" s="4"/>
      <c r="D783" s="4"/>
      <c r="E783" s="4"/>
      <c r="F783" s="4"/>
      <c r="G783" s="4"/>
    </row>
    <row r="784" ht="12.75" customHeight="1">
      <c r="C784" s="4"/>
      <c r="D784" s="4"/>
      <c r="E784" s="4"/>
      <c r="F784" s="4"/>
      <c r="G784" s="4"/>
    </row>
    <row r="785" ht="12.75" customHeight="1">
      <c r="C785" s="4"/>
      <c r="D785" s="4"/>
      <c r="E785" s="4"/>
      <c r="F785" s="4"/>
      <c r="G785" s="4"/>
    </row>
    <row r="786" ht="12.75" customHeight="1">
      <c r="C786" s="4"/>
      <c r="D786" s="4"/>
      <c r="E786" s="4"/>
      <c r="F786" s="4"/>
      <c r="G786" s="4"/>
    </row>
    <row r="787" ht="12.75" customHeight="1">
      <c r="C787" s="4"/>
      <c r="D787" s="4"/>
      <c r="E787" s="4"/>
      <c r="F787" s="4"/>
      <c r="G787" s="4"/>
    </row>
    <row r="788" ht="12.75" customHeight="1">
      <c r="C788" s="4"/>
      <c r="D788" s="4"/>
      <c r="E788" s="4"/>
      <c r="F788" s="4"/>
      <c r="G788" s="4"/>
    </row>
    <row r="789" ht="12.75" customHeight="1">
      <c r="C789" s="4"/>
      <c r="D789" s="4"/>
      <c r="E789" s="4"/>
      <c r="F789" s="4"/>
      <c r="G789" s="4"/>
    </row>
    <row r="790" ht="12.75" customHeight="1">
      <c r="C790" s="4"/>
      <c r="D790" s="4"/>
      <c r="E790" s="4"/>
      <c r="F790" s="4"/>
      <c r="G790" s="4"/>
    </row>
    <row r="791" ht="12.75" customHeight="1">
      <c r="C791" s="4"/>
      <c r="D791" s="4"/>
      <c r="E791" s="4"/>
      <c r="F791" s="4"/>
      <c r="G791" s="4"/>
    </row>
    <row r="792" ht="12.75" customHeight="1">
      <c r="C792" s="4"/>
      <c r="D792" s="4"/>
      <c r="E792" s="4"/>
      <c r="F792" s="4"/>
      <c r="G792" s="4"/>
    </row>
    <row r="793" ht="12.75" customHeight="1">
      <c r="C793" s="4"/>
      <c r="D793" s="4"/>
      <c r="E793" s="4"/>
      <c r="F793" s="4"/>
      <c r="G793" s="4"/>
    </row>
    <row r="794" ht="12.75" customHeight="1">
      <c r="C794" s="4"/>
      <c r="D794" s="4"/>
      <c r="E794" s="4"/>
      <c r="F794" s="4"/>
      <c r="G794" s="4"/>
    </row>
    <row r="795" ht="12.75" customHeight="1">
      <c r="C795" s="4"/>
      <c r="D795" s="4"/>
      <c r="E795" s="4"/>
      <c r="F795" s="4"/>
      <c r="G795" s="4"/>
    </row>
    <row r="796" ht="12.75" customHeight="1">
      <c r="C796" s="4"/>
      <c r="D796" s="4"/>
      <c r="E796" s="4"/>
      <c r="F796" s="4"/>
      <c r="G796" s="4"/>
    </row>
    <row r="797" ht="12.75" customHeight="1">
      <c r="C797" s="4"/>
      <c r="D797" s="4"/>
      <c r="E797" s="4"/>
      <c r="F797" s="4"/>
      <c r="G797" s="4"/>
    </row>
    <row r="798" ht="12.75" customHeight="1">
      <c r="C798" s="4"/>
      <c r="D798" s="4"/>
      <c r="E798" s="4"/>
      <c r="F798" s="4"/>
      <c r="G798" s="4"/>
    </row>
    <row r="799" ht="12.75" customHeight="1">
      <c r="C799" s="4"/>
      <c r="D799" s="4"/>
      <c r="E799" s="4"/>
      <c r="F799" s="4"/>
      <c r="G799" s="4"/>
    </row>
    <row r="800" ht="12.75" customHeight="1">
      <c r="C800" s="4"/>
      <c r="D800" s="4"/>
      <c r="E800" s="4"/>
      <c r="F800" s="4"/>
      <c r="G800" s="4"/>
    </row>
    <row r="801" ht="12.75" customHeight="1">
      <c r="C801" s="4"/>
      <c r="D801" s="4"/>
      <c r="E801" s="4"/>
      <c r="F801" s="4"/>
      <c r="G801" s="4"/>
    </row>
    <row r="802" ht="12.75" customHeight="1">
      <c r="C802" s="4"/>
      <c r="D802" s="4"/>
      <c r="E802" s="4"/>
      <c r="F802" s="4"/>
      <c r="G802" s="4"/>
    </row>
    <row r="803" ht="12.75" customHeight="1">
      <c r="C803" s="4"/>
      <c r="D803" s="4"/>
      <c r="E803" s="4"/>
      <c r="F803" s="4"/>
      <c r="G803" s="4"/>
    </row>
    <row r="804" ht="12.75" customHeight="1">
      <c r="C804" s="4"/>
      <c r="D804" s="4"/>
      <c r="E804" s="4"/>
      <c r="F804" s="4"/>
      <c r="G804" s="4"/>
    </row>
    <row r="805" ht="12.75" customHeight="1">
      <c r="C805" s="4"/>
      <c r="D805" s="4"/>
      <c r="E805" s="4"/>
      <c r="F805" s="4"/>
      <c r="G805" s="4"/>
    </row>
    <row r="806" ht="12.75" customHeight="1">
      <c r="C806" s="4"/>
      <c r="D806" s="4"/>
      <c r="E806" s="4"/>
      <c r="F806" s="4"/>
      <c r="G806" s="4"/>
    </row>
    <row r="807" ht="12.75" customHeight="1">
      <c r="C807" s="4"/>
      <c r="D807" s="4"/>
      <c r="E807" s="4"/>
      <c r="F807" s="4"/>
      <c r="G807" s="4"/>
    </row>
    <row r="808" ht="12.75" customHeight="1">
      <c r="C808" s="4"/>
      <c r="D808" s="4"/>
      <c r="E808" s="4"/>
      <c r="F808" s="4"/>
      <c r="G808" s="4"/>
    </row>
    <row r="809" ht="12.75" customHeight="1">
      <c r="C809" s="4"/>
      <c r="D809" s="4"/>
      <c r="E809" s="4"/>
      <c r="F809" s="4"/>
      <c r="G809" s="4"/>
    </row>
    <row r="810" ht="12.75" customHeight="1">
      <c r="C810" s="4"/>
      <c r="D810" s="4"/>
      <c r="E810" s="4"/>
      <c r="F810" s="4"/>
      <c r="G810" s="4"/>
    </row>
    <row r="811" ht="12.75" customHeight="1">
      <c r="C811" s="4"/>
      <c r="D811" s="4"/>
      <c r="E811" s="4"/>
      <c r="F811" s="4"/>
      <c r="G811" s="4"/>
    </row>
    <row r="812" ht="12.75" customHeight="1">
      <c r="C812" s="4"/>
      <c r="D812" s="4"/>
      <c r="E812" s="4"/>
      <c r="F812" s="4"/>
      <c r="G812" s="4"/>
    </row>
    <row r="813" ht="12.75" customHeight="1">
      <c r="C813" s="4"/>
      <c r="D813" s="4"/>
      <c r="E813" s="4"/>
      <c r="F813" s="4"/>
      <c r="G813" s="4"/>
    </row>
    <row r="814" ht="12.75" customHeight="1">
      <c r="C814" s="4"/>
      <c r="D814" s="4"/>
      <c r="E814" s="4"/>
      <c r="F814" s="4"/>
      <c r="G814" s="4"/>
    </row>
    <row r="815" ht="12.75" customHeight="1">
      <c r="C815" s="4"/>
      <c r="D815" s="4"/>
      <c r="E815" s="4"/>
      <c r="F815" s="4"/>
      <c r="G815" s="4"/>
    </row>
    <row r="816" ht="12.75" customHeight="1">
      <c r="C816" s="4"/>
      <c r="D816" s="4"/>
      <c r="E816" s="4"/>
      <c r="F816" s="4"/>
      <c r="G816" s="4"/>
    </row>
    <row r="817" ht="12.75" customHeight="1">
      <c r="C817" s="4"/>
      <c r="D817" s="4"/>
      <c r="E817" s="4"/>
      <c r="F817" s="4"/>
      <c r="G817" s="4"/>
    </row>
    <row r="818" ht="12.75" customHeight="1">
      <c r="C818" s="4"/>
      <c r="D818" s="4"/>
      <c r="E818" s="4"/>
      <c r="F818" s="4"/>
      <c r="G818" s="4"/>
    </row>
    <row r="819" ht="12.75" customHeight="1">
      <c r="C819" s="4"/>
      <c r="D819" s="4"/>
      <c r="E819" s="4"/>
      <c r="F819" s="4"/>
      <c r="G819" s="4"/>
    </row>
    <row r="820" ht="12.75" customHeight="1">
      <c r="C820" s="4"/>
      <c r="D820" s="4"/>
      <c r="E820" s="4"/>
      <c r="F820" s="4"/>
      <c r="G820" s="4"/>
    </row>
    <row r="821" ht="12.75" customHeight="1">
      <c r="C821" s="4"/>
      <c r="D821" s="4"/>
      <c r="E821" s="4"/>
      <c r="F821" s="4"/>
      <c r="G821" s="4"/>
    </row>
    <row r="822" ht="12.75" customHeight="1">
      <c r="C822" s="4"/>
      <c r="D822" s="4"/>
      <c r="E822" s="4"/>
      <c r="F822" s="4"/>
      <c r="G822" s="4"/>
    </row>
    <row r="823" ht="12.75" customHeight="1">
      <c r="C823" s="4"/>
      <c r="D823" s="4"/>
      <c r="E823" s="4"/>
      <c r="F823" s="4"/>
      <c r="G823" s="4"/>
    </row>
    <row r="824" ht="12.75" customHeight="1">
      <c r="C824" s="4"/>
      <c r="D824" s="4"/>
      <c r="E824" s="4"/>
      <c r="F824" s="4"/>
      <c r="G824" s="4"/>
    </row>
    <row r="825" ht="12.75" customHeight="1">
      <c r="C825" s="4"/>
      <c r="D825" s="4"/>
      <c r="E825" s="4"/>
      <c r="F825" s="4"/>
      <c r="G825" s="4"/>
    </row>
    <row r="826" ht="12.75" customHeight="1">
      <c r="C826" s="4"/>
      <c r="D826" s="4"/>
      <c r="E826" s="4"/>
      <c r="F826" s="4"/>
      <c r="G826" s="4"/>
    </row>
    <row r="827" ht="12.75" customHeight="1">
      <c r="C827" s="4"/>
      <c r="D827" s="4"/>
      <c r="E827" s="4"/>
      <c r="F827" s="4"/>
      <c r="G827" s="4"/>
    </row>
    <row r="828" ht="12.75" customHeight="1">
      <c r="C828" s="4"/>
      <c r="D828" s="4"/>
      <c r="E828" s="4"/>
      <c r="F828" s="4"/>
      <c r="G828" s="4"/>
    </row>
    <row r="829" ht="12.75" customHeight="1">
      <c r="C829" s="4"/>
      <c r="D829" s="4"/>
      <c r="E829" s="4"/>
      <c r="F829" s="4"/>
      <c r="G829" s="4"/>
    </row>
    <row r="830" ht="12.75" customHeight="1">
      <c r="C830" s="4"/>
      <c r="D830" s="4"/>
      <c r="E830" s="4"/>
      <c r="F830" s="4"/>
      <c r="G830" s="4"/>
    </row>
    <row r="831" ht="12.75" customHeight="1">
      <c r="C831" s="4"/>
      <c r="D831" s="4"/>
      <c r="E831" s="4"/>
      <c r="F831" s="4"/>
      <c r="G831" s="4"/>
    </row>
    <row r="832" ht="12.75" customHeight="1">
      <c r="C832" s="4"/>
      <c r="D832" s="4"/>
      <c r="E832" s="4"/>
      <c r="F832" s="4"/>
      <c r="G832" s="4"/>
    </row>
    <row r="833" ht="12.75" customHeight="1">
      <c r="C833" s="4"/>
      <c r="D833" s="4"/>
      <c r="E833" s="4"/>
      <c r="F833" s="4"/>
      <c r="G833" s="4"/>
    </row>
    <row r="834" ht="12.75" customHeight="1">
      <c r="C834" s="4"/>
      <c r="D834" s="4"/>
      <c r="E834" s="4"/>
      <c r="F834" s="4"/>
      <c r="G834" s="4"/>
    </row>
    <row r="835" ht="12.75" customHeight="1">
      <c r="C835" s="4"/>
      <c r="D835" s="4"/>
      <c r="E835" s="4"/>
      <c r="F835" s="4"/>
      <c r="G835" s="4"/>
    </row>
    <row r="836" ht="12.75" customHeight="1">
      <c r="C836" s="4"/>
      <c r="D836" s="4"/>
      <c r="E836" s="4"/>
      <c r="F836" s="4"/>
      <c r="G836" s="4"/>
    </row>
    <row r="837" ht="12.75" customHeight="1">
      <c r="C837" s="4"/>
      <c r="D837" s="4"/>
      <c r="E837" s="4"/>
      <c r="F837" s="4"/>
      <c r="G837" s="4"/>
    </row>
    <row r="838" ht="12.75" customHeight="1">
      <c r="C838" s="4"/>
      <c r="D838" s="4"/>
      <c r="E838" s="4"/>
      <c r="F838" s="4"/>
      <c r="G838" s="4"/>
    </row>
    <row r="839" ht="12.75" customHeight="1">
      <c r="C839" s="4"/>
      <c r="D839" s="4"/>
      <c r="E839" s="4"/>
      <c r="F839" s="4"/>
      <c r="G839" s="4"/>
    </row>
    <row r="840" ht="12.75" customHeight="1">
      <c r="C840" s="4"/>
      <c r="D840" s="4"/>
      <c r="E840" s="4"/>
      <c r="F840" s="4"/>
      <c r="G840" s="4"/>
    </row>
    <row r="841" ht="12.75" customHeight="1">
      <c r="C841" s="4"/>
      <c r="D841" s="4"/>
      <c r="E841" s="4"/>
      <c r="F841" s="4"/>
      <c r="G841" s="4"/>
    </row>
    <row r="842" ht="12.75" customHeight="1">
      <c r="C842" s="4"/>
      <c r="D842" s="4"/>
      <c r="E842" s="4"/>
      <c r="F842" s="4"/>
      <c r="G842" s="4"/>
    </row>
    <row r="843" ht="12.75" customHeight="1">
      <c r="C843" s="4"/>
      <c r="D843" s="4"/>
      <c r="E843" s="4"/>
      <c r="F843" s="4"/>
      <c r="G843" s="4"/>
    </row>
    <row r="844" ht="12.75" customHeight="1">
      <c r="C844" s="4"/>
      <c r="D844" s="4"/>
      <c r="E844" s="4"/>
      <c r="F844" s="4"/>
      <c r="G844" s="4"/>
    </row>
    <row r="845" ht="12.75" customHeight="1">
      <c r="C845" s="4"/>
      <c r="D845" s="4"/>
      <c r="E845" s="4"/>
      <c r="F845" s="4"/>
      <c r="G845" s="4"/>
    </row>
    <row r="846" ht="12.75" customHeight="1">
      <c r="C846" s="4"/>
      <c r="D846" s="4"/>
      <c r="E846" s="4"/>
      <c r="F846" s="4"/>
      <c r="G846" s="4"/>
    </row>
    <row r="847" ht="12.75" customHeight="1">
      <c r="C847" s="4"/>
      <c r="D847" s="4"/>
      <c r="E847" s="4"/>
      <c r="F847" s="4"/>
      <c r="G847" s="4"/>
    </row>
    <row r="848" ht="12.75" customHeight="1">
      <c r="C848" s="4"/>
      <c r="D848" s="4"/>
      <c r="E848" s="4"/>
      <c r="F848" s="4"/>
      <c r="G848" s="4"/>
    </row>
    <row r="849" ht="12.75" customHeight="1">
      <c r="C849" s="4"/>
      <c r="D849" s="4"/>
      <c r="E849" s="4"/>
      <c r="F849" s="4"/>
      <c r="G849" s="4"/>
    </row>
    <row r="850" ht="12.75" customHeight="1">
      <c r="C850" s="4"/>
      <c r="D850" s="4"/>
      <c r="E850" s="4"/>
      <c r="F850" s="4"/>
      <c r="G850" s="4"/>
    </row>
    <row r="851" ht="12.75" customHeight="1">
      <c r="C851" s="4"/>
      <c r="D851" s="4"/>
      <c r="E851" s="4"/>
      <c r="F851" s="4"/>
      <c r="G851" s="4"/>
    </row>
    <row r="852" ht="12.75" customHeight="1">
      <c r="C852" s="4"/>
      <c r="D852" s="4"/>
      <c r="E852" s="4"/>
      <c r="F852" s="4"/>
      <c r="G852" s="4"/>
    </row>
    <row r="853" ht="12.75" customHeight="1">
      <c r="C853" s="4"/>
      <c r="D853" s="4"/>
      <c r="E853" s="4"/>
      <c r="F853" s="4"/>
      <c r="G853" s="4"/>
    </row>
    <row r="854" ht="12.75" customHeight="1">
      <c r="C854" s="4"/>
      <c r="D854" s="4"/>
      <c r="E854" s="4"/>
      <c r="F854" s="4"/>
      <c r="G854" s="4"/>
    </row>
    <row r="855" ht="12.75" customHeight="1">
      <c r="C855" s="4"/>
      <c r="D855" s="4"/>
      <c r="E855" s="4"/>
      <c r="F855" s="4"/>
      <c r="G855" s="4"/>
    </row>
    <row r="856" ht="12.75" customHeight="1">
      <c r="C856" s="4"/>
      <c r="D856" s="4"/>
      <c r="E856" s="4"/>
      <c r="F856" s="4"/>
      <c r="G856" s="4"/>
    </row>
    <row r="857" ht="12.75" customHeight="1">
      <c r="C857" s="4"/>
      <c r="D857" s="4"/>
      <c r="E857" s="4"/>
      <c r="F857" s="4"/>
      <c r="G857" s="4"/>
    </row>
    <row r="858" ht="12.75" customHeight="1">
      <c r="C858" s="4"/>
      <c r="D858" s="4"/>
      <c r="E858" s="4"/>
      <c r="F858" s="4"/>
      <c r="G858" s="4"/>
    </row>
    <row r="859" ht="12.75" customHeight="1">
      <c r="C859" s="4"/>
      <c r="D859" s="4"/>
      <c r="E859" s="4"/>
      <c r="F859" s="4"/>
      <c r="G859" s="4"/>
    </row>
    <row r="860" ht="12.75" customHeight="1">
      <c r="C860" s="4"/>
      <c r="D860" s="4"/>
      <c r="E860" s="4"/>
      <c r="F860" s="4"/>
      <c r="G860" s="4"/>
    </row>
    <row r="861" ht="12.75" customHeight="1">
      <c r="C861" s="4"/>
      <c r="D861" s="4"/>
      <c r="E861" s="4"/>
      <c r="F861" s="4"/>
      <c r="G861" s="4"/>
    </row>
    <row r="862" ht="12.75" customHeight="1">
      <c r="C862" s="4"/>
      <c r="D862" s="4"/>
      <c r="E862" s="4"/>
      <c r="F862" s="4"/>
      <c r="G862" s="4"/>
    </row>
    <row r="863" ht="12.75" customHeight="1">
      <c r="C863" s="4"/>
      <c r="D863" s="4"/>
      <c r="E863" s="4"/>
      <c r="F863" s="4"/>
      <c r="G863" s="4"/>
    </row>
    <row r="864" ht="12.75" customHeight="1">
      <c r="C864" s="4"/>
      <c r="D864" s="4"/>
      <c r="E864" s="4"/>
      <c r="F864" s="4"/>
      <c r="G864" s="4"/>
    </row>
    <row r="865" ht="12.75" customHeight="1">
      <c r="C865" s="4"/>
      <c r="D865" s="4"/>
      <c r="E865" s="4"/>
      <c r="F865" s="4"/>
      <c r="G865" s="4"/>
    </row>
    <row r="866" ht="12.75" customHeight="1">
      <c r="C866" s="4"/>
      <c r="D866" s="4"/>
      <c r="E866" s="4"/>
      <c r="F866" s="4"/>
      <c r="G866" s="4"/>
    </row>
    <row r="867" ht="12.75" customHeight="1">
      <c r="C867" s="4"/>
      <c r="D867" s="4"/>
      <c r="E867" s="4"/>
      <c r="F867" s="4"/>
      <c r="G867" s="4"/>
    </row>
    <row r="868" ht="12.75" customHeight="1">
      <c r="C868" s="4"/>
      <c r="D868" s="4"/>
      <c r="E868" s="4"/>
      <c r="F868" s="4"/>
      <c r="G868" s="4"/>
    </row>
    <row r="869" ht="12.75" customHeight="1">
      <c r="C869" s="4"/>
      <c r="D869" s="4"/>
      <c r="E869" s="4"/>
      <c r="F869" s="4"/>
      <c r="G869" s="4"/>
    </row>
    <row r="870" ht="12.75" customHeight="1">
      <c r="C870" s="4"/>
      <c r="D870" s="4"/>
      <c r="E870" s="4"/>
      <c r="F870" s="4"/>
      <c r="G870" s="4"/>
    </row>
    <row r="871" ht="12.75" customHeight="1">
      <c r="C871" s="4"/>
      <c r="D871" s="4"/>
      <c r="E871" s="4"/>
      <c r="F871" s="4"/>
      <c r="G871" s="4"/>
    </row>
    <row r="872" ht="12.75" customHeight="1">
      <c r="C872" s="4"/>
      <c r="D872" s="4"/>
      <c r="E872" s="4"/>
      <c r="F872" s="4"/>
      <c r="G872" s="4"/>
    </row>
    <row r="873" ht="12.75" customHeight="1">
      <c r="C873" s="4"/>
      <c r="D873" s="4"/>
      <c r="E873" s="4"/>
      <c r="F873" s="4"/>
      <c r="G873" s="4"/>
    </row>
    <row r="874" ht="12.75" customHeight="1">
      <c r="C874" s="4"/>
      <c r="D874" s="4"/>
      <c r="E874" s="4"/>
      <c r="F874" s="4"/>
      <c r="G874" s="4"/>
    </row>
    <row r="875" ht="12.75" customHeight="1">
      <c r="C875" s="4"/>
      <c r="D875" s="4"/>
      <c r="E875" s="4"/>
      <c r="F875" s="4"/>
      <c r="G875" s="4"/>
    </row>
    <row r="876" ht="12.75" customHeight="1">
      <c r="C876" s="4"/>
      <c r="D876" s="4"/>
      <c r="E876" s="4"/>
      <c r="F876" s="4"/>
      <c r="G876" s="4"/>
    </row>
    <row r="877" ht="12.75" customHeight="1">
      <c r="C877" s="4"/>
      <c r="D877" s="4"/>
      <c r="E877" s="4"/>
      <c r="F877" s="4"/>
      <c r="G877" s="4"/>
    </row>
    <row r="878" ht="12.75" customHeight="1">
      <c r="C878" s="4"/>
      <c r="D878" s="4"/>
      <c r="E878" s="4"/>
      <c r="F878" s="4"/>
      <c r="G878" s="4"/>
    </row>
    <row r="879" ht="12.75" customHeight="1">
      <c r="C879" s="4"/>
      <c r="D879" s="4"/>
      <c r="E879" s="4"/>
      <c r="F879" s="4"/>
      <c r="G879" s="4"/>
    </row>
    <row r="880" ht="12.75" customHeight="1">
      <c r="C880" s="4"/>
      <c r="D880" s="4"/>
      <c r="E880" s="4"/>
      <c r="F880" s="4"/>
      <c r="G880" s="4"/>
    </row>
    <row r="881" ht="12.75" customHeight="1">
      <c r="C881" s="4"/>
      <c r="D881" s="4"/>
      <c r="E881" s="4"/>
      <c r="F881" s="4"/>
      <c r="G881" s="4"/>
    </row>
    <row r="882" ht="12.75" customHeight="1">
      <c r="C882" s="4"/>
      <c r="D882" s="4"/>
      <c r="E882" s="4"/>
      <c r="F882" s="4"/>
      <c r="G882" s="4"/>
    </row>
    <row r="883" ht="12.75" customHeight="1">
      <c r="C883" s="4"/>
      <c r="D883" s="4"/>
      <c r="E883" s="4"/>
      <c r="F883" s="4"/>
      <c r="G883" s="4"/>
    </row>
    <row r="884" ht="12.75" customHeight="1">
      <c r="C884" s="4"/>
      <c r="D884" s="4"/>
      <c r="E884" s="4"/>
      <c r="F884" s="4"/>
      <c r="G884" s="4"/>
    </row>
    <row r="885" ht="12.75" customHeight="1">
      <c r="C885" s="4"/>
      <c r="D885" s="4"/>
      <c r="E885" s="4"/>
      <c r="F885" s="4"/>
      <c r="G885" s="4"/>
    </row>
    <row r="886" ht="12.75" customHeight="1">
      <c r="C886" s="4"/>
      <c r="D886" s="4"/>
      <c r="E886" s="4"/>
      <c r="F886" s="4"/>
      <c r="G886" s="4"/>
    </row>
    <row r="887" ht="12.75" customHeight="1">
      <c r="C887" s="4"/>
      <c r="D887" s="4"/>
      <c r="E887" s="4"/>
      <c r="F887" s="4"/>
      <c r="G887" s="4"/>
    </row>
    <row r="888" ht="12.75" customHeight="1">
      <c r="C888" s="4"/>
      <c r="D888" s="4"/>
      <c r="E888" s="4"/>
      <c r="F888" s="4"/>
      <c r="G888" s="4"/>
    </row>
    <row r="889" ht="12.75" customHeight="1">
      <c r="C889" s="4"/>
      <c r="D889" s="4"/>
      <c r="E889" s="4"/>
      <c r="F889" s="4"/>
      <c r="G889" s="4"/>
    </row>
    <row r="890" ht="12.75" customHeight="1">
      <c r="C890" s="4"/>
      <c r="D890" s="4"/>
      <c r="E890" s="4"/>
      <c r="F890" s="4"/>
      <c r="G890" s="4"/>
    </row>
    <row r="891" ht="12.75" customHeight="1">
      <c r="C891" s="4"/>
      <c r="D891" s="4"/>
      <c r="E891" s="4"/>
      <c r="F891" s="4"/>
      <c r="G891" s="4"/>
    </row>
    <row r="892" ht="12.75" customHeight="1">
      <c r="C892" s="4"/>
      <c r="D892" s="4"/>
      <c r="E892" s="4"/>
      <c r="F892" s="4"/>
      <c r="G892" s="4"/>
    </row>
    <row r="893" ht="12.75" customHeight="1">
      <c r="C893" s="4"/>
      <c r="D893" s="4"/>
      <c r="E893" s="4"/>
      <c r="F893" s="4"/>
      <c r="G893" s="4"/>
    </row>
    <row r="894" ht="12.75" customHeight="1">
      <c r="C894" s="4"/>
      <c r="D894" s="4"/>
      <c r="E894" s="4"/>
      <c r="F894" s="4"/>
      <c r="G894" s="4"/>
    </row>
    <row r="895" ht="12.75" customHeight="1">
      <c r="C895" s="4"/>
      <c r="D895" s="4"/>
      <c r="E895" s="4"/>
      <c r="F895" s="4"/>
      <c r="G895" s="4"/>
    </row>
    <row r="896" ht="12.75" customHeight="1">
      <c r="C896" s="4"/>
      <c r="D896" s="4"/>
      <c r="E896" s="4"/>
      <c r="F896" s="4"/>
      <c r="G896" s="4"/>
    </row>
    <row r="897" ht="12.75" customHeight="1">
      <c r="C897" s="4"/>
      <c r="D897" s="4"/>
      <c r="E897" s="4"/>
      <c r="F897" s="4"/>
      <c r="G897" s="4"/>
    </row>
    <row r="898" ht="12.75" customHeight="1">
      <c r="C898" s="4"/>
      <c r="D898" s="4"/>
      <c r="E898" s="4"/>
      <c r="F898" s="4"/>
      <c r="G898" s="4"/>
    </row>
    <row r="899" ht="12.75" customHeight="1">
      <c r="C899" s="4"/>
      <c r="D899" s="4"/>
      <c r="E899" s="4"/>
      <c r="F899" s="4"/>
      <c r="G899" s="4"/>
    </row>
    <row r="900" ht="12.75" customHeight="1">
      <c r="C900" s="4"/>
      <c r="D900" s="4"/>
      <c r="E900" s="4"/>
      <c r="F900" s="4"/>
      <c r="G900" s="4"/>
    </row>
    <row r="901" ht="12.75" customHeight="1">
      <c r="C901" s="4"/>
      <c r="D901" s="4"/>
      <c r="E901" s="4"/>
      <c r="F901" s="4"/>
      <c r="G901" s="4"/>
    </row>
    <row r="902" ht="12.75" customHeight="1">
      <c r="C902" s="4"/>
      <c r="D902" s="4"/>
      <c r="E902" s="4"/>
      <c r="F902" s="4"/>
      <c r="G902" s="4"/>
    </row>
    <row r="903" ht="12.75" customHeight="1">
      <c r="C903" s="4"/>
      <c r="D903" s="4"/>
      <c r="E903" s="4"/>
      <c r="F903" s="4"/>
      <c r="G903" s="4"/>
    </row>
    <row r="904" ht="12.75" customHeight="1">
      <c r="C904" s="4"/>
      <c r="D904" s="4"/>
      <c r="E904" s="4"/>
      <c r="F904" s="4"/>
      <c r="G904" s="4"/>
    </row>
    <row r="905" ht="12.75" customHeight="1">
      <c r="C905" s="4"/>
      <c r="D905" s="4"/>
      <c r="E905" s="4"/>
      <c r="F905" s="4"/>
      <c r="G905" s="4"/>
    </row>
    <row r="906" ht="12.75" customHeight="1">
      <c r="C906" s="4"/>
      <c r="D906" s="4"/>
      <c r="E906" s="4"/>
      <c r="F906" s="4"/>
      <c r="G906" s="4"/>
    </row>
    <row r="907" ht="12.75" customHeight="1">
      <c r="C907" s="4"/>
      <c r="D907" s="4"/>
      <c r="E907" s="4"/>
      <c r="F907" s="4"/>
      <c r="G907" s="4"/>
    </row>
    <row r="908" ht="12.75" customHeight="1">
      <c r="C908" s="4"/>
      <c r="D908" s="4"/>
      <c r="E908" s="4"/>
      <c r="F908" s="4"/>
      <c r="G908" s="4"/>
    </row>
    <row r="909" ht="12.75" customHeight="1">
      <c r="C909" s="4"/>
      <c r="D909" s="4"/>
      <c r="E909" s="4"/>
      <c r="F909" s="4"/>
      <c r="G909" s="4"/>
    </row>
    <row r="910" ht="12.75" customHeight="1">
      <c r="C910" s="4"/>
      <c r="D910" s="4"/>
      <c r="E910" s="4"/>
      <c r="F910" s="4"/>
      <c r="G910" s="4"/>
    </row>
    <row r="911" ht="12.75" customHeight="1">
      <c r="C911" s="4"/>
      <c r="D911" s="4"/>
      <c r="E911" s="4"/>
      <c r="F911" s="4"/>
      <c r="G911" s="4"/>
    </row>
    <row r="912" ht="12.75" customHeight="1">
      <c r="C912" s="4"/>
      <c r="D912" s="4"/>
      <c r="E912" s="4"/>
      <c r="F912" s="4"/>
      <c r="G912" s="4"/>
    </row>
    <row r="913" ht="12.75" customHeight="1">
      <c r="C913" s="4"/>
      <c r="D913" s="4"/>
      <c r="E913" s="4"/>
      <c r="F913" s="4"/>
      <c r="G913" s="4"/>
    </row>
    <row r="914" ht="12.75" customHeight="1">
      <c r="C914" s="4"/>
      <c r="D914" s="4"/>
      <c r="E914" s="4"/>
      <c r="F914" s="4"/>
      <c r="G914" s="4"/>
    </row>
    <row r="915" ht="12.75" customHeight="1">
      <c r="C915" s="4"/>
      <c r="D915" s="4"/>
      <c r="E915" s="4"/>
      <c r="F915" s="4"/>
      <c r="G915" s="4"/>
    </row>
    <row r="916" ht="12.75" customHeight="1">
      <c r="C916" s="4"/>
      <c r="D916" s="4"/>
      <c r="E916" s="4"/>
      <c r="F916" s="4"/>
      <c r="G916" s="4"/>
    </row>
    <row r="917" ht="12.75" customHeight="1">
      <c r="C917" s="4"/>
      <c r="D917" s="4"/>
      <c r="E917" s="4"/>
      <c r="F917" s="4"/>
      <c r="G917" s="4"/>
    </row>
    <row r="918" ht="12.75" customHeight="1">
      <c r="C918" s="4"/>
      <c r="D918" s="4"/>
      <c r="E918" s="4"/>
      <c r="F918" s="4"/>
      <c r="G918" s="4"/>
    </row>
    <row r="919" ht="12.75" customHeight="1">
      <c r="C919" s="4"/>
      <c r="D919" s="4"/>
      <c r="E919" s="4"/>
      <c r="F919" s="4"/>
      <c r="G919" s="4"/>
    </row>
    <row r="920" ht="12.75" customHeight="1">
      <c r="C920" s="4"/>
      <c r="D920" s="4"/>
      <c r="E920" s="4"/>
      <c r="F920" s="4"/>
      <c r="G920" s="4"/>
    </row>
    <row r="921" ht="12.75" customHeight="1">
      <c r="C921" s="4"/>
      <c r="D921" s="4"/>
      <c r="E921" s="4"/>
      <c r="F921" s="4"/>
      <c r="G921" s="4"/>
    </row>
    <row r="922" ht="12.75" customHeight="1">
      <c r="C922" s="4"/>
      <c r="D922" s="4"/>
      <c r="E922" s="4"/>
      <c r="F922" s="4"/>
      <c r="G922" s="4"/>
    </row>
    <row r="923" ht="12.75" customHeight="1">
      <c r="C923" s="4"/>
      <c r="D923" s="4"/>
      <c r="E923" s="4"/>
      <c r="F923" s="4"/>
      <c r="G923" s="4"/>
    </row>
    <row r="924" ht="12.75" customHeight="1">
      <c r="C924" s="4"/>
      <c r="D924" s="4"/>
      <c r="E924" s="4"/>
      <c r="F924" s="4"/>
      <c r="G924" s="4"/>
    </row>
    <row r="925" ht="12.75" customHeight="1">
      <c r="C925" s="4"/>
      <c r="D925" s="4"/>
      <c r="E925" s="4"/>
      <c r="F925" s="4"/>
      <c r="G925" s="4"/>
    </row>
    <row r="926" ht="12.75" customHeight="1">
      <c r="C926" s="4"/>
      <c r="D926" s="4"/>
      <c r="E926" s="4"/>
      <c r="F926" s="4"/>
      <c r="G926" s="4"/>
    </row>
    <row r="927" ht="12.75" customHeight="1">
      <c r="C927" s="4"/>
      <c r="D927" s="4"/>
      <c r="E927" s="4"/>
      <c r="F927" s="4"/>
      <c r="G927" s="4"/>
    </row>
    <row r="928" ht="12.75" customHeight="1">
      <c r="C928" s="4"/>
      <c r="D928" s="4"/>
      <c r="E928" s="4"/>
      <c r="F928" s="4"/>
      <c r="G928" s="4"/>
    </row>
    <row r="929" ht="12.75" customHeight="1">
      <c r="C929" s="4"/>
      <c r="D929" s="4"/>
      <c r="E929" s="4"/>
      <c r="F929" s="4"/>
      <c r="G929" s="4"/>
    </row>
    <row r="930" ht="12.75" customHeight="1">
      <c r="C930" s="4"/>
      <c r="D930" s="4"/>
      <c r="E930" s="4"/>
      <c r="F930" s="4"/>
      <c r="G930" s="4"/>
    </row>
    <row r="931" ht="12.75" customHeight="1">
      <c r="C931" s="4"/>
      <c r="D931" s="4"/>
      <c r="E931" s="4"/>
      <c r="F931" s="4"/>
      <c r="G931" s="4"/>
    </row>
    <row r="932" ht="12.75" customHeight="1">
      <c r="C932" s="4"/>
      <c r="D932" s="4"/>
      <c r="E932" s="4"/>
      <c r="F932" s="4"/>
      <c r="G932" s="4"/>
    </row>
    <row r="933" ht="12.75" customHeight="1">
      <c r="C933" s="4"/>
      <c r="D933" s="4"/>
      <c r="E933" s="4"/>
      <c r="F933" s="4"/>
      <c r="G933" s="4"/>
    </row>
    <row r="934" ht="12.75" customHeight="1">
      <c r="C934" s="4"/>
      <c r="D934" s="4"/>
      <c r="E934" s="4"/>
      <c r="F934" s="4"/>
      <c r="G934" s="4"/>
    </row>
    <row r="935" ht="12.75" customHeight="1">
      <c r="C935" s="4"/>
      <c r="D935" s="4"/>
      <c r="E935" s="4"/>
      <c r="F935" s="4"/>
      <c r="G935" s="4"/>
    </row>
    <row r="936" ht="12.75" customHeight="1">
      <c r="C936" s="4"/>
      <c r="D936" s="4"/>
      <c r="E936" s="4"/>
      <c r="F936" s="4"/>
      <c r="G936" s="4"/>
    </row>
    <row r="937" ht="12.75" customHeight="1">
      <c r="C937" s="4"/>
      <c r="D937" s="4"/>
      <c r="E937" s="4"/>
      <c r="F937" s="4"/>
      <c r="G937" s="4"/>
    </row>
    <row r="938" ht="12.75" customHeight="1">
      <c r="C938" s="4"/>
      <c r="D938" s="4"/>
      <c r="E938" s="4"/>
      <c r="F938" s="4"/>
      <c r="G938" s="4"/>
    </row>
    <row r="939" ht="12.75" customHeight="1">
      <c r="C939" s="4"/>
      <c r="D939" s="4"/>
      <c r="E939" s="4"/>
      <c r="F939" s="4"/>
      <c r="G939" s="4"/>
    </row>
    <row r="940" ht="12.75" customHeight="1">
      <c r="C940" s="4"/>
      <c r="D940" s="4"/>
      <c r="E940" s="4"/>
      <c r="F940" s="4"/>
      <c r="G940" s="4"/>
    </row>
    <row r="941" ht="12.75" customHeight="1">
      <c r="C941" s="4"/>
      <c r="D941" s="4"/>
      <c r="E941" s="4"/>
      <c r="F941" s="4"/>
      <c r="G941" s="4"/>
    </row>
    <row r="942" ht="12.75" customHeight="1">
      <c r="C942" s="4"/>
      <c r="D942" s="4"/>
      <c r="E942" s="4"/>
      <c r="F942" s="4"/>
      <c r="G942" s="4"/>
    </row>
    <row r="943" ht="12.75" customHeight="1">
      <c r="C943" s="4"/>
      <c r="D943" s="4"/>
      <c r="E943" s="4"/>
      <c r="F943" s="4"/>
      <c r="G943" s="4"/>
    </row>
    <row r="944" ht="12.75" customHeight="1">
      <c r="C944" s="4"/>
      <c r="D944" s="4"/>
      <c r="E944" s="4"/>
      <c r="F944" s="4"/>
      <c r="G944" s="4"/>
    </row>
    <row r="945" ht="12.75" customHeight="1">
      <c r="C945" s="4"/>
      <c r="D945" s="4"/>
      <c r="E945" s="4"/>
      <c r="F945" s="4"/>
      <c r="G945" s="4"/>
    </row>
    <row r="946" ht="12.75" customHeight="1">
      <c r="C946" s="4"/>
      <c r="D946" s="4"/>
      <c r="E946" s="4"/>
      <c r="F946" s="4"/>
      <c r="G946" s="4"/>
    </row>
    <row r="947" ht="12.75" customHeight="1">
      <c r="C947" s="4"/>
      <c r="D947" s="4"/>
      <c r="E947" s="4"/>
      <c r="F947" s="4"/>
      <c r="G947" s="4"/>
    </row>
    <row r="948" ht="12.75" customHeight="1">
      <c r="C948" s="4"/>
      <c r="D948" s="4"/>
      <c r="E948" s="4"/>
      <c r="F948" s="4"/>
      <c r="G948" s="4"/>
    </row>
    <row r="949" ht="12.75" customHeight="1">
      <c r="C949" s="4"/>
      <c r="D949" s="4"/>
      <c r="E949" s="4"/>
      <c r="F949" s="4"/>
      <c r="G949" s="4"/>
    </row>
    <row r="950" ht="12.75" customHeight="1">
      <c r="C950" s="4"/>
      <c r="D950" s="4"/>
      <c r="E950" s="4"/>
      <c r="F950" s="4"/>
      <c r="G950" s="4"/>
    </row>
    <row r="951" ht="12.75" customHeight="1">
      <c r="C951" s="4"/>
      <c r="D951" s="4"/>
      <c r="E951" s="4"/>
      <c r="F951" s="4"/>
      <c r="G951" s="4"/>
    </row>
    <row r="952" ht="12.75" customHeight="1">
      <c r="C952" s="4"/>
      <c r="D952" s="4"/>
      <c r="E952" s="4"/>
      <c r="F952" s="4"/>
      <c r="G952" s="4"/>
    </row>
    <row r="953" ht="12.75" customHeight="1">
      <c r="C953" s="4"/>
      <c r="D953" s="4"/>
      <c r="E953" s="4"/>
      <c r="F953" s="4"/>
      <c r="G953" s="4"/>
    </row>
    <row r="954" ht="12.75" customHeight="1">
      <c r="C954" s="4"/>
      <c r="D954" s="4"/>
      <c r="E954" s="4"/>
      <c r="F954" s="4"/>
      <c r="G954" s="4"/>
    </row>
    <row r="955" ht="12.75" customHeight="1">
      <c r="C955" s="4"/>
      <c r="D955" s="4"/>
      <c r="E955" s="4"/>
      <c r="F955" s="4"/>
      <c r="G955" s="4"/>
    </row>
    <row r="956" ht="12.75" customHeight="1">
      <c r="C956" s="4"/>
      <c r="D956" s="4"/>
      <c r="E956" s="4"/>
      <c r="F956" s="4"/>
      <c r="G956" s="4"/>
    </row>
    <row r="957" ht="12.75" customHeight="1">
      <c r="C957" s="4"/>
      <c r="D957" s="4"/>
      <c r="E957" s="4"/>
      <c r="F957" s="4"/>
      <c r="G957" s="4"/>
    </row>
    <row r="958" ht="12.75" customHeight="1">
      <c r="C958" s="4"/>
      <c r="D958" s="4"/>
      <c r="E958" s="4"/>
      <c r="F958" s="4"/>
      <c r="G958" s="4"/>
    </row>
    <row r="959" ht="12.75" customHeight="1">
      <c r="C959" s="4"/>
      <c r="D959" s="4"/>
      <c r="E959" s="4"/>
      <c r="F959" s="4"/>
      <c r="G959" s="4"/>
    </row>
    <row r="960" ht="12.75" customHeight="1">
      <c r="C960" s="4"/>
      <c r="D960" s="4"/>
      <c r="E960" s="4"/>
      <c r="F960" s="4"/>
      <c r="G960" s="4"/>
    </row>
    <row r="961" ht="12.75" customHeight="1">
      <c r="C961" s="4"/>
      <c r="D961" s="4"/>
      <c r="E961" s="4"/>
      <c r="F961" s="4"/>
      <c r="G961" s="4"/>
    </row>
    <row r="962" ht="12.75" customHeight="1">
      <c r="C962" s="4"/>
      <c r="D962" s="4"/>
      <c r="E962" s="4"/>
      <c r="F962" s="4"/>
      <c r="G962" s="4"/>
    </row>
    <row r="963" ht="12.75" customHeight="1">
      <c r="C963" s="4"/>
      <c r="D963" s="4"/>
      <c r="E963" s="4"/>
      <c r="F963" s="4"/>
      <c r="G963" s="4"/>
    </row>
    <row r="964" ht="12.75" customHeight="1">
      <c r="C964" s="4"/>
      <c r="D964" s="4"/>
      <c r="E964" s="4"/>
      <c r="F964" s="4"/>
      <c r="G964" s="4"/>
    </row>
    <row r="965" ht="12.75" customHeight="1">
      <c r="C965" s="4"/>
      <c r="D965" s="4"/>
      <c r="E965" s="4"/>
      <c r="F965" s="4"/>
      <c r="G965" s="4"/>
    </row>
    <row r="966" ht="12.75" customHeight="1">
      <c r="C966" s="4"/>
      <c r="D966" s="4"/>
      <c r="E966" s="4"/>
      <c r="F966" s="4"/>
      <c r="G966" s="4"/>
    </row>
    <row r="967" ht="12.75" customHeight="1">
      <c r="C967" s="4"/>
      <c r="D967" s="4"/>
      <c r="E967" s="4"/>
      <c r="F967" s="4"/>
      <c r="G967" s="4"/>
    </row>
    <row r="968" ht="12.75" customHeight="1">
      <c r="C968" s="4"/>
      <c r="D968" s="4"/>
      <c r="E968" s="4"/>
      <c r="F968" s="4"/>
      <c r="G968" s="4"/>
    </row>
    <row r="969" ht="12.75" customHeight="1">
      <c r="C969" s="4"/>
      <c r="D969" s="4"/>
      <c r="E969" s="4"/>
      <c r="F969" s="4"/>
      <c r="G969" s="4"/>
    </row>
    <row r="970" ht="12.75" customHeight="1">
      <c r="C970" s="4"/>
      <c r="D970" s="4"/>
      <c r="E970" s="4"/>
      <c r="F970" s="4"/>
      <c r="G970" s="4"/>
    </row>
    <row r="971" ht="12.75" customHeight="1">
      <c r="C971" s="4"/>
      <c r="D971" s="4"/>
      <c r="E971" s="4"/>
      <c r="F971" s="4"/>
      <c r="G971" s="4"/>
    </row>
    <row r="972" ht="12.75" customHeight="1">
      <c r="C972" s="4"/>
      <c r="D972" s="4"/>
      <c r="E972" s="4"/>
      <c r="F972" s="4"/>
      <c r="G972" s="4"/>
    </row>
    <row r="973" ht="12.75" customHeight="1">
      <c r="C973" s="4"/>
      <c r="D973" s="4"/>
      <c r="E973" s="4"/>
      <c r="F973" s="4"/>
      <c r="G973" s="4"/>
    </row>
    <row r="974" ht="12.75" customHeight="1">
      <c r="C974" s="4"/>
      <c r="D974" s="4"/>
      <c r="E974" s="4"/>
      <c r="F974" s="4"/>
      <c r="G974" s="4"/>
    </row>
    <row r="975" ht="12.75" customHeight="1">
      <c r="C975" s="4"/>
      <c r="D975" s="4"/>
      <c r="E975" s="4"/>
      <c r="F975" s="4"/>
      <c r="G975" s="4"/>
    </row>
    <row r="976" ht="12.75" customHeight="1">
      <c r="C976" s="4"/>
      <c r="D976" s="4"/>
      <c r="E976" s="4"/>
      <c r="F976" s="4"/>
      <c r="G976" s="4"/>
    </row>
    <row r="977" ht="12.75" customHeight="1">
      <c r="C977" s="4"/>
      <c r="D977" s="4"/>
      <c r="E977" s="4"/>
      <c r="F977" s="4"/>
      <c r="G977" s="4"/>
    </row>
    <row r="978" ht="12.75" customHeight="1">
      <c r="C978" s="4"/>
      <c r="D978" s="4"/>
      <c r="E978" s="4"/>
      <c r="F978" s="4"/>
      <c r="G978" s="4"/>
    </row>
    <row r="979" ht="12.75" customHeight="1">
      <c r="C979" s="4"/>
      <c r="D979" s="4"/>
      <c r="E979" s="4"/>
      <c r="F979" s="4"/>
      <c r="G979" s="4"/>
    </row>
    <row r="980" ht="12.75" customHeight="1">
      <c r="C980" s="4"/>
      <c r="D980" s="4"/>
      <c r="E980" s="4"/>
      <c r="F980" s="4"/>
      <c r="G980" s="4"/>
    </row>
    <row r="981" ht="12.75" customHeight="1">
      <c r="C981" s="4"/>
      <c r="D981" s="4"/>
      <c r="E981" s="4"/>
      <c r="F981" s="4"/>
      <c r="G981" s="4"/>
    </row>
    <row r="982" ht="12.75" customHeight="1">
      <c r="C982" s="4"/>
      <c r="D982" s="4"/>
      <c r="E982" s="4"/>
      <c r="F982" s="4"/>
      <c r="G982" s="4"/>
    </row>
    <row r="983" ht="12.75" customHeight="1">
      <c r="C983" s="4"/>
      <c r="D983" s="4"/>
      <c r="E983" s="4"/>
      <c r="F983" s="4"/>
      <c r="G983" s="4"/>
    </row>
    <row r="984" ht="12.75" customHeight="1">
      <c r="C984" s="4"/>
      <c r="D984" s="4"/>
      <c r="E984" s="4"/>
      <c r="F984" s="4"/>
      <c r="G984" s="4"/>
    </row>
    <row r="985" ht="12.75" customHeight="1">
      <c r="C985" s="4"/>
      <c r="D985" s="4"/>
      <c r="E985" s="4"/>
      <c r="F985" s="4"/>
      <c r="G985" s="4"/>
    </row>
    <row r="986" ht="12.75" customHeight="1">
      <c r="C986" s="4"/>
      <c r="D986" s="4"/>
      <c r="E986" s="4"/>
      <c r="F986" s="4"/>
      <c r="G986" s="4"/>
    </row>
    <row r="987" ht="12.75" customHeight="1">
      <c r="C987" s="4"/>
      <c r="D987" s="4"/>
      <c r="E987" s="4"/>
      <c r="F987" s="4"/>
      <c r="G987" s="4"/>
    </row>
    <row r="988" ht="12.75" customHeight="1">
      <c r="C988" s="4"/>
      <c r="D988" s="4"/>
      <c r="E988" s="4"/>
      <c r="F988" s="4"/>
      <c r="G988" s="4"/>
    </row>
    <row r="989" ht="12.75" customHeight="1">
      <c r="C989" s="4"/>
      <c r="D989" s="4"/>
      <c r="E989" s="4"/>
      <c r="F989" s="4"/>
      <c r="G989" s="4"/>
    </row>
    <row r="990" ht="12.75" customHeight="1">
      <c r="C990" s="4"/>
      <c r="D990" s="4"/>
      <c r="E990" s="4"/>
      <c r="F990" s="4"/>
      <c r="G990" s="4"/>
    </row>
    <row r="991" ht="12.75" customHeight="1">
      <c r="C991" s="4"/>
      <c r="D991" s="4"/>
      <c r="E991" s="4"/>
      <c r="F991" s="4"/>
      <c r="G991" s="4"/>
    </row>
    <row r="992" ht="12.75" customHeight="1">
      <c r="C992" s="4"/>
      <c r="D992" s="4"/>
      <c r="E992" s="4"/>
      <c r="F992" s="4"/>
      <c r="G992" s="4"/>
    </row>
    <row r="993" ht="12.75" customHeight="1">
      <c r="C993" s="4"/>
      <c r="D993" s="4"/>
      <c r="E993" s="4"/>
      <c r="F993" s="4"/>
      <c r="G993" s="4"/>
    </row>
    <row r="994" ht="12.75" customHeight="1">
      <c r="C994" s="4"/>
      <c r="D994" s="4"/>
      <c r="E994" s="4"/>
      <c r="F994" s="4"/>
      <c r="G994" s="4"/>
    </row>
    <row r="995" ht="12.75" customHeight="1">
      <c r="C995" s="4"/>
      <c r="D995" s="4"/>
      <c r="E995" s="4"/>
      <c r="F995" s="4"/>
      <c r="G995" s="4"/>
    </row>
    <row r="996" ht="12.75" customHeight="1">
      <c r="C996" s="4"/>
      <c r="D996" s="4"/>
      <c r="E996" s="4"/>
      <c r="F996" s="4"/>
      <c r="G996" s="4"/>
    </row>
    <row r="997" ht="12.75" customHeight="1">
      <c r="C997" s="4"/>
      <c r="D997" s="4"/>
      <c r="E997" s="4"/>
      <c r="F997" s="4"/>
      <c r="G997" s="4"/>
    </row>
    <row r="998" ht="12.75" customHeight="1">
      <c r="C998" s="4"/>
      <c r="D998" s="4"/>
      <c r="E998" s="4"/>
      <c r="F998" s="4"/>
      <c r="G998" s="4"/>
    </row>
    <row r="999" ht="12.75" customHeight="1">
      <c r="C999" s="4"/>
      <c r="D999" s="4"/>
      <c r="E999" s="4"/>
      <c r="F999" s="4"/>
      <c r="G999" s="4"/>
    </row>
    <row r="1000" ht="12.75" customHeight="1">
      <c r="C1000" s="4"/>
      <c r="D1000" s="4"/>
      <c r="E1000" s="4"/>
      <c r="F1000" s="4"/>
      <c r="G1000" s="4"/>
    </row>
  </sheetData>
  <mergeCells count="34">
    <mergeCell ref="O188:P188"/>
    <mergeCell ref="O189:P189"/>
    <mergeCell ref="L185:P185"/>
    <mergeCell ref="L186:M186"/>
    <mergeCell ref="O186:P186"/>
    <mergeCell ref="L187:M187"/>
    <mergeCell ref="O187:P187"/>
    <mergeCell ref="L188:M188"/>
    <mergeCell ref="L189:M189"/>
    <mergeCell ref="L193:M193"/>
    <mergeCell ref="L194:M194"/>
    <mergeCell ref="L190:M190"/>
    <mergeCell ref="O190:P190"/>
    <mergeCell ref="L191:M191"/>
    <mergeCell ref="O191:P191"/>
    <mergeCell ref="L192:M192"/>
    <mergeCell ref="O192:P192"/>
    <mergeCell ref="O193:P193"/>
    <mergeCell ref="O194:P194"/>
    <mergeCell ref="L196:R196"/>
    <mergeCell ref="D197:G197"/>
    <mergeCell ref="D198:E198"/>
    <mergeCell ref="F198:G198"/>
    <mergeCell ref="D199:E199"/>
    <mergeCell ref="F199:G199"/>
    <mergeCell ref="A400:C400"/>
    <mergeCell ref="A401:C401"/>
    <mergeCell ref="D200:E200"/>
    <mergeCell ref="F200:G200"/>
    <mergeCell ref="A225:D225"/>
    <mergeCell ref="A396:C396"/>
    <mergeCell ref="A397:C397"/>
    <mergeCell ref="A398:C398"/>
    <mergeCell ref="A399:C399"/>
  </mergeCells>
  <printOptions/>
  <pageMargins bottom="1.0" footer="0.0" header="0.0" left="0.7500000000000001" right="0.7500000000000001" top="1.0"/>
  <pageSetup orientation="portrait"/>
  <drawing r:id="rId1"/>
</worksheet>
</file>