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9"/>
  <workbookPr defaultThemeVersion="166925"/>
  <xr:revisionPtr revIDLastSave="1796" documentId="11_E60897F41BE170836B02CE998F75CCDC64E183C8" xr6:coauthVersionLast="47" xr6:coauthVersionMax="47" xr10:uidLastSave="{A65C3E67-A0F9-49A0-89E9-3A0B75B9E0CA}"/>
  <bookViews>
    <workbookView xWindow="240" yWindow="105" windowWidth="14805" windowHeight="8010" xr2:uid="{00000000-000D-0000-FFFF-FFFF00000000}"/>
  </bookViews>
  <sheets>
    <sheet name="Sheet2" sheetId="2" r:id="rId1"/>
  </sheets>
  <definedNames>
    <definedName name="_xlnm._FilterDatabase" localSheetId="0" hidden="1">Sheet2!$B$1:$B$332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3" i="2" l="1"/>
  <c r="S203" i="2"/>
  <c r="T183" i="2"/>
  <c r="S183" i="2"/>
  <c r="S173" i="2"/>
  <c r="R173" i="2"/>
  <c r="S133" i="2"/>
  <c r="T83" i="2"/>
  <c r="S83" i="2"/>
  <c r="H13" i="2"/>
  <c r="H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3" i="2"/>
  <c r="V24" i="2"/>
  <c r="Y24" i="2"/>
  <c r="R13" i="2"/>
  <c r="R23" i="2"/>
  <c r="S23" i="2"/>
  <c r="R33" i="2"/>
  <c r="R43" i="2"/>
  <c r="R53" i="2"/>
  <c r="R63" i="2"/>
  <c r="R73" i="2"/>
  <c r="R83" i="2"/>
  <c r="R93" i="2"/>
  <c r="R103" i="2"/>
  <c r="R113" i="2"/>
  <c r="R123" i="2"/>
  <c r="T123" i="2"/>
  <c r="R133" i="2"/>
  <c r="R143" i="2"/>
  <c r="R153" i="2"/>
  <c r="R163" i="2"/>
  <c r="R183" i="2"/>
  <c r="R193" i="2"/>
  <c r="S193" i="2"/>
  <c r="R203" i="2"/>
  <c r="R213" i="2"/>
  <c r="R223" i="2"/>
  <c r="R233" i="2"/>
  <c r="R3" i="2"/>
  <c r="S123" i="2"/>
  <c r="S3" i="2"/>
  <c r="T3" i="2"/>
  <c r="T233" i="2"/>
  <c r="S233" i="2"/>
  <c r="T223" i="2"/>
  <c r="T213" i="2"/>
  <c r="S213" i="2"/>
  <c r="T203" i="2"/>
  <c r="T73" i="2"/>
  <c r="S73" i="2"/>
  <c r="T63" i="2"/>
  <c r="S63" i="2"/>
  <c r="T53" i="2"/>
  <c r="S53" i="2"/>
  <c r="T43" i="2"/>
  <c r="S43" i="2"/>
  <c r="T33" i="2"/>
  <c r="S33" i="2"/>
  <c r="T23" i="2"/>
  <c r="T13" i="2"/>
  <c r="S13" i="2"/>
  <c r="T193" i="2"/>
  <c r="T153" i="2"/>
  <c r="S153" i="2"/>
  <c r="T163" i="2"/>
  <c r="S163" i="2"/>
  <c r="T113" i="2"/>
  <c r="S113" i="2"/>
  <c r="T103" i="2"/>
  <c r="S103" i="2"/>
  <c r="T93" i="2"/>
  <c r="S93" i="2"/>
  <c r="W24" i="2"/>
  <c r="T173" i="2" l="1"/>
  <c r="T143" i="2"/>
  <c r="S143" i="2"/>
  <c r="T1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tc={2A151756-0899-9548-85D6-CBF9E9EC2A5B}</author>
  </authors>
  <commentList>
    <comment ref="S73" authorId="0" shapeId="0" xr:uid="{2A151756-0899-9548-85D6-CBF9E9EC2A5B}">
      <text>
        <t>[Threaded comment]
Your version of Excel allows you to read this threaded comment; however, any edits to it will get removed if the file is opened in a newer version of Excel. Learn more: https://go.microsoft.com/fwlink/?linkid=870924
Comment:
    PM10&gt;PM2.5? Some similar other cases are also there</t>
      </text>
    </comment>
  </commentList>
</comments>
</file>

<file path=xl/sharedStrings.xml><?xml version="1.0" encoding="utf-8"?>
<sst xmlns="http://schemas.openxmlformats.org/spreadsheetml/2006/main" count="123" uniqueCount="71">
  <si>
    <t>Location</t>
  </si>
  <si>
    <t>Date</t>
  </si>
  <si>
    <t>Start Time</t>
  </si>
  <si>
    <t>End Time</t>
  </si>
  <si>
    <t>PM10</t>
  </si>
  <si>
    <t>PM2.5</t>
  </si>
  <si>
    <t>Remarks/comments</t>
  </si>
  <si>
    <t>Pre Weight (grams)</t>
  </si>
  <si>
    <t>Post Weight (grams)</t>
  </si>
  <si>
    <t>Difference (particulater matter)</t>
  </si>
  <si>
    <t>Initial flow (m3/min)</t>
  </si>
  <si>
    <t>Final Flow (m3/min)</t>
  </si>
  <si>
    <t>Filter ID (sent to WashU)</t>
  </si>
  <si>
    <t>Time (min)</t>
  </si>
  <si>
    <t>PM2.5 (ug/m3)</t>
  </si>
  <si>
    <t>PM10 (ug/m3)</t>
  </si>
  <si>
    <t>current way</t>
  </si>
  <si>
    <t>thread</t>
  </si>
  <si>
    <t>roll</t>
  </si>
  <si>
    <t>roll-thread</t>
  </si>
  <si>
    <t>ESED 6th Floor</t>
  </si>
  <si>
    <t>HVQ-01</t>
  </si>
  <si>
    <t>HVQ-21</t>
  </si>
  <si>
    <t>HVQ-02</t>
  </si>
  <si>
    <t>HVQ-22</t>
  </si>
  <si>
    <t>HVQ-03</t>
  </si>
  <si>
    <t>HVQ-23</t>
  </si>
  <si>
    <r>
      <rPr>
        <sz val="11"/>
        <color rgb="FF000000"/>
        <rFont val="Calibri"/>
      </rPr>
      <t xml:space="preserve">Loading in PM </t>
    </r>
    <r>
      <rPr>
        <sz val="9"/>
        <color rgb="FF000000"/>
        <rFont val="Calibri"/>
      </rPr>
      <t>2.5</t>
    </r>
    <r>
      <rPr>
        <sz val="11"/>
        <color rgb="FF000000"/>
        <rFont val="Calibri"/>
      </rPr>
      <t xml:space="preserve"> - very low, Pm2.5 sampler was off when checked at 5pm</t>
    </r>
  </si>
  <si>
    <t>HVQ-04</t>
  </si>
  <si>
    <t>HVQ-24</t>
  </si>
  <si>
    <t>Crackers burned for Prana Prathista, especially between 7pm-12midnight</t>
  </si>
  <si>
    <t>HVQ-05</t>
  </si>
  <si>
    <t>HVQ-25</t>
  </si>
  <si>
    <t>HVQ-06</t>
  </si>
  <si>
    <t>HVQ-07</t>
  </si>
  <si>
    <t>HVQ-26</t>
  </si>
  <si>
    <t>HVQ-08</t>
  </si>
  <si>
    <t xml:space="preserve">Jal-Vihar, Guest House </t>
  </si>
  <si>
    <t>HVQ-27</t>
  </si>
  <si>
    <t>HVQ-09</t>
  </si>
  <si>
    <t>HVQ-28</t>
  </si>
  <si>
    <t>HVQ-10</t>
  </si>
  <si>
    <t>HVQ-29</t>
  </si>
  <si>
    <t>HVQ-11</t>
  </si>
  <si>
    <t>Manometer glass tube broken while changing water. Only one filter</t>
  </si>
  <si>
    <t>HVQ-12</t>
  </si>
  <si>
    <t>HVQ-30</t>
  </si>
  <si>
    <t>HVQ-13</t>
  </si>
  <si>
    <t>HVQ-31</t>
  </si>
  <si>
    <t>HVQ-14</t>
  </si>
  <si>
    <t>HVQ-32</t>
  </si>
  <si>
    <t>HVQ-15</t>
  </si>
  <si>
    <t>HVQ-33</t>
  </si>
  <si>
    <t>HVQ-16</t>
  </si>
  <si>
    <t>HVQ-34</t>
  </si>
  <si>
    <t>HVQ-17</t>
  </si>
  <si>
    <t>HVQ-35</t>
  </si>
  <si>
    <t>HVQ-18</t>
  </si>
  <si>
    <t>HVQ-36</t>
  </si>
  <si>
    <t>HVQ-19</t>
  </si>
  <si>
    <t>ESED</t>
  </si>
  <si>
    <t>HVQ-37</t>
  </si>
  <si>
    <t>HVQ-20</t>
  </si>
  <si>
    <t>HVQ-38</t>
  </si>
  <si>
    <t>HVQ-39</t>
  </si>
  <si>
    <t>HVQ-40</t>
  </si>
  <si>
    <t>HVQ-47</t>
  </si>
  <si>
    <t>HVQ-48</t>
  </si>
  <si>
    <t>HVQ-49</t>
  </si>
  <si>
    <t>HVQ-50</t>
  </si>
  <si>
    <t>HVQ-51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</si>
</sst>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-409]d\-mmm\-yy;@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9"/>
      <color rgb="FF000000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18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2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18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hishek Chakraborty" id="{8AB43F55-438E-CE4A-8BF5-F50F8D61A785}" userId="S::abhishekc@iitb.ac.in::049ac2e9-aac9-4cfa-aeb3-49c114262f1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73" dT="2024-05-20T06:52:21.96" personId="{8AB43F55-438E-CE4A-8BF5-F50F8D61A785}" id="{2A151756-0899-9548-85D6-CBF9E9EC2A5B}">
    <text>PM10&gt;PM2.5? Some similar other cases are also there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2C24-FD69-4A71-A5EB-2248E11A075A}">
  <dimension ref="A1:AB332"/>
  <sheetViews>
    <sheetView tabSelected="1" workbookViewId="0">
      <pane xSplit="5" ySplit="2" topLeftCell="K224" activePane="bottomRight" state="frozen"/>
      <selection pane="bottomRight" activeCell="S233" sqref="S233:S242"/>
      <selection pane="bottomLeft"/>
      <selection pane="topRight"/>
    </sheetView>
  </sheetViews>
  <sheetFormatPr defaultRowHeight="15"/>
  <cols>
    <col min="2" max="2" width="19.42578125" customWidth="1"/>
    <col min="3" max="3" width="12" customWidth="1"/>
    <col min="4" max="4" width="9.5703125" bestFit="1" customWidth="1"/>
    <col min="5" max="5" width="9.42578125" bestFit="1" customWidth="1"/>
    <col min="6" max="7" width="9.28515625" bestFit="1" customWidth="1"/>
    <col min="8" max="8" width="9.28515625" customWidth="1"/>
    <col min="12" max="13" width="9.28515625" bestFit="1" customWidth="1"/>
    <col min="17" max="17" width="38.28515625" customWidth="1"/>
    <col min="18" max="18" width="9.5703125" bestFit="1" customWidth="1"/>
    <col min="20" max="20" width="14" bestFit="1" customWidth="1"/>
    <col min="22" max="22" width="13.42578125" customWidth="1"/>
  </cols>
  <sheetData>
    <row r="1" spans="1:28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/>
      <c r="H1" s="13"/>
      <c r="I1" s="13"/>
      <c r="J1" s="13"/>
      <c r="K1" s="7"/>
      <c r="L1" s="13" t="s">
        <v>5</v>
      </c>
      <c r="M1" s="13"/>
      <c r="N1" s="13"/>
      <c r="O1" s="13"/>
      <c r="P1" s="7"/>
      <c r="Q1" s="1" t="s">
        <v>6</v>
      </c>
    </row>
    <row r="2" spans="1:28" ht="76.5">
      <c r="B2" s="13"/>
      <c r="C2" s="13"/>
      <c r="D2" s="13"/>
      <c r="E2" s="13"/>
      <c r="F2" s="1" t="s">
        <v>7</v>
      </c>
      <c r="G2" s="1" t="s">
        <v>8</v>
      </c>
      <c r="H2" s="1" t="s">
        <v>9</v>
      </c>
      <c r="I2" s="3" t="s">
        <v>10</v>
      </c>
      <c r="J2" s="3" t="s">
        <v>11</v>
      </c>
      <c r="K2" s="3" t="s">
        <v>12</v>
      </c>
      <c r="L2" s="1" t="s">
        <v>7</v>
      </c>
      <c r="M2" s="1" t="s">
        <v>8</v>
      </c>
      <c r="N2" s="3" t="s">
        <v>10</v>
      </c>
      <c r="O2" s="3" t="s">
        <v>11</v>
      </c>
      <c r="P2" s="3" t="s">
        <v>12</v>
      </c>
      <c r="Q2" s="1"/>
      <c r="R2" t="s">
        <v>13</v>
      </c>
      <c r="S2" t="s">
        <v>14</v>
      </c>
      <c r="T2" t="s">
        <v>15</v>
      </c>
      <c r="V2" t="s">
        <v>16</v>
      </c>
      <c r="W2" t="s">
        <v>17</v>
      </c>
      <c r="X2" t="s">
        <v>18</v>
      </c>
      <c r="Y2" t="s">
        <v>19</v>
      </c>
    </row>
    <row r="3" spans="1:28">
      <c r="A3" s="12">
        <v>1</v>
      </c>
      <c r="B3" s="13" t="s">
        <v>20</v>
      </c>
      <c r="C3" s="14">
        <v>45309</v>
      </c>
      <c r="D3" s="15">
        <v>0.47916666666666669</v>
      </c>
      <c r="E3" s="15">
        <v>0.8125</v>
      </c>
      <c r="F3" s="2">
        <v>4.2414899999999998</v>
      </c>
      <c r="G3" s="2">
        <v>4.3097899999999996</v>
      </c>
      <c r="H3" s="16">
        <f>(AVERAGE(G3:G12))-(AVERAGE(F3:F12))</f>
        <v>6.7083000000000226E-2</v>
      </c>
      <c r="I3" s="13">
        <v>1.05</v>
      </c>
      <c r="J3" s="13">
        <v>1</v>
      </c>
      <c r="K3" s="9" t="s">
        <v>21</v>
      </c>
      <c r="L3" s="2">
        <v>4.1988399999999997</v>
      </c>
      <c r="M3" s="2">
        <v>4.2627600000000001</v>
      </c>
      <c r="N3" s="13">
        <v>1</v>
      </c>
      <c r="O3" s="13">
        <v>1</v>
      </c>
      <c r="P3" s="9" t="s">
        <v>22</v>
      </c>
      <c r="Q3" s="13"/>
      <c r="R3" s="10">
        <f>((HOUR(E3)*60)+MINUTE(E3))-((HOUR(D3)*60)+MINUTE(D3))</f>
        <v>480</v>
      </c>
      <c r="S3" s="11">
        <f>1000000*(AVERAGE(M3:M12)-AVERAGE(L3:L12))/(AVERAGE(N3:O12)*R3)</f>
        <v>135.5249999999993</v>
      </c>
      <c r="T3" s="9">
        <f>1000000*(AVERAGE(G3:G12)-AVERAGE(F3:F12))/(AVERAGE(I3:J12)*R3)</f>
        <v>136.34756097561024</v>
      </c>
      <c r="W3">
        <v>0.21745999999999999</v>
      </c>
      <c r="X3" s="2">
        <v>4.4802200000000001</v>
      </c>
      <c r="Y3" s="6">
        <f>X3-$W$3</f>
        <v>4.2627600000000001</v>
      </c>
      <c r="Z3" s="2"/>
      <c r="AA3" s="9" t="s">
        <v>21</v>
      </c>
      <c r="AB3" s="6"/>
    </row>
    <row r="4" spans="1:28">
      <c r="A4" s="12"/>
      <c r="B4" s="13"/>
      <c r="C4" s="14"/>
      <c r="D4" s="15"/>
      <c r="E4" s="15"/>
      <c r="F4" s="2">
        <v>4.2416299999999998</v>
      </c>
      <c r="G4" s="2">
        <v>4.30992</v>
      </c>
      <c r="H4" s="16"/>
      <c r="I4" s="13"/>
      <c r="J4" s="13"/>
      <c r="K4" s="9"/>
      <c r="L4" s="2">
        <v>4.1970599999999996</v>
      </c>
      <c r="M4" s="2">
        <v>4.2626900000000001</v>
      </c>
      <c r="N4" s="13"/>
      <c r="O4" s="13"/>
      <c r="P4" s="9"/>
      <c r="Q4" s="13"/>
      <c r="R4" s="10"/>
      <c r="S4" s="11"/>
      <c r="T4" s="9"/>
      <c r="X4" s="2">
        <v>4.4801500000000001</v>
      </c>
      <c r="Y4" s="6">
        <f t="shared" ref="Y4:Y22" si="0">X4-$W$3</f>
        <v>4.2626900000000001</v>
      </c>
      <c r="Z4" s="2"/>
      <c r="AA4" s="9"/>
      <c r="AB4" s="6"/>
    </row>
    <row r="5" spans="1:28">
      <c r="A5" s="12"/>
      <c r="B5" s="13"/>
      <c r="C5" s="14"/>
      <c r="D5" s="15"/>
      <c r="E5" s="15"/>
      <c r="F5" s="2">
        <v>4.2415500000000002</v>
      </c>
      <c r="G5" s="2">
        <v>4.3084199999999999</v>
      </c>
      <c r="H5" s="16"/>
      <c r="I5" s="13"/>
      <c r="J5" s="13"/>
      <c r="K5" s="9"/>
      <c r="L5" s="2">
        <v>4.1976399999999998</v>
      </c>
      <c r="M5" s="2">
        <v>4.26267</v>
      </c>
      <c r="N5" s="13"/>
      <c r="O5" s="13"/>
      <c r="P5" s="9"/>
      <c r="Q5" s="13"/>
      <c r="R5" s="10"/>
      <c r="S5" s="11"/>
      <c r="T5" s="9"/>
      <c r="X5" s="2">
        <v>4.4801299999999999</v>
      </c>
      <c r="Y5" s="6">
        <f t="shared" si="0"/>
        <v>4.26267</v>
      </c>
      <c r="Z5" s="2"/>
      <c r="AA5" s="9"/>
      <c r="AB5" s="6"/>
    </row>
    <row r="6" spans="1:28">
      <c r="A6" s="12"/>
      <c r="B6" s="13"/>
      <c r="C6" s="14"/>
      <c r="D6" s="15"/>
      <c r="E6" s="15"/>
      <c r="F6" s="2">
        <v>4.24186</v>
      </c>
      <c r="G6" s="2">
        <v>4.3096500000000004</v>
      </c>
      <c r="H6" s="16"/>
      <c r="I6" s="13"/>
      <c r="J6" s="13"/>
      <c r="K6" s="9"/>
      <c r="L6" s="2">
        <v>4.1980500000000003</v>
      </c>
      <c r="M6" s="2">
        <v>4.2626799999999996</v>
      </c>
      <c r="N6" s="13"/>
      <c r="O6" s="13"/>
      <c r="P6" s="9"/>
      <c r="Q6" s="13"/>
      <c r="R6" s="10"/>
      <c r="S6" s="11"/>
      <c r="T6" s="9"/>
      <c r="X6" s="2">
        <v>4.4801399999999996</v>
      </c>
      <c r="Y6" s="6">
        <f t="shared" si="0"/>
        <v>4.2626799999999996</v>
      </c>
      <c r="Z6" s="2"/>
      <c r="AA6" s="9"/>
      <c r="AB6" s="6"/>
    </row>
    <row r="7" spans="1:28">
      <c r="A7" s="12"/>
      <c r="B7" s="13"/>
      <c r="C7" s="14"/>
      <c r="D7" s="15"/>
      <c r="E7" s="15"/>
      <c r="F7" s="2">
        <v>4.2416799999999997</v>
      </c>
      <c r="G7" s="2">
        <v>4.3094900000000003</v>
      </c>
      <c r="H7" s="16"/>
      <c r="I7" s="13"/>
      <c r="J7" s="13"/>
      <c r="K7" s="9"/>
      <c r="L7" s="2">
        <v>4.1976399999999998</v>
      </c>
      <c r="M7" s="2">
        <v>4.2626799999999996</v>
      </c>
      <c r="N7" s="13"/>
      <c r="O7" s="13"/>
      <c r="P7" s="9"/>
      <c r="Q7" s="13"/>
      <c r="R7" s="10"/>
      <c r="S7" s="11"/>
      <c r="T7" s="9"/>
      <c r="X7" s="2">
        <v>4.4801399999999996</v>
      </c>
      <c r="Y7" s="6">
        <f t="shared" si="0"/>
        <v>4.2626799999999996</v>
      </c>
      <c r="Z7" s="2"/>
      <c r="AA7" s="9"/>
      <c r="AB7" s="6"/>
    </row>
    <row r="8" spans="1:28">
      <c r="A8" s="12"/>
      <c r="B8" s="13"/>
      <c r="C8" s="14"/>
      <c r="D8" s="15"/>
      <c r="E8" s="15"/>
      <c r="F8" s="2">
        <v>4.2413499999999997</v>
      </c>
      <c r="G8" s="2">
        <v>4.30124</v>
      </c>
      <c r="H8" s="16"/>
      <c r="I8" s="13"/>
      <c r="J8" s="13"/>
      <c r="K8" s="9"/>
      <c r="L8" s="2">
        <v>4.1978099999999996</v>
      </c>
      <c r="M8" s="2">
        <v>4.2631800000000002</v>
      </c>
      <c r="N8" s="13"/>
      <c r="O8" s="13"/>
      <c r="P8" s="9"/>
      <c r="Q8" s="13"/>
      <c r="R8" s="10"/>
      <c r="S8" s="11"/>
      <c r="T8" s="9"/>
      <c r="X8" s="2">
        <v>4.4806400000000002</v>
      </c>
      <c r="Y8" s="6">
        <f t="shared" si="0"/>
        <v>4.2631800000000002</v>
      </c>
      <c r="Z8" s="2"/>
      <c r="AA8" s="9"/>
      <c r="AB8" s="6"/>
    </row>
    <row r="9" spans="1:28">
      <c r="A9" s="12"/>
      <c r="B9" s="13"/>
      <c r="C9" s="14"/>
      <c r="D9" s="15"/>
      <c r="E9" s="15"/>
      <c r="F9" s="2">
        <v>4.2412900000000002</v>
      </c>
      <c r="G9" s="2">
        <v>4.30992</v>
      </c>
      <c r="H9" s="16"/>
      <c r="I9" s="13"/>
      <c r="J9" s="13"/>
      <c r="K9" s="9"/>
      <c r="L9" s="2">
        <v>4.1984399999999997</v>
      </c>
      <c r="M9" s="2">
        <v>4.2633200000000002</v>
      </c>
      <c r="N9" s="13"/>
      <c r="O9" s="13"/>
      <c r="P9" s="9"/>
      <c r="Q9" s="13"/>
      <c r="R9" s="10"/>
      <c r="S9" s="11"/>
      <c r="T9" s="9"/>
      <c r="X9" s="2">
        <v>4.4807800000000002</v>
      </c>
      <c r="Y9" s="6">
        <f t="shared" si="0"/>
        <v>4.2633200000000002</v>
      </c>
      <c r="Z9" s="2"/>
      <c r="AA9" s="9"/>
      <c r="AB9" s="6"/>
    </row>
    <row r="10" spans="1:28">
      <c r="A10" s="12"/>
      <c r="B10" s="13"/>
      <c r="C10" s="14"/>
      <c r="D10" s="15"/>
      <c r="E10" s="15"/>
      <c r="F10" s="2">
        <v>4.2415099999999999</v>
      </c>
      <c r="G10" s="2">
        <v>4.3096300000000003</v>
      </c>
      <c r="H10" s="16"/>
      <c r="I10" s="13"/>
      <c r="J10" s="13"/>
      <c r="K10" s="9"/>
      <c r="L10" s="2">
        <v>4.1983199999999998</v>
      </c>
      <c r="M10" s="2">
        <v>4.26349</v>
      </c>
      <c r="N10" s="13"/>
      <c r="O10" s="13"/>
      <c r="P10" s="9"/>
      <c r="Q10" s="13"/>
      <c r="R10" s="10"/>
      <c r="S10" s="11"/>
      <c r="T10" s="9"/>
      <c r="X10" s="2">
        <v>4.48095</v>
      </c>
      <c r="Y10" s="6">
        <f t="shared" si="0"/>
        <v>4.26349</v>
      </c>
      <c r="Z10" s="2"/>
      <c r="AA10" s="9"/>
      <c r="AB10" s="6"/>
    </row>
    <row r="11" spans="1:28">
      <c r="A11" s="12"/>
      <c r="B11" s="13"/>
      <c r="C11" s="14"/>
      <c r="D11" s="15"/>
      <c r="E11" s="15"/>
      <c r="F11" s="2">
        <v>4.2417800000000003</v>
      </c>
      <c r="G11" s="2">
        <v>4.3092499999999996</v>
      </c>
      <c r="H11" s="16"/>
      <c r="I11" s="13"/>
      <c r="J11" s="13"/>
      <c r="K11" s="9"/>
      <c r="L11" s="2">
        <v>4.1981599999999997</v>
      </c>
      <c r="M11" s="2">
        <v>4.26342</v>
      </c>
      <c r="N11" s="13"/>
      <c r="O11" s="13"/>
      <c r="P11" s="9"/>
      <c r="Q11" s="13"/>
      <c r="R11" s="10"/>
      <c r="S11" s="11"/>
      <c r="T11" s="9"/>
      <c r="X11" s="2">
        <v>4.48088</v>
      </c>
      <c r="Y11" s="6">
        <f t="shared" si="0"/>
        <v>4.26342</v>
      </c>
      <c r="Z11" s="2"/>
      <c r="AA11" s="9"/>
      <c r="AB11" s="6"/>
    </row>
    <row r="12" spans="1:28">
      <c r="A12" s="12"/>
      <c r="B12" s="13"/>
      <c r="C12" s="14"/>
      <c r="D12" s="15"/>
      <c r="E12" s="15"/>
      <c r="F12" s="2">
        <v>4.2416400000000003</v>
      </c>
      <c r="G12" s="2">
        <v>4.3093000000000004</v>
      </c>
      <c r="H12" s="16"/>
      <c r="I12" s="13"/>
      <c r="J12" s="13"/>
      <c r="K12" s="9"/>
      <c r="L12" s="2">
        <v>4.1977700000000002</v>
      </c>
      <c r="M12" s="2">
        <v>4.2633599999999996</v>
      </c>
      <c r="N12" s="13"/>
      <c r="O12" s="13"/>
      <c r="P12" s="9"/>
      <c r="Q12" s="13"/>
      <c r="R12" s="10"/>
      <c r="S12" s="11"/>
      <c r="T12" s="9"/>
      <c r="V12" t="s">
        <v>16</v>
      </c>
      <c r="W12" t="s">
        <v>17</v>
      </c>
      <c r="X12" s="2">
        <v>4.4808199999999996</v>
      </c>
      <c r="Y12" s="6">
        <f t="shared" si="0"/>
        <v>4.2633599999999996</v>
      </c>
      <c r="Z12" s="2"/>
      <c r="AA12" s="9"/>
      <c r="AB12" s="6"/>
    </row>
    <row r="13" spans="1:28">
      <c r="A13" s="12">
        <v>2</v>
      </c>
      <c r="B13" s="13" t="s">
        <v>20</v>
      </c>
      <c r="C13" s="14">
        <v>45310</v>
      </c>
      <c r="D13" s="15">
        <v>0.54166666666666663</v>
      </c>
      <c r="E13" s="15">
        <v>0.88194444444444442</v>
      </c>
      <c r="F13" s="2">
        <v>4.1966000000000001</v>
      </c>
      <c r="G13" s="2">
        <v>4.2700009999999997</v>
      </c>
      <c r="H13" s="16">
        <f>(AVERAGE(G13:G22))-(AVERAGE(F13:F22))</f>
        <v>7.2723300000000712E-2</v>
      </c>
      <c r="I13" s="13">
        <v>1.05</v>
      </c>
      <c r="J13" s="13">
        <v>1</v>
      </c>
      <c r="K13" s="9" t="s">
        <v>23</v>
      </c>
      <c r="L13" s="2">
        <v>4.2310699999999999</v>
      </c>
      <c r="M13" s="2">
        <v>4.2999299999999998</v>
      </c>
      <c r="N13" s="13">
        <v>1</v>
      </c>
      <c r="O13" s="13">
        <v>1</v>
      </c>
      <c r="P13" s="9" t="s">
        <v>24</v>
      </c>
      <c r="Q13" s="13"/>
      <c r="R13" s="10">
        <f t="shared" ref="R13:R76" si="1">((HOUR(E13)*60)+MINUTE(E13))-((HOUR(D13)*60)+MINUTE(D13))</f>
        <v>490</v>
      </c>
      <c r="S13" s="11">
        <f>1000000*(AVERAGE(M13:M22)-AVERAGE(L13:L22))/(AVERAGE(N13:O22)*R13)</f>
        <v>140.5489795918337</v>
      </c>
      <c r="T13" s="9">
        <f>1000000*(AVERAGE(G13:G22)-AVERAGE(F13:F22))/(AVERAGE(I13:J22)*R13)</f>
        <v>144.79502239920504</v>
      </c>
      <c r="V13" s="2">
        <v>4.2999299999999998</v>
      </c>
      <c r="X13" s="2">
        <v>4.52013</v>
      </c>
      <c r="Y13" s="6">
        <f t="shared" si="0"/>
        <v>4.30267</v>
      </c>
      <c r="AA13" s="9" t="s">
        <v>23</v>
      </c>
    </row>
    <row r="14" spans="1:28">
      <c r="A14" s="12"/>
      <c r="B14" s="13"/>
      <c r="C14" s="14"/>
      <c r="D14" s="13"/>
      <c r="E14" s="13"/>
      <c r="F14" s="2">
        <v>4.1970099999999997</v>
      </c>
      <c r="G14" s="2">
        <v>4.2699499999999997</v>
      </c>
      <c r="H14" s="16"/>
      <c r="I14" s="13"/>
      <c r="J14" s="13"/>
      <c r="K14" s="9"/>
      <c r="L14" s="2">
        <v>4.2315800000000001</v>
      </c>
      <c r="M14" s="2">
        <v>4.3007999999999997</v>
      </c>
      <c r="N14" s="13"/>
      <c r="O14" s="13"/>
      <c r="P14" s="9"/>
      <c r="Q14" s="13"/>
      <c r="R14" s="10"/>
      <c r="S14" s="11"/>
      <c r="T14" s="9"/>
      <c r="V14" s="2">
        <v>4.3007999999999997</v>
      </c>
      <c r="X14" s="2">
        <v>4.5204700000000004</v>
      </c>
      <c r="Y14" s="6">
        <f t="shared" si="0"/>
        <v>4.3030100000000004</v>
      </c>
      <c r="AA14" s="9"/>
    </row>
    <row r="15" spans="1:28">
      <c r="A15" s="12"/>
      <c r="B15" s="13"/>
      <c r="C15" s="14"/>
      <c r="D15" s="13"/>
      <c r="E15" s="13"/>
      <c r="F15" s="2">
        <v>4.1962099999999998</v>
      </c>
      <c r="G15" s="2">
        <v>4.2694200000000002</v>
      </c>
      <c r="H15" s="16"/>
      <c r="I15" s="13"/>
      <c r="J15" s="13"/>
      <c r="K15" s="9"/>
      <c r="L15" s="2">
        <v>4.2313299999999998</v>
      </c>
      <c r="M15" s="2">
        <v>4.3006900000000003</v>
      </c>
      <c r="N15" s="13"/>
      <c r="O15" s="13"/>
      <c r="P15" s="9"/>
      <c r="Q15" s="13"/>
      <c r="R15" s="10"/>
      <c r="S15" s="11"/>
      <c r="T15" s="9"/>
      <c r="V15" s="2">
        <v>4.3006900000000003</v>
      </c>
      <c r="X15" s="2">
        <v>4.5205700000000002</v>
      </c>
      <c r="Y15" s="6">
        <f t="shared" si="0"/>
        <v>4.3031100000000002</v>
      </c>
      <c r="AA15" s="9"/>
    </row>
    <row r="16" spans="1:28">
      <c r="A16" s="12"/>
      <c r="B16" s="13"/>
      <c r="C16" s="14"/>
      <c r="D16" s="13"/>
      <c r="E16" s="13"/>
      <c r="F16" s="2">
        <v>4.1970999999999998</v>
      </c>
      <c r="G16" s="2">
        <v>4.2699220000000002</v>
      </c>
      <c r="H16" s="16"/>
      <c r="I16" s="13"/>
      <c r="J16" s="13"/>
      <c r="K16" s="9"/>
      <c r="L16" s="2">
        <v>4.2313700000000001</v>
      </c>
      <c r="M16" s="2">
        <v>4.30037</v>
      </c>
      <c r="N16" s="13"/>
      <c r="O16" s="13"/>
      <c r="P16" s="9"/>
      <c r="Q16" s="13"/>
      <c r="R16" s="10"/>
      <c r="S16" s="11"/>
      <c r="T16" s="9"/>
      <c r="V16" s="2">
        <v>4.30037</v>
      </c>
      <c r="W16">
        <v>0.21745999999999999</v>
      </c>
      <c r="X16" s="2">
        <v>4.5207699999999997</v>
      </c>
      <c r="Y16" s="6">
        <f t="shared" si="0"/>
        <v>4.3033099999999997</v>
      </c>
      <c r="AA16" s="9"/>
    </row>
    <row r="17" spans="1:27">
      <c r="A17" s="12"/>
      <c r="B17" s="13"/>
      <c r="C17" s="14"/>
      <c r="D17" s="13"/>
      <c r="E17" s="13"/>
      <c r="F17" s="2">
        <v>4.1961700000000004</v>
      </c>
      <c r="G17" s="2">
        <v>4.2699100000000003</v>
      </c>
      <c r="H17" s="16"/>
      <c r="I17" s="13"/>
      <c r="J17" s="13"/>
      <c r="K17" s="9"/>
      <c r="L17" s="2">
        <v>4.2310400000000001</v>
      </c>
      <c r="M17" s="2">
        <v>4.3008600000000001</v>
      </c>
      <c r="N17" s="13"/>
      <c r="O17" s="13"/>
      <c r="P17" s="9"/>
      <c r="Q17" s="13"/>
      <c r="R17" s="10"/>
      <c r="S17" s="11"/>
      <c r="T17" s="9"/>
      <c r="V17" s="2">
        <v>4.3008600000000001</v>
      </c>
      <c r="X17" s="2">
        <v>4.5206900000000001</v>
      </c>
      <c r="Y17" s="6">
        <f t="shared" si="0"/>
        <v>4.3032300000000001</v>
      </c>
      <c r="AA17" s="9"/>
    </row>
    <row r="18" spans="1:27">
      <c r="A18" s="12"/>
      <c r="B18" s="13"/>
      <c r="C18" s="14"/>
      <c r="D18" s="13"/>
      <c r="E18" s="13"/>
      <c r="F18" s="2">
        <v>4.1962400000000004</v>
      </c>
      <c r="G18" s="2">
        <v>4.2693199999999996</v>
      </c>
      <c r="H18" s="16"/>
      <c r="I18" s="13"/>
      <c r="J18" s="13"/>
      <c r="K18" s="9"/>
      <c r="L18" s="2">
        <v>4.2309299999999999</v>
      </c>
      <c r="M18" s="2">
        <v>4.2991200000000003</v>
      </c>
      <c r="N18" s="13"/>
      <c r="O18" s="13"/>
      <c r="P18" s="9"/>
      <c r="Q18" s="13"/>
      <c r="R18" s="10"/>
      <c r="S18" s="11"/>
      <c r="T18" s="9"/>
      <c r="V18" s="2">
        <v>4.2991200000000003</v>
      </c>
      <c r="X18" s="2">
        <v>4.5203800000000003</v>
      </c>
      <c r="Y18" s="6">
        <f t="shared" si="0"/>
        <v>4.3029200000000003</v>
      </c>
      <c r="AA18" s="9"/>
    </row>
    <row r="19" spans="1:27">
      <c r="A19" s="12"/>
      <c r="B19" s="13"/>
      <c r="C19" s="14"/>
      <c r="D19" s="13"/>
      <c r="E19" s="13"/>
      <c r="F19" s="2">
        <v>4.1963900000000001</v>
      </c>
      <c r="G19" s="2">
        <v>4.26884</v>
      </c>
      <c r="H19" s="16"/>
      <c r="I19" s="13"/>
      <c r="J19" s="13"/>
      <c r="K19" s="9"/>
      <c r="L19" s="2">
        <v>4.2315500000000004</v>
      </c>
      <c r="M19" s="2">
        <v>4.2991900000000003</v>
      </c>
      <c r="N19" s="13"/>
      <c r="O19" s="13"/>
      <c r="P19" s="9"/>
      <c r="Q19" s="13"/>
      <c r="R19" s="10"/>
      <c r="S19" s="11"/>
      <c r="T19" s="9"/>
      <c r="V19" s="2">
        <v>4.2991900000000003</v>
      </c>
      <c r="X19" s="2">
        <v>4.5204300000000002</v>
      </c>
      <c r="Y19" s="6">
        <f t="shared" si="0"/>
        <v>4.3029700000000002</v>
      </c>
      <c r="AA19" s="9"/>
    </row>
    <row r="20" spans="1:27">
      <c r="A20" s="12"/>
      <c r="B20" s="13"/>
      <c r="C20" s="14"/>
      <c r="D20" s="13"/>
      <c r="E20" s="13"/>
      <c r="F20" s="2">
        <v>4.1969000000000003</v>
      </c>
      <c r="G20" s="2">
        <v>4.2668200000000001</v>
      </c>
      <c r="H20" s="16"/>
      <c r="I20" s="13"/>
      <c r="J20" s="13"/>
      <c r="K20" s="9"/>
      <c r="L20" s="2">
        <v>4.2314299999999996</v>
      </c>
      <c r="M20" s="2">
        <v>4.3003900000000002</v>
      </c>
      <c r="N20" s="13"/>
      <c r="O20" s="13"/>
      <c r="P20" s="9"/>
      <c r="Q20" s="13"/>
      <c r="R20" s="10"/>
      <c r="S20" s="11"/>
      <c r="T20" s="9"/>
      <c r="V20" s="2">
        <v>4.3003900000000002</v>
      </c>
      <c r="X20" s="2">
        <v>4.5198799999999997</v>
      </c>
      <c r="Y20" s="6">
        <f t="shared" si="0"/>
        <v>4.3024199999999997</v>
      </c>
      <c r="AA20" s="9"/>
    </row>
    <row r="21" spans="1:27">
      <c r="A21" s="12"/>
      <c r="B21" s="13"/>
      <c r="C21" s="14"/>
      <c r="D21" s="13"/>
      <c r="E21" s="13"/>
      <c r="F21" s="2">
        <v>4.19611</v>
      </c>
      <c r="G21" s="2">
        <v>4.2695699999999999</v>
      </c>
      <c r="H21" s="16"/>
      <c r="I21" s="13"/>
      <c r="J21" s="13"/>
      <c r="K21" s="9"/>
      <c r="L21" s="2">
        <v>4.2320200000000003</v>
      </c>
      <c r="M21" s="2">
        <v>4.3009700000000004</v>
      </c>
      <c r="N21" s="13"/>
      <c r="O21" s="13"/>
      <c r="P21" s="9"/>
      <c r="Q21" s="13"/>
      <c r="R21" s="10"/>
      <c r="S21" s="11"/>
      <c r="T21" s="9"/>
      <c r="V21" s="2">
        <v>4.3009700000000004</v>
      </c>
      <c r="X21" s="2">
        <v>4.5199400000000001</v>
      </c>
      <c r="Y21" s="6">
        <f t="shared" si="0"/>
        <v>4.3024800000000001</v>
      </c>
      <c r="AA21" s="9"/>
    </row>
    <row r="22" spans="1:27">
      <c r="A22" s="12"/>
      <c r="B22" s="13"/>
      <c r="C22" s="14"/>
      <c r="D22" s="13"/>
      <c r="E22" s="13"/>
      <c r="F22" s="2">
        <v>4.1959099999999996</v>
      </c>
      <c r="G22" s="2">
        <v>4.2681199999999997</v>
      </c>
      <c r="H22" s="16"/>
      <c r="I22" s="13"/>
      <c r="J22" s="13"/>
      <c r="K22" s="9"/>
      <c r="L22" s="2">
        <v>4.2311100000000001</v>
      </c>
      <c r="M22" s="2">
        <v>4.2998000000000003</v>
      </c>
      <c r="N22" s="13"/>
      <c r="O22" s="13"/>
      <c r="P22" s="9"/>
      <c r="Q22" s="13"/>
      <c r="R22" s="10"/>
      <c r="S22" s="11"/>
      <c r="T22" s="9"/>
      <c r="V22" s="2">
        <v>4.2998000000000003</v>
      </c>
      <c r="X22" s="2">
        <v>4.5200399999999998</v>
      </c>
      <c r="Y22" s="6">
        <f t="shared" si="0"/>
        <v>4.3025799999999998</v>
      </c>
      <c r="AA22" s="9"/>
    </row>
    <row r="23" spans="1:27">
      <c r="A23" s="12">
        <v>3</v>
      </c>
      <c r="B23" s="13" t="s">
        <v>20</v>
      </c>
      <c r="C23" s="14">
        <v>45311</v>
      </c>
      <c r="D23" s="15">
        <v>0.42638888888888887</v>
      </c>
      <c r="E23" s="15">
        <v>0.72222222222222221</v>
      </c>
      <c r="F23" s="2">
        <v>4.2437800000000001</v>
      </c>
      <c r="G23" s="2">
        <v>4.3132200000000003</v>
      </c>
      <c r="H23" s="2"/>
      <c r="I23" s="13">
        <v>1.05</v>
      </c>
      <c r="J23" s="13">
        <v>1</v>
      </c>
      <c r="K23" s="9" t="s">
        <v>25</v>
      </c>
      <c r="L23" s="2">
        <v>4.2421499999999996</v>
      </c>
      <c r="M23" s="2">
        <v>4.3065199999999999</v>
      </c>
      <c r="N23" s="13">
        <v>1</v>
      </c>
      <c r="O23" s="13">
        <v>1</v>
      </c>
      <c r="P23" s="9" t="s">
        <v>26</v>
      </c>
      <c r="Q23" s="13"/>
      <c r="R23" s="10">
        <f t="shared" ref="R23:R86" si="2">((HOUR(E23)*60)+MINUTE(E23))-((HOUR(D23)*60)+MINUTE(D23))</f>
        <v>426</v>
      </c>
      <c r="S23" s="11">
        <f>1000000*(AVERAGE(M23:M32)-AVERAGE(L23:L32))/(AVERAGE(N23:O32)*R23)</f>
        <v>154.65492957746565</v>
      </c>
      <c r="T23" s="9">
        <f>1000000*(AVERAGE(G23:G32)-AVERAGE(F23:F32))/(AVERAGE(I23:J32)*R23)</f>
        <v>165.48952250085912</v>
      </c>
      <c r="AA23" s="9" t="s">
        <v>25</v>
      </c>
    </row>
    <row r="24" spans="1:27">
      <c r="A24" s="12"/>
      <c r="B24" s="13"/>
      <c r="C24" s="14"/>
      <c r="D24" s="13"/>
      <c r="E24" s="13"/>
      <c r="F24" s="2">
        <v>4.2429100000000002</v>
      </c>
      <c r="G24" s="2">
        <v>4.3136400000000004</v>
      </c>
      <c r="H24" s="2"/>
      <c r="I24" s="13"/>
      <c r="J24" s="13"/>
      <c r="K24" s="9"/>
      <c r="L24" s="2">
        <v>4.24139</v>
      </c>
      <c r="M24" s="2">
        <v>4.30701</v>
      </c>
      <c r="N24" s="13"/>
      <c r="O24" s="13"/>
      <c r="P24" s="9"/>
      <c r="Q24" s="13"/>
      <c r="R24" s="10"/>
      <c r="S24" s="11"/>
      <c r="T24" s="9"/>
      <c r="V24" s="6">
        <f>AVERAGE(V13:V22)</f>
        <v>4.3002119999999993</v>
      </c>
      <c r="W24" s="6">
        <f>V24-Y24</f>
        <v>-2.6580000000011594E-3</v>
      </c>
      <c r="Y24" s="6">
        <f>AVERAGE(Y13:Y22)</f>
        <v>4.3028700000000004</v>
      </c>
      <c r="AA24" s="9"/>
    </row>
    <row r="25" spans="1:27">
      <c r="A25" s="12"/>
      <c r="B25" s="13"/>
      <c r="C25" s="14"/>
      <c r="D25" s="13"/>
      <c r="E25" s="13"/>
      <c r="F25" s="2">
        <v>4.2399899999999997</v>
      </c>
      <c r="G25" s="2">
        <v>4.3147599999999997</v>
      </c>
      <c r="H25" s="2"/>
      <c r="I25" s="13"/>
      <c r="J25" s="13"/>
      <c r="K25" s="9"/>
      <c r="L25" s="2">
        <v>4.2414500000000004</v>
      </c>
      <c r="M25" s="2">
        <v>4.3071099999999998</v>
      </c>
      <c r="N25" s="13"/>
      <c r="O25" s="13"/>
      <c r="P25" s="9"/>
      <c r="Q25" s="13"/>
      <c r="R25" s="10"/>
      <c r="S25" s="11"/>
      <c r="T25" s="9"/>
      <c r="AA25" s="9"/>
    </row>
    <row r="26" spans="1:27">
      <c r="A26" s="12"/>
      <c r="B26" s="13"/>
      <c r="C26" s="14"/>
      <c r="D26" s="13"/>
      <c r="E26" s="13"/>
      <c r="F26" s="2">
        <v>4.2397999999999998</v>
      </c>
      <c r="G26" s="2">
        <v>4.3138199999999998</v>
      </c>
      <c r="H26" s="2"/>
      <c r="I26" s="13"/>
      <c r="J26" s="13"/>
      <c r="K26" s="9"/>
      <c r="L26" s="2">
        <v>4.2423400000000004</v>
      </c>
      <c r="M26" s="2">
        <v>4.3073499999999996</v>
      </c>
      <c r="N26" s="13"/>
      <c r="O26" s="13"/>
      <c r="P26" s="9"/>
      <c r="Q26" s="13"/>
      <c r="R26" s="10"/>
      <c r="S26" s="11"/>
      <c r="T26" s="9"/>
      <c r="AA26" s="9"/>
    </row>
    <row r="27" spans="1:27">
      <c r="A27" s="12"/>
      <c r="B27" s="13"/>
      <c r="C27" s="14"/>
      <c r="D27" s="13"/>
      <c r="E27" s="13"/>
      <c r="F27" s="2">
        <v>4.2411700000000003</v>
      </c>
      <c r="G27" s="2">
        <v>4.3140000000000001</v>
      </c>
      <c r="H27" s="2"/>
      <c r="I27" s="13"/>
      <c r="J27" s="13"/>
      <c r="K27" s="9"/>
      <c r="L27" s="2">
        <v>4.2412900000000002</v>
      </c>
      <c r="M27" s="2">
        <v>4.3075400000000004</v>
      </c>
      <c r="N27" s="13"/>
      <c r="O27" s="13"/>
      <c r="P27" s="9"/>
      <c r="Q27" s="13"/>
      <c r="R27" s="10"/>
      <c r="S27" s="11"/>
      <c r="T27" s="9"/>
      <c r="AA27" s="9"/>
    </row>
    <row r="28" spans="1:27">
      <c r="A28" s="12"/>
      <c r="B28" s="13"/>
      <c r="C28" s="14"/>
      <c r="D28" s="13"/>
      <c r="E28" s="13"/>
      <c r="F28" s="2">
        <v>4.2421800000000003</v>
      </c>
      <c r="G28" s="2">
        <v>4.3141299999999996</v>
      </c>
      <c r="H28" s="2"/>
      <c r="I28" s="13"/>
      <c r="J28" s="13"/>
      <c r="K28" s="9"/>
      <c r="L28" s="2">
        <v>4.2411799999999999</v>
      </c>
      <c r="M28" s="2">
        <v>4.3075200000000002</v>
      </c>
      <c r="N28" s="13"/>
      <c r="O28" s="13"/>
      <c r="P28" s="9"/>
      <c r="Q28" s="13"/>
      <c r="R28" s="10"/>
      <c r="S28" s="11"/>
      <c r="T28" s="9"/>
      <c r="AA28" s="9"/>
    </row>
    <row r="29" spans="1:27">
      <c r="A29" s="12"/>
      <c r="B29" s="13"/>
      <c r="C29" s="14"/>
      <c r="D29" s="13"/>
      <c r="E29" s="13"/>
      <c r="F29" s="2">
        <v>4.2401</v>
      </c>
      <c r="G29" s="2">
        <v>4.3143799999999999</v>
      </c>
      <c r="H29" s="2"/>
      <c r="I29" s="13"/>
      <c r="J29" s="13"/>
      <c r="K29" s="9"/>
      <c r="L29" s="2">
        <v>4.2416099999999997</v>
      </c>
      <c r="M29" s="2">
        <v>4.3078599999999998</v>
      </c>
      <c r="N29" s="13"/>
      <c r="O29" s="13"/>
      <c r="P29" s="9"/>
      <c r="Q29" s="13"/>
      <c r="R29" s="10"/>
      <c r="S29" s="11"/>
      <c r="T29" s="9"/>
      <c r="AA29" s="9"/>
    </row>
    <row r="30" spans="1:27">
      <c r="A30" s="12"/>
      <c r="B30" s="13"/>
      <c r="C30" s="14"/>
      <c r="D30" s="13"/>
      <c r="E30" s="13"/>
      <c r="F30" s="2">
        <v>4.2401099999999996</v>
      </c>
      <c r="G30" s="2">
        <v>4.3144200000000001</v>
      </c>
      <c r="H30" s="2"/>
      <c r="I30" s="13"/>
      <c r="J30" s="13"/>
      <c r="K30" s="9"/>
      <c r="L30" s="2">
        <v>4.2409800000000004</v>
      </c>
      <c r="M30" s="2">
        <v>4.3073600000000001</v>
      </c>
      <c r="N30" s="13"/>
      <c r="O30" s="13"/>
      <c r="P30" s="9"/>
      <c r="Q30" s="13"/>
      <c r="R30" s="10"/>
      <c r="S30" s="11"/>
      <c r="T30" s="9"/>
      <c r="AA30" s="9"/>
    </row>
    <row r="31" spans="1:27">
      <c r="A31" s="12"/>
      <c r="B31" s="13"/>
      <c r="C31" s="14"/>
      <c r="D31" s="13"/>
      <c r="E31" s="13"/>
      <c r="F31" s="2">
        <v>4.2424099999999996</v>
      </c>
      <c r="G31" s="2">
        <v>4.3099999999999996</v>
      </c>
      <c r="H31" s="2"/>
      <c r="I31" s="13"/>
      <c r="J31" s="13"/>
      <c r="K31" s="9"/>
      <c r="L31" s="2">
        <v>4.2402899999999999</v>
      </c>
      <c r="M31" s="2">
        <v>4.3061100000000003</v>
      </c>
      <c r="N31" s="13"/>
      <c r="O31" s="13"/>
      <c r="P31" s="9"/>
      <c r="Q31" s="13"/>
      <c r="R31" s="10"/>
      <c r="S31" s="11"/>
      <c r="T31" s="9"/>
      <c r="AA31" s="9"/>
    </row>
    <row r="32" spans="1:27">
      <c r="A32" s="12"/>
      <c r="B32" s="13"/>
      <c r="C32" s="14"/>
      <c r="D32" s="13"/>
      <c r="E32" s="13"/>
      <c r="F32" s="2">
        <v>4.2423799999999998</v>
      </c>
      <c r="G32" s="2">
        <v>4.3150700000000004</v>
      </c>
      <c r="H32" s="2"/>
      <c r="I32" s="13"/>
      <c r="J32" s="13"/>
      <c r="K32" s="9"/>
      <c r="L32" s="2">
        <v>4.2400700000000002</v>
      </c>
      <c r="M32" s="2">
        <v>4.3071999999999999</v>
      </c>
      <c r="N32" s="13"/>
      <c r="O32" s="13"/>
      <c r="P32" s="9"/>
      <c r="Q32" s="13"/>
      <c r="R32" s="10"/>
      <c r="S32" s="11"/>
      <c r="T32" s="9"/>
      <c r="AA32" s="9"/>
    </row>
    <row r="33" spans="1:27">
      <c r="A33" s="13">
        <v>4</v>
      </c>
      <c r="B33" s="13" t="s">
        <v>20</v>
      </c>
      <c r="C33" s="14">
        <v>45312</v>
      </c>
      <c r="D33" s="15">
        <v>0.40277777777777773</v>
      </c>
      <c r="E33" s="15">
        <v>0.70833333333333337</v>
      </c>
      <c r="F33" s="2">
        <v>4.2357399999999998</v>
      </c>
      <c r="G33" s="2"/>
      <c r="H33" s="2"/>
      <c r="I33" s="13">
        <v>1.05</v>
      </c>
      <c r="J33" s="13">
        <v>1</v>
      </c>
      <c r="K33" s="9"/>
      <c r="L33" s="2">
        <v>4.2407300000000001</v>
      </c>
      <c r="M33" s="2"/>
      <c r="N33" s="13">
        <v>1</v>
      </c>
      <c r="O33" s="17"/>
      <c r="P33" s="9"/>
      <c r="Q33" s="21" t="s">
        <v>27</v>
      </c>
      <c r="R33" s="10">
        <f t="shared" ref="R33:R96" si="3">((HOUR(E33)*60)+MINUTE(E33))-((HOUR(D33)*60)+MINUTE(D33))</f>
        <v>440</v>
      </c>
      <c r="S33" s="11" t="e">
        <f t="shared" ref="S33" si="4">1000000*(AVERAGE(M33:M42)-AVERAGE(L33:L42))/(AVERAGE(N33:O42)*R33)</f>
        <v>#DIV/0!</v>
      </c>
      <c r="T33" s="9" t="e">
        <f>1000000*(AVERAGE(G33:G42)-AVERAGE(F33:F42))/(AVERAGE(I33:J42)*R33)</f>
        <v>#DIV/0!</v>
      </c>
      <c r="AA33" s="9" t="s">
        <v>28</v>
      </c>
    </row>
    <row r="34" spans="1:27">
      <c r="A34" s="13"/>
      <c r="B34" s="13"/>
      <c r="C34" s="14"/>
      <c r="D34" s="13"/>
      <c r="E34" s="13"/>
      <c r="F34" s="2">
        <v>4.2316799999999999</v>
      </c>
      <c r="G34" s="2"/>
      <c r="H34" s="2"/>
      <c r="I34" s="13"/>
      <c r="J34" s="13"/>
      <c r="K34" s="9"/>
      <c r="L34" s="2">
        <v>4.2405299999999997</v>
      </c>
      <c r="M34" s="2"/>
      <c r="N34" s="13"/>
      <c r="O34" s="17"/>
      <c r="P34" s="9"/>
      <c r="Q34" s="13"/>
      <c r="R34" s="10"/>
      <c r="S34" s="11"/>
      <c r="T34" s="9"/>
      <c r="AA34" s="9"/>
    </row>
    <row r="35" spans="1:27">
      <c r="A35" s="13"/>
      <c r="B35" s="13"/>
      <c r="C35" s="14"/>
      <c r="D35" s="13"/>
      <c r="E35" s="13"/>
      <c r="F35" s="2">
        <v>4.2282099999999998</v>
      </c>
      <c r="G35" s="2"/>
      <c r="H35" s="2"/>
      <c r="I35" s="13"/>
      <c r="J35" s="13"/>
      <c r="K35" s="9"/>
      <c r="L35" s="2">
        <v>4.2427099999999998</v>
      </c>
      <c r="M35" s="2"/>
      <c r="N35" s="13"/>
      <c r="O35" s="17"/>
      <c r="P35" s="9"/>
      <c r="Q35" s="13"/>
      <c r="R35" s="10"/>
      <c r="S35" s="11"/>
      <c r="T35" s="9"/>
      <c r="AA35" s="9"/>
    </row>
    <row r="36" spans="1:27">
      <c r="A36" s="13"/>
      <c r="B36" s="13"/>
      <c r="C36" s="14"/>
      <c r="D36" s="13"/>
      <c r="E36" s="13"/>
      <c r="F36" s="2">
        <v>4.2306699999999999</v>
      </c>
      <c r="G36" s="2"/>
      <c r="H36" s="2"/>
      <c r="I36" s="13"/>
      <c r="J36" s="13"/>
      <c r="K36" s="9"/>
      <c r="L36" s="2">
        <v>4.2419200000000004</v>
      </c>
      <c r="M36" s="2"/>
      <c r="N36" s="13"/>
      <c r="O36" s="17"/>
      <c r="P36" s="9"/>
      <c r="Q36" s="13"/>
      <c r="R36" s="10"/>
      <c r="S36" s="11"/>
      <c r="T36" s="9"/>
      <c r="AA36" s="9"/>
    </row>
    <row r="37" spans="1:27">
      <c r="A37" s="13"/>
      <c r="B37" s="13"/>
      <c r="C37" s="14"/>
      <c r="D37" s="13"/>
      <c r="E37" s="13"/>
      <c r="F37" s="2">
        <v>4.2293900000000004</v>
      </c>
      <c r="G37" s="2"/>
      <c r="H37" s="2"/>
      <c r="I37" s="13"/>
      <c r="J37" s="13"/>
      <c r="K37" s="9"/>
      <c r="L37" s="2">
        <v>4.2420900000000001</v>
      </c>
      <c r="M37" s="2"/>
      <c r="N37" s="13"/>
      <c r="O37" s="17"/>
      <c r="P37" s="9"/>
      <c r="Q37" s="13"/>
      <c r="R37" s="10"/>
      <c r="S37" s="11"/>
      <c r="T37" s="9"/>
      <c r="AA37" s="9"/>
    </row>
    <row r="38" spans="1:27">
      <c r="A38" s="13"/>
      <c r="B38" s="13"/>
      <c r="C38" s="14"/>
      <c r="D38" s="13"/>
      <c r="E38" s="13"/>
      <c r="F38" s="2">
        <v>4.22478</v>
      </c>
      <c r="G38" s="2"/>
      <c r="H38" s="2"/>
      <c r="I38" s="13"/>
      <c r="J38" s="13"/>
      <c r="K38" s="9"/>
      <c r="L38" s="2">
        <v>4.24214</v>
      </c>
      <c r="M38" s="2"/>
      <c r="N38" s="13"/>
      <c r="O38" s="17"/>
      <c r="P38" s="9"/>
      <c r="Q38" s="13"/>
      <c r="R38" s="10"/>
      <c r="S38" s="11"/>
      <c r="T38" s="9"/>
      <c r="AA38" s="9"/>
    </row>
    <row r="39" spans="1:27">
      <c r="A39" s="13"/>
      <c r="B39" s="13"/>
      <c r="C39" s="14"/>
      <c r="D39" s="13"/>
      <c r="E39" s="13"/>
      <c r="F39" s="2">
        <v>4.2226299999999997</v>
      </c>
      <c r="G39" s="2"/>
      <c r="H39" s="2"/>
      <c r="I39" s="13"/>
      <c r="J39" s="13"/>
      <c r="K39" s="9"/>
      <c r="L39" s="2">
        <v>4.2417800000000003</v>
      </c>
      <c r="M39" s="2"/>
      <c r="N39" s="13"/>
      <c r="O39" s="17"/>
      <c r="P39" s="9"/>
      <c r="Q39" s="13"/>
      <c r="R39" s="10"/>
      <c r="S39" s="11"/>
      <c r="T39" s="9"/>
      <c r="AA39" s="9"/>
    </row>
    <row r="40" spans="1:27">
      <c r="A40" s="13"/>
      <c r="B40" s="13"/>
      <c r="C40" s="14"/>
      <c r="D40" s="13"/>
      <c r="E40" s="13"/>
      <c r="F40" s="2">
        <v>4.22567</v>
      </c>
      <c r="G40" s="2"/>
      <c r="H40" s="2"/>
      <c r="I40" s="13"/>
      <c r="J40" s="13"/>
      <c r="K40" s="9"/>
      <c r="L40" s="2">
        <v>4.24315</v>
      </c>
      <c r="M40" s="2"/>
      <c r="N40" s="13"/>
      <c r="O40" s="17"/>
      <c r="P40" s="9"/>
      <c r="Q40" s="13"/>
      <c r="R40" s="10"/>
      <c r="S40" s="11"/>
      <c r="T40" s="9"/>
      <c r="AA40" s="9"/>
    </row>
    <row r="41" spans="1:27">
      <c r="A41" s="13"/>
      <c r="B41" s="13"/>
      <c r="C41" s="14"/>
      <c r="D41" s="13"/>
      <c r="E41" s="13"/>
      <c r="F41" s="2">
        <v>4.2256900000000002</v>
      </c>
      <c r="G41" s="2"/>
      <c r="H41" s="2"/>
      <c r="I41" s="13"/>
      <c r="J41" s="13"/>
      <c r="K41" s="9"/>
      <c r="L41" s="2">
        <v>4.24322</v>
      </c>
      <c r="M41" s="2"/>
      <c r="N41" s="13"/>
      <c r="O41" s="17"/>
      <c r="P41" s="9"/>
      <c r="Q41" s="13"/>
      <c r="R41" s="10"/>
      <c r="S41" s="11"/>
      <c r="T41" s="9"/>
      <c r="AA41" s="9"/>
    </row>
    <row r="42" spans="1:27">
      <c r="A42" s="13"/>
      <c r="B42" s="13"/>
      <c r="C42" s="14"/>
      <c r="D42" s="13"/>
      <c r="E42" s="13"/>
      <c r="F42" s="2">
        <v>4.2265199999999998</v>
      </c>
      <c r="G42" s="2"/>
      <c r="H42" s="2"/>
      <c r="I42" s="13"/>
      <c r="J42" s="13"/>
      <c r="K42" s="9"/>
      <c r="L42" s="2">
        <v>4.24186</v>
      </c>
      <c r="M42" s="2"/>
      <c r="N42" s="13"/>
      <c r="O42" s="17"/>
      <c r="P42" s="9"/>
      <c r="Q42" s="13"/>
      <c r="R42" s="10"/>
      <c r="S42" s="11"/>
      <c r="T42" s="9"/>
      <c r="AA42" s="9"/>
    </row>
    <row r="43" spans="1:27">
      <c r="A43" s="12">
        <v>5</v>
      </c>
      <c r="B43" s="13" t="s">
        <v>20</v>
      </c>
      <c r="C43" s="14">
        <v>45313</v>
      </c>
      <c r="D43" s="15">
        <v>0.54513888888888884</v>
      </c>
      <c r="E43" s="15">
        <v>0.88055555555555554</v>
      </c>
      <c r="F43" s="2">
        <v>4.2438900000000004</v>
      </c>
      <c r="G43" s="2">
        <v>4.3087099999999996</v>
      </c>
      <c r="H43" s="2"/>
      <c r="I43" s="13">
        <v>1.05</v>
      </c>
      <c r="J43" s="13">
        <v>1</v>
      </c>
      <c r="K43" s="9" t="s">
        <v>28</v>
      </c>
      <c r="L43" s="2">
        <v>4.2411700000000003</v>
      </c>
      <c r="M43" s="2">
        <v>4.2989100000000002</v>
      </c>
      <c r="N43" s="13">
        <v>1</v>
      </c>
      <c r="O43" s="13">
        <v>1</v>
      </c>
      <c r="P43" s="9" t="s">
        <v>29</v>
      </c>
      <c r="Q43" s="13" t="s">
        <v>30</v>
      </c>
      <c r="R43" s="10">
        <f t="shared" ref="R43:R106" si="5">((HOUR(E43)*60)+MINUTE(E43))-((HOUR(D43)*60)+MINUTE(D43))</f>
        <v>483</v>
      </c>
      <c r="S43" s="11">
        <f t="shared" ref="S43" si="6">1000000*(AVERAGE(M43:M52)-AVERAGE(L43:L52))/(AVERAGE(N43:O52)*R43)</f>
        <v>121.11677018633651</v>
      </c>
      <c r="T43" s="9">
        <f>1000000*(AVERAGE(G43:G52)-AVERAGE(F43:F52))/(AVERAGE(I43:J52)*R43)</f>
        <v>138.77897288289418</v>
      </c>
      <c r="AA43" s="9" t="s">
        <v>31</v>
      </c>
    </row>
    <row r="44" spans="1:27">
      <c r="A44" s="12"/>
      <c r="B44" s="13"/>
      <c r="C44" s="14"/>
      <c r="D44" s="13"/>
      <c r="E44" s="13"/>
      <c r="F44" s="2">
        <v>4.2397</v>
      </c>
      <c r="G44" s="2">
        <v>4.3105000000000002</v>
      </c>
      <c r="H44" s="2"/>
      <c r="I44" s="13"/>
      <c r="J44" s="13"/>
      <c r="K44" s="9"/>
      <c r="L44" s="2">
        <v>4.2410899999999998</v>
      </c>
      <c r="M44" s="2">
        <v>4.2990399999999998</v>
      </c>
      <c r="N44" s="13"/>
      <c r="O44" s="13"/>
      <c r="P44" s="9"/>
      <c r="Q44" s="13"/>
      <c r="R44" s="10"/>
      <c r="S44" s="11"/>
      <c r="T44" s="9"/>
      <c r="AA44" s="9"/>
    </row>
    <row r="45" spans="1:27">
      <c r="A45" s="12"/>
      <c r="B45" s="13"/>
      <c r="C45" s="14"/>
      <c r="D45" s="13"/>
      <c r="E45" s="13"/>
      <c r="F45" s="2">
        <v>4.2399300000000002</v>
      </c>
      <c r="G45" s="2">
        <v>4.30891</v>
      </c>
      <c r="H45" s="2"/>
      <c r="I45" s="13"/>
      <c r="J45" s="13"/>
      <c r="K45" s="9"/>
      <c r="L45" s="2">
        <v>4.2411099999999999</v>
      </c>
      <c r="M45" s="2">
        <v>4.2993899999999998</v>
      </c>
      <c r="N45" s="13"/>
      <c r="O45" s="13"/>
      <c r="P45" s="9"/>
      <c r="Q45" s="13"/>
      <c r="R45" s="10"/>
      <c r="S45" s="11"/>
      <c r="T45" s="9"/>
      <c r="AA45" s="9"/>
    </row>
    <row r="46" spans="1:27">
      <c r="A46" s="12"/>
      <c r="B46" s="13"/>
      <c r="C46" s="14"/>
      <c r="D46" s="13"/>
      <c r="E46" s="13"/>
      <c r="F46" s="2">
        <v>4.2397299999999998</v>
      </c>
      <c r="G46" s="2">
        <v>4.3091600000000003</v>
      </c>
      <c r="H46" s="2"/>
      <c r="I46" s="13"/>
      <c r="J46" s="13"/>
      <c r="K46" s="9"/>
      <c r="L46" s="2">
        <v>4.2408999999999999</v>
      </c>
      <c r="M46" s="2">
        <v>4.2992499999999998</v>
      </c>
      <c r="N46" s="13"/>
      <c r="O46" s="13"/>
      <c r="P46" s="9"/>
      <c r="Q46" s="13"/>
      <c r="R46" s="10"/>
      <c r="S46" s="11"/>
      <c r="T46" s="9"/>
      <c r="AA46" s="9"/>
    </row>
    <row r="47" spans="1:27">
      <c r="A47" s="12"/>
      <c r="B47" s="13"/>
      <c r="C47" s="14"/>
      <c r="D47" s="13"/>
      <c r="E47" s="13"/>
      <c r="F47" s="2">
        <v>4.2400099999999998</v>
      </c>
      <c r="G47" s="2">
        <v>4.3102299999999998</v>
      </c>
      <c r="H47" s="2"/>
      <c r="I47" s="13"/>
      <c r="J47" s="13"/>
      <c r="K47" s="9"/>
      <c r="L47" s="2">
        <v>4.2410100000000002</v>
      </c>
      <c r="M47" s="2">
        <v>4.2998399999999997</v>
      </c>
      <c r="N47" s="13"/>
      <c r="O47" s="13"/>
      <c r="P47" s="9"/>
      <c r="Q47" s="13"/>
      <c r="R47" s="10"/>
      <c r="S47" s="11"/>
      <c r="T47" s="9"/>
      <c r="AA47" s="9"/>
    </row>
    <row r="48" spans="1:27">
      <c r="A48" s="12"/>
      <c r="B48" s="13"/>
      <c r="C48" s="14"/>
      <c r="D48" s="13"/>
      <c r="E48" s="13"/>
      <c r="F48" s="2">
        <v>4.2400099999999998</v>
      </c>
      <c r="G48" s="2">
        <v>4.3091400000000002</v>
      </c>
      <c r="H48" s="2"/>
      <c r="I48" s="13"/>
      <c r="J48" s="13"/>
      <c r="K48" s="9"/>
      <c r="L48" s="2">
        <v>4.2409699999999999</v>
      </c>
      <c r="M48" s="2">
        <v>4.2999239999999999</v>
      </c>
      <c r="N48" s="13"/>
      <c r="O48" s="13"/>
      <c r="P48" s="9"/>
      <c r="Q48" s="13"/>
      <c r="R48" s="10"/>
      <c r="S48" s="11"/>
      <c r="T48" s="9"/>
      <c r="AA48" s="9"/>
    </row>
    <row r="49" spans="1:27">
      <c r="A49" s="12"/>
      <c r="B49" s="13"/>
      <c r="C49" s="14"/>
      <c r="D49" s="13"/>
      <c r="E49" s="13"/>
      <c r="F49" s="2">
        <v>4.2399800000000001</v>
      </c>
      <c r="G49" s="2">
        <v>4.3091400000000002</v>
      </c>
      <c r="H49" s="2"/>
      <c r="I49" s="13"/>
      <c r="J49" s="13"/>
      <c r="K49" s="9"/>
      <c r="L49" s="2">
        <v>4.2409299999999996</v>
      </c>
      <c r="M49" s="2">
        <v>4.2999499999999999</v>
      </c>
      <c r="N49" s="13"/>
      <c r="O49" s="13"/>
      <c r="P49" s="9"/>
      <c r="Q49" s="13"/>
      <c r="R49" s="10"/>
      <c r="S49" s="11"/>
      <c r="T49" s="9"/>
      <c r="AA49" s="9"/>
    </row>
    <row r="50" spans="1:27">
      <c r="A50" s="12"/>
      <c r="B50" s="13"/>
      <c r="C50" s="14"/>
      <c r="D50" s="13"/>
      <c r="E50" s="13"/>
      <c r="F50" s="2">
        <v>4.2397999999999998</v>
      </c>
      <c r="G50" s="2">
        <v>4.3089899999999997</v>
      </c>
      <c r="H50" s="2"/>
      <c r="I50" s="13"/>
      <c r="J50" s="13"/>
      <c r="K50" s="9"/>
      <c r="L50" s="2">
        <v>4.2410699999999997</v>
      </c>
      <c r="M50" s="2">
        <v>4.2999700000000001</v>
      </c>
      <c r="N50" s="13"/>
      <c r="O50" s="13"/>
      <c r="P50" s="9"/>
      <c r="Q50" s="13"/>
      <c r="R50" s="10"/>
      <c r="S50" s="11"/>
      <c r="T50" s="9"/>
      <c r="AA50" s="9"/>
    </row>
    <row r="51" spans="1:27">
      <c r="A51" s="12"/>
      <c r="B51" s="13"/>
      <c r="C51" s="14"/>
      <c r="D51" s="13"/>
      <c r="E51" s="13"/>
      <c r="F51" s="2">
        <v>4.2400599999999997</v>
      </c>
      <c r="G51" s="2">
        <v>4.3077500000000004</v>
      </c>
      <c r="H51" s="2"/>
      <c r="I51" s="13"/>
      <c r="J51" s="13"/>
      <c r="K51" s="9"/>
      <c r="L51" s="2">
        <v>4.24099</v>
      </c>
      <c r="M51" s="2">
        <v>4.2996400000000001</v>
      </c>
      <c r="N51" s="13"/>
      <c r="O51" s="13"/>
      <c r="P51" s="9"/>
      <c r="Q51" s="13"/>
      <c r="R51" s="10"/>
      <c r="S51" s="11"/>
      <c r="T51" s="9"/>
      <c r="AA51" s="9"/>
    </row>
    <row r="52" spans="1:27">
      <c r="A52" s="12"/>
      <c r="B52" s="13"/>
      <c r="C52" s="14"/>
      <c r="D52" s="13"/>
      <c r="E52" s="13"/>
      <c r="F52" s="2">
        <v>4.2412099999999997</v>
      </c>
      <c r="G52" s="2">
        <v>4.3088499999999996</v>
      </c>
      <c r="H52" s="2"/>
      <c r="I52" s="13"/>
      <c r="J52" s="13"/>
      <c r="K52" s="9"/>
      <c r="L52" s="2">
        <v>4.2411099999999999</v>
      </c>
      <c r="M52" s="2">
        <v>4.2994300000000001</v>
      </c>
      <c r="N52" s="13"/>
      <c r="O52" s="13"/>
      <c r="P52" s="9"/>
      <c r="Q52" s="13"/>
      <c r="R52" s="10"/>
      <c r="S52" s="11"/>
      <c r="T52" s="9"/>
      <c r="AA52" s="9"/>
    </row>
    <row r="53" spans="1:27">
      <c r="A53" s="12">
        <v>6</v>
      </c>
      <c r="B53" s="13" t="s">
        <v>20</v>
      </c>
      <c r="C53" s="14">
        <v>45314</v>
      </c>
      <c r="D53" s="15">
        <v>0.66666666666666663</v>
      </c>
      <c r="E53" s="15">
        <v>0.99998842592592585</v>
      </c>
      <c r="F53" s="2">
        <v>4.2309799999999997</v>
      </c>
      <c r="G53" s="2">
        <v>4.2944399999999998</v>
      </c>
      <c r="H53" s="2"/>
      <c r="I53" s="13">
        <v>1.03</v>
      </c>
      <c r="J53" s="13">
        <v>1</v>
      </c>
      <c r="K53" s="9" t="s">
        <v>31</v>
      </c>
      <c r="L53" s="2">
        <v>4.2376100000000001</v>
      </c>
      <c r="M53" s="2">
        <v>4.2757899999999998</v>
      </c>
      <c r="N53" s="13">
        <v>1</v>
      </c>
      <c r="O53" s="13">
        <v>1</v>
      </c>
      <c r="P53" s="9" t="s">
        <v>32</v>
      </c>
      <c r="Q53" s="13"/>
      <c r="R53" s="10">
        <f t="shared" ref="R53:R116" si="7">((HOUR(E53)*60)+MINUTE(E53))-((HOUR(D53)*60)+MINUTE(D53))</f>
        <v>479</v>
      </c>
      <c r="S53" s="11">
        <f t="shared" ref="S53" si="8">1000000*(AVERAGE(M53:M62)-AVERAGE(L53:L62))/(AVERAGE(N53:O62)*R53)</f>
        <v>87.943632567846834</v>
      </c>
      <c r="T53" s="9">
        <f>1000000*(AVERAGE(G53:G62)-AVERAGE(F53:F62))/(AVERAGE(I53:J62)*R53)</f>
        <v>132.07318201919099</v>
      </c>
      <c r="AA53" s="9" t="s">
        <v>33</v>
      </c>
    </row>
    <row r="54" spans="1:27">
      <c r="A54" s="12"/>
      <c r="B54" s="13"/>
      <c r="C54" s="14"/>
      <c r="D54" s="13"/>
      <c r="E54" s="13"/>
      <c r="F54" s="2">
        <v>4.2320500000000001</v>
      </c>
      <c r="G54" s="2">
        <v>4.2943899999999999</v>
      </c>
      <c r="H54" s="2"/>
      <c r="I54" s="13"/>
      <c r="J54" s="13"/>
      <c r="K54" s="9"/>
      <c r="L54" s="2">
        <v>4.2356800000000003</v>
      </c>
      <c r="M54" s="2">
        <v>4.2761199999999997</v>
      </c>
      <c r="N54" s="13"/>
      <c r="O54" s="13"/>
      <c r="P54" s="9"/>
      <c r="Q54" s="13"/>
      <c r="R54" s="10"/>
      <c r="S54" s="11"/>
      <c r="T54" s="9"/>
      <c r="AA54" s="9"/>
    </row>
    <row r="55" spans="1:27">
      <c r="A55" s="12"/>
      <c r="B55" s="13"/>
      <c r="C55" s="14"/>
      <c r="D55" s="13"/>
      <c r="E55" s="13"/>
      <c r="F55" s="2">
        <v>4.2313099999999997</v>
      </c>
      <c r="G55" s="2">
        <v>4.29434</v>
      </c>
      <c r="H55" s="2"/>
      <c r="I55" s="13"/>
      <c r="J55" s="13"/>
      <c r="K55" s="9"/>
      <c r="L55" s="2">
        <v>4.2347599999999996</v>
      </c>
      <c r="M55" s="2">
        <v>4.2758099999999999</v>
      </c>
      <c r="N55" s="13"/>
      <c r="O55" s="13"/>
      <c r="P55" s="9"/>
      <c r="Q55" s="13"/>
      <c r="R55" s="10"/>
      <c r="S55" s="11"/>
      <c r="T55" s="9"/>
      <c r="AA55" s="9"/>
    </row>
    <row r="56" spans="1:27">
      <c r="A56" s="12"/>
      <c r="B56" s="13"/>
      <c r="C56" s="14"/>
      <c r="D56" s="13"/>
      <c r="E56" s="13"/>
      <c r="F56" s="2">
        <v>4.2301000000000002</v>
      </c>
      <c r="G56" s="2">
        <v>4.2942600000000004</v>
      </c>
      <c r="H56" s="2"/>
      <c r="I56" s="13"/>
      <c r="J56" s="13"/>
      <c r="K56" s="9"/>
      <c r="L56" s="2">
        <v>4.2351599999999996</v>
      </c>
      <c r="M56" s="2">
        <v>4.2765300000000002</v>
      </c>
      <c r="N56" s="13"/>
      <c r="O56" s="13"/>
      <c r="P56" s="9"/>
      <c r="Q56" s="13"/>
      <c r="R56" s="10"/>
      <c r="S56" s="11"/>
      <c r="T56" s="9"/>
      <c r="AA56" s="9"/>
    </row>
    <row r="57" spans="1:27">
      <c r="A57" s="12"/>
      <c r="B57" s="13"/>
      <c r="C57" s="14"/>
      <c r="D57" s="13"/>
      <c r="E57" s="13"/>
      <c r="F57" s="2">
        <v>4.22966</v>
      </c>
      <c r="G57" s="2">
        <v>4.2937200000000004</v>
      </c>
      <c r="H57" s="2"/>
      <c r="I57" s="13"/>
      <c r="J57" s="13"/>
      <c r="K57" s="9"/>
      <c r="L57" s="2">
        <v>4.2351599999999996</v>
      </c>
      <c r="M57" s="2">
        <v>4.2748299999999997</v>
      </c>
      <c r="N57" s="13"/>
      <c r="O57" s="13"/>
      <c r="P57" s="9"/>
      <c r="Q57" s="13"/>
      <c r="R57" s="10"/>
      <c r="S57" s="11"/>
      <c r="T57" s="9"/>
      <c r="AA57" s="9"/>
    </row>
    <row r="58" spans="1:27">
      <c r="A58" s="12"/>
      <c r="B58" s="13"/>
      <c r="C58" s="14"/>
      <c r="D58" s="13"/>
      <c r="E58" s="13"/>
      <c r="F58" s="2">
        <v>4.2295100000000003</v>
      </c>
      <c r="G58" s="2">
        <v>4.2935100000000004</v>
      </c>
      <c r="H58" s="2"/>
      <c r="I58" s="13"/>
      <c r="J58" s="13"/>
      <c r="K58" s="9"/>
      <c r="L58" s="2">
        <v>4.2331799999999999</v>
      </c>
      <c r="M58" s="2">
        <v>4.2759799999999997</v>
      </c>
      <c r="N58" s="13"/>
      <c r="O58" s="13"/>
      <c r="P58" s="9"/>
      <c r="Q58" s="13"/>
      <c r="R58" s="10"/>
      <c r="S58" s="11"/>
      <c r="T58" s="9"/>
      <c r="AA58" s="9"/>
    </row>
    <row r="59" spans="1:27">
      <c r="A59" s="12"/>
      <c r="B59" s="13"/>
      <c r="C59" s="14"/>
      <c r="D59" s="13"/>
      <c r="E59" s="13"/>
      <c r="F59" s="2">
        <v>4.2289500000000002</v>
      </c>
      <c r="G59" s="2">
        <v>4.2948199999999996</v>
      </c>
      <c r="H59" s="2"/>
      <c r="I59" s="13"/>
      <c r="J59" s="13"/>
      <c r="K59" s="9"/>
      <c r="L59" s="2">
        <v>4.23278</v>
      </c>
      <c r="M59" s="2">
        <v>4.2766299999999999</v>
      </c>
      <c r="N59" s="13"/>
      <c r="O59" s="13"/>
      <c r="P59" s="9"/>
      <c r="Q59" s="13"/>
      <c r="R59" s="10"/>
      <c r="S59" s="11"/>
      <c r="T59" s="9"/>
      <c r="AA59" s="9"/>
    </row>
    <row r="60" spans="1:27">
      <c r="A60" s="12"/>
      <c r="B60" s="13"/>
      <c r="C60" s="14"/>
      <c r="D60" s="13"/>
      <c r="E60" s="13"/>
      <c r="F60" s="2">
        <v>4.2294099999999997</v>
      </c>
      <c r="G60" s="2">
        <v>4.2943300000000004</v>
      </c>
      <c r="H60" s="2"/>
      <c r="I60" s="13"/>
      <c r="J60" s="13"/>
      <c r="K60" s="9"/>
      <c r="L60" s="2">
        <v>4.2304399999999998</v>
      </c>
      <c r="M60" s="2">
        <v>4.27712</v>
      </c>
      <c r="N60" s="13"/>
      <c r="O60" s="13"/>
      <c r="P60" s="9"/>
      <c r="Q60" s="13"/>
      <c r="R60" s="10"/>
      <c r="S60" s="11"/>
      <c r="T60" s="9"/>
      <c r="AA60" s="9"/>
    </row>
    <row r="61" spans="1:27">
      <c r="A61" s="12"/>
      <c r="B61" s="13"/>
      <c r="C61" s="14"/>
      <c r="D61" s="13"/>
      <c r="E61" s="13"/>
      <c r="F61" s="2">
        <v>4.2290400000000004</v>
      </c>
      <c r="G61" s="2">
        <v>4.2942300000000007</v>
      </c>
      <c r="H61" s="2"/>
      <c r="I61" s="13"/>
      <c r="J61" s="13"/>
      <c r="K61" s="9"/>
      <c r="L61" s="2">
        <v>4.2321200000000001</v>
      </c>
      <c r="M61" s="2">
        <v>4.27475</v>
      </c>
      <c r="N61" s="13"/>
      <c r="O61" s="13"/>
      <c r="P61" s="9"/>
      <c r="Q61" s="13"/>
      <c r="R61" s="10"/>
      <c r="S61" s="11"/>
      <c r="T61" s="9"/>
      <c r="AA61" s="9"/>
    </row>
    <row r="62" spans="1:27">
      <c r="A62" s="12"/>
      <c r="B62" s="13"/>
      <c r="C62" s="14"/>
      <c r="D62" s="13"/>
      <c r="E62" s="13"/>
      <c r="F62" s="2">
        <v>4.2290299999999998</v>
      </c>
      <c r="G62" s="2">
        <v>4.2941200000000004</v>
      </c>
      <c r="H62" s="2"/>
      <c r="I62" s="13"/>
      <c r="J62" s="13"/>
      <c r="K62" s="9"/>
      <c r="L62" s="2">
        <v>4.2305700000000002</v>
      </c>
      <c r="M62" s="2">
        <v>4.27515</v>
      </c>
      <c r="N62" s="13"/>
      <c r="O62" s="13"/>
      <c r="P62" s="9"/>
      <c r="Q62" s="13"/>
      <c r="R62" s="10"/>
      <c r="S62" s="11"/>
      <c r="T62" s="9"/>
      <c r="AA62" s="9"/>
    </row>
    <row r="63" spans="1:27">
      <c r="A63" s="13">
        <v>7</v>
      </c>
      <c r="B63" s="13" t="s">
        <v>20</v>
      </c>
      <c r="C63" s="14">
        <v>45315</v>
      </c>
      <c r="D63" s="15">
        <v>0.41666666666666669</v>
      </c>
      <c r="E63" s="15">
        <v>0.75</v>
      </c>
      <c r="F63" s="2">
        <v>4.2296100000000001</v>
      </c>
      <c r="G63" s="2"/>
      <c r="H63" s="2"/>
      <c r="I63" s="13">
        <v>1.05</v>
      </c>
      <c r="J63" s="13">
        <v>1</v>
      </c>
      <c r="K63" s="8"/>
      <c r="L63" s="2">
        <v>4.2228899999999996</v>
      </c>
      <c r="M63" s="2"/>
      <c r="N63" s="13">
        <v>1</v>
      </c>
      <c r="O63" s="17"/>
      <c r="P63" s="9"/>
      <c r="Q63" s="13"/>
      <c r="R63" s="10">
        <f t="shared" ref="R63:R126" si="9">((HOUR(E63)*60)+MINUTE(E63))-((HOUR(D63)*60)+MINUTE(D63))</f>
        <v>480</v>
      </c>
      <c r="S63" s="11" t="e">
        <f t="shared" ref="S63" si="10">1000000*(AVERAGE(M63:M72)-AVERAGE(L63:L72))/(AVERAGE(N63:O72)*R63)</f>
        <v>#DIV/0!</v>
      </c>
      <c r="T63" s="9" t="e">
        <f>1000000*(AVERAGE(G63:G72)-AVERAGE(F63:F72))/(AVERAGE(I63:J72)*R63)</f>
        <v>#DIV/0!</v>
      </c>
      <c r="AA63" s="9" t="s">
        <v>34</v>
      </c>
    </row>
    <row r="64" spans="1:27">
      <c r="A64" s="13"/>
      <c r="B64" s="13"/>
      <c r="C64" s="14"/>
      <c r="D64" s="13"/>
      <c r="E64" s="13"/>
      <c r="F64" s="2">
        <v>4.2300800000000001</v>
      </c>
      <c r="G64" s="2"/>
      <c r="H64" s="2"/>
      <c r="I64" s="13"/>
      <c r="J64" s="13"/>
      <c r="K64" s="8"/>
      <c r="L64" s="2">
        <v>4.2229000000000001</v>
      </c>
      <c r="M64" s="2"/>
      <c r="N64" s="13"/>
      <c r="O64" s="17"/>
      <c r="P64" s="9"/>
      <c r="Q64" s="13"/>
      <c r="R64" s="10"/>
      <c r="S64" s="11"/>
      <c r="T64" s="9"/>
      <c r="AA64" s="9"/>
    </row>
    <row r="65" spans="1:27">
      <c r="A65" s="13"/>
      <c r="B65" s="13"/>
      <c r="C65" s="14"/>
      <c r="D65" s="13"/>
      <c r="E65" s="13"/>
      <c r="F65" s="2">
        <v>4.2305099999999998</v>
      </c>
      <c r="G65" s="2"/>
      <c r="H65" s="2"/>
      <c r="I65" s="13"/>
      <c r="J65" s="13"/>
      <c r="K65" s="8"/>
      <c r="L65" s="2">
        <v>4.2220899999999997</v>
      </c>
      <c r="M65" s="2"/>
      <c r="N65" s="13"/>
      <c r="O65" s="17"/>
      <c r="P65" s="9"/>
      <c r="Q65" s="13"/>
      <c r="R65" s="10"/>
      <c r="S65" s="11"/>
      <c r="T65" s="9"/>
      <c r="AA65" s="9"/>
    </row>
    <row r="66" spans="1:27">
      <c r="A66" s="13"/>
      <c r="B66" s="13"/>
      <c r="C66" s="14"/>
      <c r="D66" s="13"/>
      <c r="E66" s="13"/>
      <c r="F66" s="2">
        <v>4.2302099999999996</v>
      </c>
      <c r="G66" s="2"/>
      <c r="H66" s="2"/>
      <c r="I66" s="13"/>
      <c r="J66" s="13"/>
      <c r="K66" s="8"/>
      <c r="L66" s="2">
        <v>4.2191299999999998</v>
      </c>
      <c r="M66" s="2"/>
      <c r="N66" s="13"/>
      <c r="O66" s="17"/>
      <c r="P66" s="9"/>
      <c r="Q66" s="13"/>
      <c r="R66" s="10"/>
      <c r="S66" s="11"/>
      <c r="T66" s="9"/>
      <c r="AA66" s="9"/>
    </row>
    <row r="67" spans="1:27">
      <c r="A67" s="13"/>
      <c r="B67" s="13"/>
      <c r="C67" s="14"/>
      <c r="D67" s="13"/>
      <c r="E67" s="13"/>
      <c r="F67" s="2">
        <v>4.22912</v>
      </c>
      <c r="G67" s="2"/>
      <c r="H67" s="2"/>
      <c r="I67" s="13"/>
      <c r="J67" s="13"/>
      <c r="K67" s="8"/>
      <c r="L67" s="2">
        <v>4.2237</v>
      </c>
      <c r="M67" s="2"/>
      <c r="N67" s="13"/>
      <c r="O67" s="17"/>
      <c r="P67" s="9"/>
      <c r="Q67" s="13"/>
      <c r="R67" s="10"/>
      <c r="S67" s="11"/>
      <c r="T67" s="9"/>
      <c r="AA67" s="9"/>
    </row>
    <row r="68" spans="1:27">
      <c r="A68" s="13"/>
      <c r="B68" s="13"/>
      <c r="C68" s="14"/>
      <c r="D68" s="13"/>
      <c r="E68" s="13"/>
      <c r="F68" s="2">
        <v>4.2303699999999997</v>
      </c>
      <c r="G68" s="2"/>
      <c r="H68" s="2"/>
      <c r="I68" s="13"/>
      <c r="J68" s="13"/>
      <c r="K68" s="8"/>
      <c r="L68" s="2">
        <v>4.2226800000000004</v>
      </c>
      <c r="M68" s="2"/>
      <c r="N68" s="13"/>
      <c r="O68" s="17"/>
      <c r="P68" s="9"/>
      <c r="Q68" s="13"/>
      <c r="R68" s="10"/>
      <c r="S68" s="11"/>
      <c r="T68" s="9"/>
      <c r="AA68" s="9"/>
    </row>
    <row r="69" spans="1:27">
      <c r="A69" s="13"/>
      <c r="B69" s="13"/>
      <c r="C69" s="14"/>
      <c r="D69" s="13"/>
      <c r="E69" s="13"/>
      <c r="F69" s="2">
        <v>4.2301900000000003</v>
      </c>
      <c r="G69" s="2"/>
      <c r="H69" s="2"/>
      <c r="I69" s="13"/>
      <c r="J69" s="13"/>
      <c r="K69" s="8"/>
      <c r="L69" s="2">
        <v>4.2229200000000002</v>
      </c>
      <c r="M69" s="2"/>
      <c r="N69" s="13"/>
      <c r="O69" s="17"/>
      <c r="P69" s="9"/>
      <c r="Q69" s="13"/>
      <c r="R69" s="10"/>
      <c r="S69" s="11"/>
      <c r="T69" s="9"/>
      <c r="AA69" s="9"/>
    </row>
    <row r="70" spans="1:27">
      <c r="A70" s="13"/>
      <c r="B70" s="13"/>
      <c r="C70" s="14"/>
      <c r="D70" s="13"/>
      <c r="E70" s="13"/>
      <c r="F70" s="2">
        <v>4.2305099999999998</v>
      </c>
      <c r="G70" s="2"/>
      <c r="H70" s="2"/>
      <c r="I70" s="13"/>
      <c r="J70" s="13"/>
      <c r="K70" s="8"/>
      <c r="L70" s="2">
        <v>4.2230299999999996</v>
      </c>
      <c r="M70" s="2"/>
      <c r="N70" s="13"/>
      <c r="O70" s="17"/>
      <c r="P70" s="9"/>
      <c r="Q70" s="13"/>
      <c r="R70" s="10"/>
      <c r="S70" s="11"/>
      <c r="T70" s="9"/>
      <c r="AA70" s="9"/>
    </row>
    <row r="71" spans="1:27">
      <c r="A71" s="13"/>
      <c r="B71" s="13"/>
      <c r="C71" s="14"/>
      <c r="D71" s="13"/>
      <c r="E71" s="13"/>
      <c r="F71" s="2">
        <v>4.23041</v>
      </c>
      <c r="G71" s="2"/>
      <c r="H71" s="2"/>
      <c r="I71" s="13"/>
      <c r="J71" s="13"/>
      <c r="K71" s="8"/>
      <c r="L71" s="2">
        <v>4.2230999999999996</v>
      </c>
      <c r="M71" s="2"/>
      <c r="N71" s="13"/>
      <c r="O71" s="17"/>
      <c r="P71" s="9"/>
      <c r="Q71" s="13"/>
      <c r="R71" s="10"/>
      <c r="S71" s="11"/>
      <c r="T71" s="9"/>
      <c r="AA71" s="9"/>
    </row>
    <row r="72" spans="1:27">
      <c r="A72" s="13"/>
      <c r="B72" s="13"/>
      <c r="C72" s="14"/>
      <c r="D72" s="13"/>
      <c r="E72" s="13"/>
      <c r="F72" s="2">
        <v>4.2303600000000001</v>
      </c>
      <c r="G72" s="2"/>
      <c r="H72" s="2"/>
      <c r="I72" s="13"/>
      <c r="J72" s="13"/>
      <c r="K72" s="8"/>
      <c r="L72" s="2">
        <v>4.2224500000000003</v>
      </c>
      <c r="M72" s="2"/>
      <c r="N72" s="13"/>
      <c r="O72" s="17"/>
      <c r="P72" s="9"/>
      <c r="Q72" s="13"/>
      <c r="R72" s="10"/>
      <c r="S72" s="11"/>
      <c r="T72" s="9"/>
      <c r="AA72" s="9"/>
    </row>
    <row r="73" spans="1:27">
      <c r="A73" s="12">
        <v>8</v>
      </c>
      <c r="B73" s="13" t="s">
        <v>20</v>
      </c>
      <c r="C73" s="14">
        <v>45316</v>
      </c>
      <c r="D73" s="15">
        <v>0.4375</v>
      </c>
      <c r="E73" s="15">
        <v>0.84027777777777779</v>
      </c>
      <c r="F73" s="2">
        <v>4.2217000000000002</v>
      </c>
      <c r="G73" s="2">
        <v>4.30924</v>
      </c>
      <c r="H73" s="2"/>
      <c r="I73" s="13">
        <v>1.05</v>
      </c>
      <c r="J73" s="13">
        <v>0.95</v>
      </c>
      <c r="K73" s="9" t="s">
        <v>33</v>
      </c>
      <c r="L73" s="2">
        <v>4.2321099999999996</v>
      </c>
      <c r="M73" s="2">
        <v>4.2957900000000002</v>
      </c>
      <c r="N73" s="13">
        <v>1</v>
      </c>
      <c r="O73" s="13">
        <v>0.94</v>
      </c>
      <c r="P73" s="9" t="s">
        <v>35</v>
      </c>
      <c r="Q73" s="13"/>
      <c r="R73" s="10">
        <f t="shared" ref="R73:R136" si="11">((HOUR(E73)*60)+MINUTE(E73))-((HOUR(D73)*60)+MINUTE(D73))</f>
        <v>580</v>
      </c>
      <c r="S73" s="11">
        <f t="shared" ref="S73" si="12">1000000*(AVERAGE(M73:M82)-AVERAGE(L73:L82))/(AVERAGE(N73:O82)*R73)</f>
        <v>112.65908282971726</v>
      </c>
      <c r="T73" s="9">
        <f>1000000*(AVERAGE(G73:G82)-AVERAGE(F73:F82))/(AVERAGE(I73:J82)*R73)</f>
        <v>150.06896551723986</v>
      </c>
      <c r="AA73" s="9" t="s">
        <v>36</v>
      </c>
    </row>
    <row r="74" spans="1:27">
      <c r="A74" s="12"/>
      <c r="B74" s="13"/>
      <c r="C74" s="14"/>
      <c r="D74" s="13"/>
      <c r="E74" s="13"/>
      <c r="F74" s="2">
        <v>4.2219800000000003</v>
      </c>
      <c r="G74" s="2">
        <v>4.3083</v>
      </c>
      <c r="H74" s="2"/>
      <c r="I74" s="13"/>
      <c r="J74" s="13"/>
      <c r="K74" s="9"/>
      <c r="L74" s="2">
        <v>4.2327399999999997</v>
      </c>
      <c r="M74" s="2">
        <v>4.2943100000000003</v>
      </c>
      <c r="N74" s="13"/>
      <c r="O74" s="13"/>
      <c r="P74" s="9"/>
      <c r="Q74" s="13"/>
      <c r="R74" s="10"/>
      <c r="S74" s="11"/>
      <c r="T74" s="9"/>
      <c r="AA74" s="9"/>
    </row>
    <row r="75" spans="1:27">
      <c r="A75" s="12"/>
      <c r="B75" s="13"/>
      <c r="C75" s="14"/>
      <c r="D75" s="13"/>
      <c r="E75" s="13"/>
      <c r="F75" s="2">
        <v>4.22072</v>
      </c>
      <c r="G75" s="2">
        <v>4.3087299999999997</v>
      </c>
      <c r="H75" s="2"/>
      <c r="I75" s="13"/>
      <c r="J75" s="13"/>
      <c r="K75" s="9"/>
      <c r="L75" s="2">
        <v>4.2310100000000004</v>
      </c>
      <c r="M75" s="2">
        <v>4.2961099999999997</v>
      </c>
      <c r="N75" s="13"/>
      <c r="O75" s="13"/>
      <c r="P75" s="9"/>
      <c r="Q75" s="13"/>
      <c r="R75" s="10"/>
      <c r="S75" s="11"/>
      <c r="T75" s="9"/>
      <c r="AA75" s="9"/>
    </row>
    <row r="76" spans="1:27">
      <c r="A76" s="12"/>
      <c r="B76" s="13"/>
      <c r="C76" s="14"/>
      <c r="D76" s="13"/>
      <c r="E76" s="13"/>
      <c r="F76" s="2">
        <v>4.2190700000000003</v>
      </c>
      <c r="G76" s="2">
        <v>4.3075799999999997</v>
      </c>
      <c r="H76" s="2"/>
      <c r="I76" s="13"/>
      <c r="J76" s="13"/>
      <c r="K76" s="9"/>
      <c r="L76" s="2">
        <v>4.2314299999999996</v>
      </c>
      <c r="M76" s="2">
        <v>4.29413</v>
      </c>
      <c r="N76" s="13"/>
      <c r="O76" s="13"/>
      <c r="P76" s="9"/>
      <c r="Q76" s="13"/>
      <c r="R76" s="10"/>
      <c r="S76" s="11"/>
      <c r="T76" s="9"/>
      <c r="AA76" s="9"/>
    </row>
    <row r="77" spans="1:27">
      <c r="A77" s="12"/>
      <c r="B77" s="13"/>
      <c r="C77" s="14"/>
      <c r="D77" s="13"/>
      <c r="E77" s="13"/>
      <c r="F77" s="2">
        <v>4.2206200000000003</v>
      </c>
      <c r="G77" s="2">
        <v>4.3072100000000004</v>
      </c>
      <c r="H77" s="2"/>
      <c r="I77" s="13"/>
      <c r="J77" s="13"/>
      <c r="K77" s="9"/>
      <c r="L77" s="2">
        <v>4.2331099999999999</v>
      </c>
      <c r="M77" s="2">
        <v>4.2960099999999999</v>
      </c>
      <c r="N77" s="13"/>
      <c r="O77" s="13"/>
      <c r="P77" s="9"/>
      <c r="Q77" s="13"/>
      <c r="R77" s="10"/>
      <c r="S77" s="11"/>
      <c r="T77" s="9"/>
      <c r="AA77" s="9"/>
    </row>
    <row r="78" spans="1:27">
      <c r="A78" s="12"/>
      <c r="B78" s="13"/>
      <c r="C78" s="14"/>
      <c r="D78" s="13"/>
      <c r="E78" s="13"/>
      <c r="F78" s="2">
        <v>4.2210999999999999</v>
      </c>
      <c r="G78" s="2">
        <v>4.3093000000000004</v>
      </c>
      <c r="H78" s="2"/>
      <c r="I78" s="13"/>
      <c r="J78" s="13"/>
      <c r="K78" s="9"/>
      <c r="L78" s="2">
        <v>4.2323399999999998</v>
      </c>
      <c r="M78" s="2">
        <v>4.29528</v>
      </c>
      <c r="N78" s="13"/>
      <c r="O78" s="13"/>
      <c r="P78" s="9"/>
      <c r="Q78" s="13"/>
      <c r="R78" s="10"/>
      <c r="S78" s="11"/>
      <c r="T78" s="9"/>
      <c r="AA78" s="9"/>
    </row>
    <row r="79" spans="1:27">
      <c r="A79" s="12"/>
      <c r="B79" s="13"/>
      <c r="C79" s="14"/>
      <c r="D79" s="13"/>
      <c r="E79" s="13"/>
      <c r="F79" s="2">
        <v>4.2206599999999996</v>
      </c>
      <c r="G79" s="2">
        <v>4.3082099999999999</v>
      </c>
      <c r="H79" s="2"/>
      <c r="I79" s="13"/>
      <c r="J79" s="13"/>
      <c r="K79" s="9"/>
      <c r="L79" s="2">
        <v>4.2321999999999997</v>
      </c>
      <c r="M79" s="2">
        <v>4.29481</v>
      </c>
      <c r="N79" s="13"/>
      <c r="O79" s="13"/>
      <c r="P79" s="9"/>
      <c r="Q79" s="13"/>
      <c r="R79" s="10"/>
      <c r="S79" s="11"/>
      <c r="T79" s="9"/>
      <c r="AA79" s="9"/>
    </row>
    <row r="80" spans="1:27">
      <c r="A80" s="12"/>
      <c r="B80" s="13"/>
      <c r="C80" s="14"/>
      <c r="D80" s="13"/>
      <c r="E80" s="13"/>
      <c r="F80" s="2">
        <v>4.2294799999999997</v>
      </c>
      <c r="G80" s="2">
        <v>4.3087</v>
      </c>
      <c r="H80" s="2"/>
      <c r="I80" s="13"/>
      <c r="J80" s="13"/>
      <c r="K80" s="9"/>
      <c r="L80" s="2">
        <v>4.2324000000000002</v>
      </c>
      <c r="M80" s="2">
        <v>4.2955899999999998</v>
      </c>
      <c r="N80" s="13"/>
      <c r="O80" s="13"/>
      <c r="P80" s="9"/>
      <c r="Q80" s="13"/>
      <c r="R80" s="10"/>
      <c r="S80" s="11"/>
      <c r="T80" s="9"/>
      <c r="AA80" s="9"/>
    </row>
    <row r="81" spans="1:27">
      <c r="A81" s="12"/>
      <c r="B81" s="13"/>
      <c r="C81" s="14"/>
      <c r="D81" s="13"/>
      <c r="E81" s="13"/>
      <c r="F81" s="2">
        <v>4.2198500000000001</v>
      </c>
      <c r="G81" s="2">
        <v>4.3081999999999994</v>
      </c>
      <c r="H81" s="2"/>
      <c r="I81" s="13"/>
      <c r="J81" s="13"/>
      <c r="K81" s="9"/>
      <c r="L81" s="2">
        <v>4.2325299999999997</v>
      </c>
      <c r="M81" s="2">
        <v>4.2957599999999996</v>
      </c>
      <c r="N81" s="13"/>
      <c r="O81" s="13"/>
      <c r="P81" s="9"/>
      <c r="Q81" s="13"/>
      <c r="R81" s="10"/>
      <c r="S81" s="11"/>
      <c r="T81" s="9"/>
      <c r="AA81" s="9"/>
    </row>
    <row r="82" spans="1:27">
      <c r="A82" s="12"/>
      <c r="B82" s="13"/>
      <c r="C82" s="14"/>
      <c r="D82" s="13"/>
      <c r="E82" s="13"/>
      <c r="F82" s="2">
        <v>4.2180999999999997</v>
      </c>
      <c r="G82" s="2">
        <v>4.3082099999999999</v>
      </c>
      <c r="H82" s="2"/>
      <c r="I82" s="13"/>
      <c r="J82" s="13"/>
      <c r="K82" s="9"/>
      <c r="L82" s="2">
        <v>4.2302</v>
      </c>
      <c r="M82" s="2">
        <v>4.2961</v>
      </c>
      <c r="N82" s="13"/>
      <c r="O82" s="13"/>
      <c r="P82" s="9"/>
      <c r="Q82" s="13"/>
      <c r="R82" s="10"/>
      <c r="S82" s="11"/>
      <c r="T82" s="9"/>
      <c r="AA82" s="9"/>
    </row>
    <row r="83" spans="1:27">
      <c r="A83" s="12">
        <v>9</v>
      </c>
      <c r="B83" s="13" t="s">
        <v>37</v>
      </c>
      <c r="C83" s="14">
        <v>45321</v>
      </c>
      <c r="D83" s="15">
        <v>0.41666666666666669</v>
      </c>
      <c r="E83" s="20">
        <v>0.77083333333333337</v>
      </c>
      <c r="F83" s="1">
        <v>4.24247</v>
      </c>
      <c r="G83" s="2">
        <v>4.3030799999999996</v>
      </c>
      <c r="H83" s="2"/>
      <c r="I83" s="13">
        <v>1.05</v>
      </c>
      <c r="J83" s="13">
        <v>0.94</v>
      </c>
      <c r="K83" s="9" t="s">
        <v>34</v>
      </c>
      <c r="L83" s="1">
        <v>4.2338500000000003</v>
      </c>
      <c r="M83" s="1">
        <v>4.2989800000000002</v>
      </c>
      <c r="N83" s="13">
        <v>1</v>
      </c>
      <c r="O83" s="13">
        <v>0.95</v>
      </c>
      <c r="P83" s="9" t="s">
        <v>38</v>
      </c>
      <c r="Q83" s="13"/>
      <c r="R83" s="10">
        <f t="shared" ref="R83:R146" si="13">((HOUR(E83)*60)+MINUTE(E83))-((HOUR(D83)*60)+MINUTE(D83))</f>
        <v>510</v>
      </c>
      <c r="S83" s="11">
        <f>1000000*(AVERAGE(M83:M92)-AVERAGE(L83:L92))/(AVERAGE(N83:O92)*R83)</f>
        <v>138.29059829060003</v>
      </c>
      <c r="T83" s="9">
        <f>1000000*(AVERAGE(G83:G92)-AVERAGE(F83:F92))/(AVERAGE(I83:J92)*R83)</f>
        <v>131.45334515715996</v>
      </c>
      <c r="AA83" s="9" t="s">
        <v>39</v>
      </c>
    </row>
    <row r="84" spans="1:27">
      <c r="A84" s="12"/>
      <c r="B84" s="13"/>
      <c r="C84" s="14"/>
      <c r="D84" s="13"/>
      <c r="E84" s="13"/>
      <c r="F84" s="1">
        <v>4.2415500000000002</v>
      </c>
      <c r="G84" s="1">
        <v>4.3048200000000003</v>
      </c>
      <c r="H84" s="1"/>
      <c r="I84" s="13"/>
      <c r="J84" s="13"/>
      <c r="K84" s="9"/>
      <c r="L84" s="1">
        <v>4.2323399999999998</v>
      </c>
      <c r="M84" s="1">
        <v>4.2974300000000003</v>
      </c>
      <c r="N84" s="13"/>
      <c r="O84" s="13"/>
      <c r="P84" s="9"/>
      <c r="Q84" s="13"/>
      <c r="R84" s="10"/>
      <c r="S84" s="11"/>
      <c r="T84" s="9"/>
      <c r="AA84" s="9"/>
    </row>
    <row r="85" spans="1:27">
      <c r="A85" s="12"/>
      <c r="B85" s="13"/>
      <c r="C85" s="14"/>
      <c r="D85" s="13"/>
      <c r="E85" s="13"/>
      <c r="F85" s="1">
        <v>4.24057</v>
      </c>
      <c r="G85" s="1">
        <v>4.3063099999999999</v>
      </c>
      <c r="H85" s="1"/>
      <c r="I85" s="13"/>
      <c r="J85" s="13"/>
      <c r="K85" s="9"/>
      <c r="L85" s="1">
        <v>4.2312900000000004</v>
      </c>
      <c r="M85" s="1">
        <v>4.2979700000000003</v>
      </c>
      <c r="N85" s="13"/>
      <c r="O85" s="13"/>
      <c r="P85" s="9"/>
      <c r="Q85" s="13"/>
      <c r="R85" s="10"/>
      <c r="S85" s="11"/>
      <c r="T85" s="9"/>
      <c r="AA85" s="9"/>
    </row>
    <row r="86" spans="1:27">
      <c r="A86" s="12"/>
      <c r="B86" s="13"/>
      <c r="C86" s="14"/>
      <c r="D86" s="13"/>
      <c r="E86" s="13"/>
      <c r="F86" s="1">
        <v>4.2405499999999998</v>
      </c>
      <c r="G86" s="1">
        <v>4.3071000000000002</v>
      </c>
      <c r="H86" s="1"/>
      <c r="I86" s="13"/>
      <c r="J86" s="13"/>
      <c r="K86" s="9"/>
      <c r="L86" s="1">
        <v>4.2301000000000002</v>
      </c>
      <c r="M86" s="1">
        <v>4.2990700000000004</v>
      </c>
      <c r="N86" s="13"/>
      <c r="O86" s="13"/>
      <c r="P86" s="9"/>
      <c r="Q86" s="13"/>
      <c r="R86" s="10"/>
      <c r="S86" s="11"/>
      <c r="T86" s="9"/>
      <c r="AA86" s="9"/>
    </row>
    <row r="87" spans="1:27">
      <c r="A87" s="12"/>
      <c r="B87" s="13"/>
      <c r="C87" s="14"/>
      <c r="D87" s="13"/>
      <c r="E87" s="13"/>
      <c r="F87" s="1">
        <v>4.2381799999999998</v>
      </c>
      <c r="G87" s="1">
        <v>4.3061999999999996</v>
      </c>
      <c r="H87" s="1"/>
      <c r="I87" s="13"/>
      <c r="J87" s="13"/>
      <c r="K87" s="9"/>
      <c r="L87" s="1">
        <v>4.2297200000000004</v>
      </c>
      <c r="M87" s="1">
        <v>4.2996699999999999</v>
      </c>
      <c r="N87" s="13"/>
      <c r="O87" s="13"/>
      <c r="P87" s="9"/>
      <c r="Q87" s="13"/>
      <c r="R87" s="10"/>
      <c r="S87" s="11"/>
      <c r="T87" s="9"/>
      <c r="AA87" s="9"/>
    </row>
    <row r="88" spans="1:27">
      <c r="A88" s="12"/>
      <c r="B88" s="13"/>
      <c r="C88" s="14"/>
      <c r="D88" s="13"/>
      <c r="E88" s="13"/>
      <c r="F88" s="1">
        <v>4.2382099999999996</v>
      </c>
      <c r="G88" s="1">
        <v>4.3057699999999999</v>
      </c>
      <c r="H88" s="1"/>
      <c r="I88" s="13"/>
      <c r="J88" s="13"/>
      <c r="K88" s="9"/>
      <c r="L88" s="1">
        <v>4.2286099999999998</v>
      </c>
      <c r="M88" s="1">
        <v>4.2987399999999996</v>
      </c>
      <c r="N88" s="13"/>
      <c r="O88" s="13"/>
      <c r="P88" s="9"/>
      <c r="Q88" s="13"/>
      <c r="R88" s="10"/>
      <c r="S88" s="11"/>
      <c r="T88" s="9"/>
      <c r="AA88" s="9"/>
    </row>
    <row r="89" spans="1:27">
      <c r="A89" s="12"/>
      <c r="B89" s="13"/>
      <c r="C89" s="14"/>
      <c r="D89" s="13"/>
      <c r="E89" s="13"/>
      <c r="F89" s="1">
        <v>4.2381700000000002</v>
      </c>
      <c r="G89" s="1">
        <v>4.3054899999999998</v>
      </c>
      <c r="H89" s="1"/>
      <c r="I89" s="13"/>
      <c r="J89" s="13"/>
      <c r="K89" s="9"/>
      <c r="L89" s="1">
        <v>4.2285500000000003</v>
      </c>
      <c r="M89" s="1">
        <v>4.2996800000000004</v>
      </c>
      <c r="N89" s="13"/>
      <c r="O89" s="13"/>
      <c r="P89" s="9"/>
      <c r="Q89" s="13"/>
      <c r="R89" s="10"/>
      <c r="S89" s="11"/>
      <c r="T89" s="9"/>
      <c r="AA89" s="9"/>
    </row>
    <row r="90" spans="1:27">
      <c r="A90" s="12"/>
      <c r="B90" s="13"/>
      <c r="C90" s="14"/>
      <c r="D90" s="13"/>
      <c r="E90" s="13"/>
      <c r="F90" s="1">
        <v>4.2374900000000002</v>
      </c>
      <c r="G90" s="1">
        <v>4.3066700000000004</v>
      </c>
      <c r="H90" s="1"/>
      <c r="I90" s="13"/>
      <c r="J90" s="13"/>
      <c r="K90" s="9"/>
      <c r="L90" s="1">
        <v>4.2284199999999998</v>
      </c>
      <c r="M90" s="1">
        <v>4.2982899999999997</v>
      </c>
      <c r="N90" s="13"/>
      <c r="O90" s="13"/>
      <c r="P90" s="9"/>
      <c r="Q90" s="13"/>
      <c r="R90" s="10"/>
      <c r="S90" s="11"/>
      <c r="T90" s="9"/>
      <c r="AA90" s="9"/>
    </row>
    <row r="91" spans="1:27">
      <c r="A91" s="12"/>
      <c r="B91" s="13"/>
      <c r="C91" s="14"/>
      <c r="D91" s="13"/>
      <c r="E91" s="13"/>
      <c r="F91" s="1">
        <v>4.2377799999999999</v>
      </c>
      <c r="G91" s="1">
        <v>4.30715</v>
      </c>
      <c r="H91" s="1"/>
      <c r="I91" s="13"/>
      <c r="J91" s="13"/>
      <c r="K91" s="9"/>
      <c r="L91" s="1">
        <v>4.2283600000000003</v>
      </c>
      <c r="M91" s="1">
        <v>4.29854</v>
      </c>
      <c r="N91" s="13"/>
      <c r="O91" s="13"/>
      <c r="P91" s="9"/>
      <c r="Q91" s="13"/>
      <c r="R91" s="10"/>
      <c r="S91" s="11"/>
      <c r="T91" s="9"/>
      <c r="AA91" s="9"/>
    </row>
    <row r="92" spans="1:27">
      <c r="A92" s="12"/>
      <c r="B92" s="13"/>
      <c r="C92" s="14"/>
      <c r="D92" s="13"/>
      <c r="E92" s="13"/>
      <c r="F92" s="1">
        <v>4.2378299999999998</v>
      </c>
      <c r="G92" s="1">
        <v>4.3072699999999999</v>
      </c>
      <c r="H92" s="1"/>
      <c r="I92" s="13"/>
      <c r="J92" s="13"/>
      <c r="K92" s="9"/>
      <c r="L92" s="1">
        <v>4.2282200000000003</v>
      </c>
      <c r="M92" s="1">
        <v>4.2987399999999996</v>
      </c>
      <c r="N92" s="13"/>
      <c r="O92" s="13"/>
      <c r="P92" s="9"/>
      <c r="Q92" s="13"/>
      <c r="R92" s="10"/>
      <c r="S92" s="11"/>
      <c r="T92" s="9"/>
      <c r="AA92" s="9"/>
    </row>
    <row r="93" spans="1:27">
      <c r="A93" s="12">
        <v>10</v>
      </c>
      <c r="B93" s="13" t="s">
        <v>37</v>
      </c>
      <c r="C93" s="18">
        <v>45322</v>
      </c>
      <c r="D93" s="19">
        <v>0.4375</v>
      </c>
      <c r="E93" s="19">
        <v>0.77083333333333337</v>
      </c>
      <c r="F93">
        <v>4.2214700000000001</v>
      </c>
      <c r="G93">
        <v>4.2753100000000002</v>
      </c>
      <c r="I93" s="11">
        <v>1.05</v>
      </c>
      <c r="J93" s="11">
        <v>0.94</v>
      </c>
      <c r="K93" s="9" t="s">
        <v>36</v>
      </c>
      <c r="L93">
        <v>4.2204100000000002</v>
      </c>
      <c r="M93">
        <v>4.2741300000000004</v>
      </c>
      <c r="N93" s="11">
        <v>1</v>
      </c>
      <c r="O93" s="11">
        <v>0.95</v>
      </c>
      <c r="P93" s="9" t="s">
        <v>40</v>
      </c>
      <c r="Q93" s="11"/>
      <c r="R93" s="10">
        <f t="shared" ref="R93:R156" si="14">((HOUR(E93)*60)+MINUTE(E93))-((HOUR(D93)*60)+MINUTE(D93))</f>
        <v>480</v>
      </c>
      <c r="S93" s="11">
        <f t="shared" ref="S93" si="15">1000000*(AVERAGE(M93:M102)-AVERAGE(L93:L102))/(AVERAGE(N93:O102)*R93)</f>
        <v>115.47222222222365</v>
      </c>
      <c r="T93" s="9">
        <f>1000000*(AVERAGE(G93:G102)-AVERAGE(F93:F102))/(AVERAGE(I93:J102)*R93)</f>
        <v>116.57872696817491</v>
      </c>
      <c r="AA93" s="9" t="s">
        <v>41</v>
      </c>
    </row>
    <row r="94" spans="1:27">
      <c r="A94" s="12"/>
      <c r="B94" s="13"/>
      <c r="C94" s="18"/>
      <c r="D94" s="11"/>
      <c r="E94" s="11"/>
      <c r="F94">
        <v>4.2216699999999996</v>
      </c>
      <c r="G94">
        <v>4.2761500000000003</v>
      </c>
      <c r="I94" s="11"/>
      <c r="J94" s="11"/>
      <c r="K94" s="9"/>
      <c r="L94">
        <v>4.2201399999999998</v>
      </c>
      <c r="M94">
        <v>4.2739000000000003</v>
      </c>
      <c r="N94" s="11"/>
      <c r="O94" s="11"/>
      <c r="P94" s="9"/>
      <c r="Q94" s="11"/>
      <c r="R94" s="10"/>
      <c r="S94" s="11"/>
      <c r="T94" s="9"/>
      <c r="AA94" s="9"/>
    </row>
    <row r="95" spans="1:27">
      <c r="A95" s="12"/>
      <c r="B95" s="13"/>
      <c r="C95" s="18"/>
      <c r="D95" s="11"/>
      <c r="E95" s="11"/>
      <c r="F95">
        <v>4.2210200000000002</v>
      </c>
      <c r="G95">
        <v>4.2770099999999998</v>
      </c>
      <c r="I95" s="11"/>
      <c r="J95" s="11"/>
      <c r="K95" s="9"/>
      <c r="L95">
        <v>4.2207499999999998</v>
      </c>
      <c r="M95">
        <v>4.2753899999999998</v>
      </c>
      <c r="N95" s="11"/>
      <c r="O95" s="11"/>
      <c r="P95" s="9"/>
      <c r="Q95" s="11"/>
      <c r="R95" s="10"/>
      <c r="S95" s="11"/>
      <c r="T95" s="9"/>
      <c r="AA95" s="9"/>
    </row>
    <row r="96" spans="1:27">
      <c r="A96" s="12"/>
      <c r="B96" s="13"/>
      <c r="C96" s="18"/>
      <c r="D96" s="11"/>
      <c r="E96" s="11"/>
      <c r="F96">
        <v>4.2212199999999998</v>
      </c>
      <c r="G96">
        <v>4.2776199999999998</v>
      </c>
      <c r="I96" s="11"/>
      <c r="J96" s="11"/>
      <c r="K96" s="9"/>
      <c r="L96">
        <v>4.2207100000000004</v>
      </c>
      <c r="M96">
        <v>4.2748799999999996</v>
      </c>
      <c r="N96" s="11"/>
      <c r="O96" s="11"/>
      <c r="P96" s="9"/>
      <c r="Q96" s="11"/>
      <c r="R96" s="10"/>
      <c r="S96" s="11"/>
      <c r="T96" s="9"/>
      <c r="AA96" s="9"/>
    </row>
    <row r="97" spans="1:27">
      <c r="A97" s="12"/>
      <c r="B97" s="13"/>
      <c r="C97" s="18"/>
      <c r="D97" s="11"/>
      <c r="E97" s="11"/>
      <c r="F97">
        <v>4.2215400000000001</v>
      </c>
      <c r="G97">
        <v>4.2779600000000002</v>
      </c>
      <c r="I97" s="11"/>
      <c r="J97" s="11"/>
      <c r="K97" s="9"/>
      <c r="L97">
        <v>4.2202200000000003</v>
      </c>
      <c r="M97">
        <v>4.2748100000000004</v>
      </c>
      <c r="N97" s="11"/>
      <c r="O97" s="11"/>
      <c r="P97" s="9"/>
      <c r="Q97" s="11"/>
      <c r="R97" s="10"/>
      <c r="S97" s="11"/>
      <c r="T97" s="9"/>
      <c r="AA97" s="9"/>
    </row>
    <row r="98" spans="1:27">
      <c r="A98" s="12"/>
      <c r="B98" s="13"/>
      <c r="C98" s="18"/>
      <c r="D98" s="11"/>
      <c r="E98" s="11"/>
      <c r="F98">
        <v>4.2210200000000002</v>
      </c>
      <c r="G98">
        <v>4.2763299999999997</v>
      </c>
      <c r="I98" s="11"/>
      <c r="J98" s="11"/>
      <c r="K98" s="9"/>
      <c r="L98">
        <v>4.2205899999999996</v>
      </c>
      <c r="M98">
        <v>4.2751599999999996</v>
      </c>
      <c r="N98" s="11"/>
      <c r="O98" s="11"/>
      <c r="P98" s="9"/>
      <c r="Q98" s="11"/>
      <c r="R98" s="10"/>
      <c r="S98" s="11"/>
      <c r="T98" s="9"/>
      <c r="AA98" s="9"/>
    </row>
    <row r="99" spans="1:27">
      <c r="A99" s="12"/>
      <c r="B99" s="13"/>
      <c r="C99" s="18"/>
      <c r="D99" s="11"/>
      <c r="E99" s="11"/>
      <c r="F99">
        <v>4.22166</v>
      </c>
      <c r="G99">
        <v>4.2774400000000004</v>
      </c>
      <c r="I99" s="11"/>
      <c r="J99" s="11"/>
      <c r="K99" s="9"/>
      <c r="L99">
        <v>4.2202999999999999</v>
      </c>
      <c r="M99">
        <v>4.2745899999999999</v>
      </c>
      <c r="N99" s="11"/>
      <c r="O99" s="11"/>
      <c r="P99" s="9"/>
      <c r="Q99" s="11"/>
      <c r="R99" s="10"/>
      <c r="S99" s="11"/>
      <c r="T99" s="9"/>
      <c r="AA99" s="9"/>
    </row>
    <row r="100" spans="1:27">
      <c r="A100" s="12"/>
      <c r="B100" s="13"/>
      <c r="C100" s="18"/>
      <c r="D100" s="11"/>
      <c r="E100" s="11"/>
      <c r="F100">
        <v>4.2211800000000004</v>
      </c>
      <c r="G100">
        <v>4.2765700000000004</v>
      </c>
      <c r="I100" s="11"/>
      <c r="J100" s="11"/>
      <c r="K100" s="9"/>
      <c r="L100">
        <v>4.2203099999999996</v>
      </c>
      <c r="M100">
        <v>4.2742100000000001</v>
      </c>
      <c r="N100" s="11"/>
      <c r="O100" s="11"/>
      <c r="P100" s="9"/>
      <c r="Q100" s="11"/>
      <c r="R100" s="10"/>
      <c r="S100" s="11"/>
      <c r="T100" s="9"/>
      <c r="AA100" s="9"/>
    </row>
    <row r="101" spans="1:27">
      <c r="A101" s="12"/>
      <c r="B101" s="13"/>
      <c r="C101" s="18"/>
      <c r="D101" s="11"/>
      <c r="E101" s="11"/>
      <c r="F101">
        <v>4.2206900000000003</v>
      </c>
      <c r="G101">
        <v>4.27684</v>
      </c>
      <c r="I101" s="11"/>
      <c r="J101" s="11"/>
      <c r="K101" s="9"/>
      <c r="L101">
        <v>4.2202500000000001</v>
      </c>
      <c r="M101">
        <v>4.2740200000000002</v>
      </c>
      <c r="N101" s="11"/>
      <c r="O101" s="11"/>
      <c r="P101" s="9"/>
      <c r="Q101" s="11"/>
      <c r="R101" s="10"/>
      <c r="S101" s="11"/>
      <c r="T101" s="9"/>
      <c r="AA101" s="9"/>
    </row>
    <row r="102" spans="1:27">
      <c r="A102" s="12"/>
      <c r="B102" s="13"/>
      <c r="C102" s="18"/>
      <c r="D102" s="11"/>
      <c r="E102" s="11"/>
      <c r="F102">
        <v>4.2208600000000001</v>
      </c>
      <c r="G102">
        <v>4.2778799999999997</v>
      </c>
      <c r="I102" s="11"/>
      <c r="J102" s="11"/>
      <c r="K102" s="9"/>
      <c r="L102">
        <v>4.2203499999999998</v>
      </c>
      <c r="M102">
        <v>4.2733499999999998</v>
      </c>
      <c r="N102" s="11"/>
      <c r="O102" s="11"/>
      <c r="P102" s="9"/>
      <c r="Q102" s="11"/>
      <c r="R102" s="10"/>
      <c r="S102" s="11"/>
      <c r="T102" s="9"/>
      <c r="AA102" s="9"/>
    </row>
    <row r="103" spans="1:27">
      <c r="A103" s="12">
        <v>11</v>
      </c>
      <c r="B103" s="11" t="s">
        <v>37</v>
      </c>
      <c r="C103" s="18">
        <v>45323</v>
      </c>
      <c r="D103" s="19">
        <v>0.45833333333333331</v>
      </c>
      <c r="E103" s="19">
        <v>0.79166666666666663</v>
      </c>
      <c r="F103">
        <v>4.2204199999999998</v>
      </c>
      <c r="G103">
        <v>4.25237</v>
      </c>
      <c r="I103" s="11">
        <v>1.05</v>
      </c>
      <c r="J103" s="11">
        <v>0.94</v>
      </c>
      <c r="K103" s="9" t="s">
        <v>39</v>
      </c>
      <c r="L103">
        <v>4.2154100000000003</v>
      </c>
      <c r="M103">
        <v>4.2443499999999998</v>
      </c>
      <c r="N103" s="11">
        <v>1</v>
      </c>
      <c r="O103" s="11">
        <v>1</v>
      </c>
      <c r="P103" s="9" t="s">
        <v>42</v>
      </c>
      <c r="Q103" s="11"/>
      <c r="R103" s="10">
        <f t="shared" ref="R103:R166" si="16">((HOUR(E103)*60)+MINUTE(E103))-((HOUR(D103)*60)+MINUTE(D103))</f>
        <v>480</v>
      </c>
      <c r="S103" s="11">
        <f t="shared" ref="S103" si="17">1000000*(AVERAGE(M103:M112)-AVERAGE(L103:L112))/(AVERAGE(N103:O112)*R103)</f>
        <v>64.329166666665657</v>
      </c>
      <c r="T103" s="9">
        <f>1000000*(AVERAGE(G103:G112)-AVERAGE(F103:F112))/(AVERAGE(I103:J112)*R103)</f>
        <v>64.740368509212843</v>
      </c>
      <c r="AA103" s="9" t="s">
        <v>43</v>
      </c>
    </row>
    <row r="104" spans="1:27">
      <c r="A104" s="12"/>
      <c r="B104" s="11"/>
      <c r="C104" s="18"/>
      <c r="D104" s="11"/>
      <c r="E104" s="11"/>
      <c r="F104">
        <v>4.2205899999999996</v>
      </c>
      <c r="G104">
        <v>4.2504400000000002</v>
      </c>
      <c r="I104" s="11"/>
      <c r="J104" s="11"/>
      <c r="K104" s="9"/>
      <c r="L104">
        <v>4.21523</v>
      </c>
      <c r="M104">
        <v>4.2457599999999998</v>
      </c>
      <c r="N104" s="11"/>
      <c r="O104" s="11"/>
      <c r="P104" s="9"/>
      <c r="Q104" s="11"/>
      <c r="R104" s="10"/>
      <c r="S104" s="11"/>
      <c r="T104" s="9"/>
      <c r="AA104" s="9"/>
    </row>
    <row r="105" spans="1:27">
      <c r="A105" s="12"/>
      <c r="B105" s="11"/>
      <c r="C105" s="18"/>
      <c r="D105" s="11"/>
      <c r="E105" s="11"/>
      <c r="F105">
        <v>4.2207100000000004</v>
      </c>
      <c r="G105">
        <v>4.2516400000000001</v>
      </c>
      <c r="I105" s="11"/>
      <c r="J105" s="11"/>
      <c r="K105" s="9"/>
      <c r="L105">
        <v>4.2149900000000002</v>
      </c>
      <c r="M105">
        <v>4.2466299999999997</v>
      </c>
      <c r="N105" s="11"/>
      <c r="O105" s="11"/>
      <c r="P105" s="9"/>
      <c r="Q105" s="11"/>
      <c r="R105" s="10"/>
      <c r="S105" s="11"/>
      <c r="T105" s="9"/>
      <c r="AA105" s="9"/>
    </row>
    <row r="106" spans="1:27">
      <c r="A106" s="12"/>
      <c r="B106" s="11"/>
      <c r="C106" s="18"/>
      <c r="D106" s="11"/>
      <c r="E106" s="11"/>
      <c r="F106">
        <v>4.2205399999999997</v>
      </c>
      <c r="G106">
        <v>4.2515499999999999</v>
      </c>
      <c r="I106" s="11"/>
      <c r="J106" s="11"/>
      <c r="K106" s="9"/>
      <c r="L106">
        <v>4.21516</v>
      </c>
      <c r="M106">
        <v>4.2471699999999997</v>
      </c>
      <c r="N106" s="11"/>
      <c r="O106" s="11"/>
      <c r="P106" s="9"/>
      <c r="Q106" s="11"/>
      <c r="R106" s="10"/>
      <c r="S106" s="11"/>
      <c r="T106" s="9"/>
      <c r="AA106" s="9"/>
    </row>
    <row r="107" spans="1:27">
      <c r="A107" s="12"/>
      <c r="B107" s="11"/>
      <c r="C107" s="18"/>
      <c r="D107" s="11"/>
      <c r="E107" s="11"/>
      <c r="F107">
        <v>4.2204699999999997</v>
      </c>
      <c r="G107">
        <v>4.2518399999999996</v>
      </c>
      <c r="I107" s="11"/>
      <c r="J107" s="11"/>
      <c r="K107" s="9"/>
      <c r="L107">
        <v>4.2149000000000001</v>
      </c>
      <c r="M107">
        <v>4.2442399999999996</v>
      </c>
      <c r="N107" s="11"/>
      <c r="O107" s="11"/>
      <c r="P107" s="9"/>
      <c r="Q107" s="11"/>
      <c r="R107" s="10"/>
      <c r="S107" s="11"/>
      <c r="T107" s="9"/>
      <c r="AA107" s="9"/>
    </row>
    <row r="108" spans="1:27">
      <c r="A108" s="12"/>
      <c r="B108" s="11"/>
      <c r="C108" s="18"/>
      <c r="D108" s="11"/>
      <c r="E108" s="11"/>
      <c r="F108">
        <v>4.2208899999999998</v>
      </c>
      <c r="G108">
        <v>4.2517500000000004</v>
      </c>
      <c r="I108" s="11"/>
      <c r="J108" s="11"/>
      <c r="K108" s="9"/>
      <c r="L108">
        <v>4.2150400000000001</v>
      </c>
      <c r="M108">
        <v>4.2458200000000001</v>
      </c>
      <c r="N108" s="11"/>
      <c r="O108" s="11"/>
      <c r="P108" s="9"/>
      <c r="Q108" s="11"/>
      <c r="R108" s="10"/>
      <c r="S108" s="11"/>
      <c r="T108" s="9"/>
      <c r="AA108" s="9"/>
    </row>
    <row r="109" spans="1:27">
      <c r="A109" s="12"/>
      <c r="B109" s="11"/>
      <c r="C109" s="18"/>
      <c r="D109" s="11"/>
      <c r="E109" s="11"/>
      <c r="F109">
        <v>4.2205399999999997</v>
      </c>
      <c r="G109">
        <v>4.2515799999999997</v>
      </c>
      <c r="I109" s="11"/>
      <c r="J109" s="11"/>
      <c r="K109" s="9"/>
      <c r="L109">
        <v>4.2150800000000004</v>
      </c>
      <c r="M109">
        <v>4.2462400000000002</v>
      </c>
      <c r="N109" s="11"/>
      <c r="O109" s="11"/>
      <c r="P109" s="9"/>
      <c r="Q109" s="11"/>
      <c r="R109" s="10"/>
      <c r="S109" s="11"/>
      <c r="T109" s="9"/>
      <c r="AA109" s="9"/>
    </row>
    <row r="110" spans="1:27">
      <c r="A110" s="12"/>
      <c r="B110" s="11"/>
      <c r="C110" s="18"/>
      <c r="D110" s="11"/>
      <c r="E110" s="11"/>
      <c r="F110">
        <v>4.2207800000000004</v>
      </c>
      <c r="G110">
        <v>4.2510700000000003</v>
      </c>
      <c r="I110" s="11"/>
      <c r="J110" s="11"/>
      <c r="K110" s="9"/>
      <c r="L110">
        <v>4.2155899999999997</v>
      </c>
      <c r="M110">
        <v>4.2469099999999997</v>
      </c>
      <c r="N110" s="11"/>
      <c r="O110" s="11"/>
      <c r="P110" s="9"/>
      <c r="Q110" s="11"/>
      <c r="R110" s="10"/>
      <c r="S110" s="11"/>
      <c r="T110" s="9"/>
      <c r="AA110" s="9"/>
    </row>
    <row r="111" spans="1:27">
      <c r="A111" s="12"/>
      <c r="B111" s="11"/>
      <c r="C111" s="18"/>
      <c r="D111" s="11"/>
      <c r="E111" s="11"/>
      <c r="F111">
        <v>4.2206400000000004</v>
      </c>
      <c r="G111">
        <v>4.2507900000000003</v>
      </c>
      <c r="I111" s="11"/>
      <c r="J111" s="11"/>
      <c r="K111" s="9"/>
      <c r="L111">
        <v>4.2148599999999998</v>
      </c>
      <c r="M111">
        <v>4.2462900000000001</v>
      </c>
      <c r="N111" s="11"/>
      <c r="O111" s="11"/>
      <c r="P111" s="9"/>
      <c r="Q111" s="11"/>
      <c r="R111" s="10"/>
      <c r="S111" s="11"/>
      <c r="T111" s="9"/>
      <c r="AA111" s="9"/>
    </row>
    <row r="112" spans="1:27">
      <c r="A112" s="12"/>
      <c r="B112" s="11"/>
      <c r="C112" s="18"/>
      <c r="D112" s="11"/>
      <c r="E112" s="11"/>
      <c r="F112">
        <v>4.2207499999999998</v>
      </c>
      <c r="G112">
        <v>4.2525000000000004</v>
      </c>
      <c r="I112" s="11"/>
      <c r="J112" s="11"/>
      <c r="K112" s="9"/>
      <c r="L112">
        <v>4.2148199999999996</v>
      </c>
      <c r="M112">
        <v>4.2464500000000003</v>
      </c>
      <c r="N112" s="11"/>
      <c r="O112" s="11"/>
      <c r="P112" s="9"/>
      <c r="Q112" s="11"/>
      <c r="R112" s="10"/>
      <c r="S112" s="11"/>
      <c r="T112" s="9"/>
      <c r="AA112" s="9"/>
    </row>
    <row r="113" spans="1:27">
      <c r="A113" s="13">
        <v>12</v>
      </c>
      <c r="B113" s="22" t="s">
        <v>37</v>
      </c>
      <c r="C113" s="18">
        <v>45324</v>
      </c>
      <c r="D113" s="19">
        <v>0.54166666666666663</v>
      </c>
      <c r="E113" s="19">
        <v>0.875</v>
      </c>
      <c r="F113">
        <v>4.2330800000000002</v>
      </c>
      <c r="I113" s="11">
        <v>1.05</v>
      </c>
      <c r="J113" s="11">
        <v>0.94</v>
      </c>
      <c r="K113" s="8"/>
      <c r="L113">
        <v>4.2189199999999998</v>
      </c>
      <c r="N113" s="11">
        <v>1</v>
      </c>
      <c r="O113" s="23"/>
      <c r="P113" s="9"/>
      <c r="Q113" s="11" t="s">
        <v>44</v>
      </c>
      <c r="R113" s="10">
        <f t="shared" ref="R113:R176" si="18">((HOUR(E113)*60)+MINUTE(E113))-((HOUR(D113)*60)+MINUTE(D113))</f>
        <v>480</v>
      </c>
      <c r="S113" s="11" t="e">
        <f t="shared" ref="S113" si="19">1000000*(AVERAGE(M113:M122)-AVERAGE(L113:L122))/(AVERAGE(N113:O122)*R113)</f>
        <v>#DIV/0!</v>
      </c>
      <c r="T113" s="9" t="e">
        <f>1000000*(AVERAGE(G113:G122)-AVERAGE(F113:F122))/(AVERAGE(I113:J122)*R113)</f>
        <v>#DIV/0!</v>
      </c>
      <c r="AA113" s="9" t="s">
        <v>45</v>
      </c>
    </row>
    <row r="114" spans="1:27">
      <c r="A114" s="13"/>
      <c r="B114" s="22"/>
      <c r="C114" s="18"/>
      <c r="D114" s="11"/>
      <c r="E114" s="11"/>
      <c r="F114">
        <v>4.2321200000000001</v>
      </c>
      <c r="I114" s="11"/>
      <c r="J114" s="11"/>
      <c r="K114" s="8"/>
      <c r="L114">
        <v>4.2195099999999996</v>
      </c>
      <c r="N114" s="11"/>
      <c r="O114" s="23"/>
      <c r="P114" s="9"/>
      <c r="Q114" s="11"/>
      <c r="R114" s="10"/>
      <c r="S114" s="11"/>
      <c r="T114" s="9"/>
      <c r="AA114" s="9"/>
    </row>
    <row r="115" spans="1:27">
      <c r="A115" s="13"/>
      <c r="B115" s="22"/>
      <c r="C115" s="18"/>
      <c r="D115" s="11"/>
      <c r="E115" s="11"/>
      <c r="F115">
        <v>4.2333699999999999</v>
      </c>
      <c r="I115" s="11"/>
      <c r="J115" s="11"/>
      <c r="K115" s="8"/>
      <c r="L115">
        <v>4.2185800000000002</v>
      </c>
      <c r="N115" s="11"/>
      <c r="O115" s="23"/>
      <c r="P115" s="9"/>
      <c r="Q115" s="11"/>
      <c r="R115" s="10"/>
      <c r="S115" s="11"/>
      <c r="T115" s="9"/>
      <c r="AA115" s="9"/>
    </row>
    <row r="116" spans="1:27">
      <c r="A116" s="13"/>
      <c r="B116" s="22"/>
      <c r="C116" s="18"/>
      <c r="D116" s="11"/>
      <c r="E116" s="11"/>
      <c r="F116">
        <v>4.2326499999999996</v>
      </c>
      <c r="I116" s="11"/>
      <c r="J116" s="11"/>
      <c r="K116" s="8"/>
      <c r="L116">
        <v>4.2186300000000001</v>
      </c>
      <c r="N116" s="11"/>
      <c r="O116" s="23"/>
      <c r="P116" s="9"/>
      <c r="Q116" s="11"/>
      <c r="R116" s="10"/>
      <c r="S116" s="11"/>
      <c r="T116" s="9"/>
      <c r="AA116" s="9"/>
    </row>
    <row r="117" spans="1:27">
      <c r="A117" s="13"/>
      <c r="B117" s="22"/>
      <c r="C117" s="18"/>
      <c r="D117" s="11"/>
      <c r="E117" s="11"/>
      <c r="F117">
        <v>4.23285</v>
      </c>
      <c r="I117" s="11"/>
      <c r="J117" s="11"/>
      <c r="K117" s="8"/>
      <c r="L117">
        <v>4.2187000000000001</v>
      </c>
      <c r="N117" s="11"/>
      <c r="O117" s="23"/>
      <c r="P117" s="9"/>
      <c r="Q117" s="11"/>
      <c r="R117" s="10"/>
      <c r="S117" s="11"/>
      <c r="T117" s="9"/>
      <c r="AA117" s="9"/>
    </row>
    <row r="118" spans="1:27">
      <c r="A118" s="13"/>
      <c r="B118" s="22"/>
      <c r="C118" s="18"/>
      <c r="D118" s="11"/>
      <c r="E118" s="11"/>
      <c r="F118">
        <v>4.2328200000000002</v>
      </c>
      <c r="I118" s="11"/>
      <c r="J118" s="11"/>
      <c r="K118" s="8"/>
      <c r="L118">
        <v>4.2187799999999998</v>
      </c>
      <c r="N118" s="11"/>
      <c r="O118" s="23"/>
      <c r="P118" s="9"/>
      <c r="Q118" s="11"/>
      <c r="R118" s="10"/>
      <c r="S118" s="11"/>
      <c r="T118" s="9"/>
      <c r="AA118" s="9"/>
    </row>
    <row r="119" spans="1:27">
      <c r="A119" s="13"/>
      <c r="B119" s="22"/>
      <c r="C119" s="18"/>
      <c r="D119" s="11"/>
      <c r="E119" s="11"/>
      <c r="F119">
        <v>4.23299</v>
      </c>
      <c r="I119" s="11"/>
      <c r="J119" s="11"/>
      <c r="K119" s="8"/>
      <c r="L119">
        <v>4.2184600000000003</v>
      </c>
      <c r="N119" s="11"/>
      <c r="O119" s="23"/>
      <c r="P119" s="9"/>
      <c r="Q119" s="11"/>
      <c r="R119" s="10"/>
      <c r="S119" s="11"/>
      <c r="T119" s="9"/>
      <c r="AA119" s="9"/>
    </row>
    <row r="120" spans="1:27">
      <c r="A120" s="13"/>
      <c r="B120" s="22"/>
      <c r="C120" s="18"/>
      <c r="D120" s="11"/>
      <c r="E120" s="11"/>
      <c r="F120">
        <v>4.2332299999999998</v>
      </c>
      <c r="I120" s="11"/>
      <c r="J120" s="11"/>
      <c r="K120" s="8"/>
      <c r="L120">
        <v>4.2184799999999996</v>
      </c>
      <c r="N120" s="11"/>
      <c r="O120" s="23"/>
      <c r="P120" s="9"/>
      <c r="Q120" s="11"/>
      <c r="R120" s="10"/>
      <c r="S120" s="11"/>
      <c r="T120" s="9"/>
      <c r="AA120" s="9"/>
    </row>
    <row r="121" spans="1:27">
      <c r="A121" s="13"/>
      <c r="B121" s="22"/>
      <c r="C121" s="18"/>
      <c r="D121" s="11"/>
      <c r="E121" s="11"/>
      <c r="F121">
        <v>4.2332799999999997</v>
      </c>
      <c r="I121" s="11"/>
      <c r="J121" s="11"/>
      <c r="K121" s="8"/>
      <c r="L121">
        <v>4.2185899999999998</v>
      </c>
      <c r="N121" s="11"/>
      <c r="O121" s="23"/>
      <c r="P121" s="9"/>
      <c r="Q121" s="11"/>
      <c r="R121" s="10"/>
      <c r="S121" s="11"/>
      <c r="T121" s="9"/>
      <c r="AA121" s="9"/>
    </row>
    <row r="122" spans="1:27">
      <c r="A122" s="13"/>
      <c r="B122" s="22"/>
      <c r="C122" s="18"/>
      <c r="D122" s="11"/>
      <c r="E122" s="11"/>
      <c r="F122">
        <v>4.2332599999999996</v>
      </c>
      <c r="I122" s="11"/>
      <c r="J122" s="11"/>
      <c r="K122" s="8"/>
      <c r="L122">
        <v>4.2186599999999999</v>
      </c>
      <c r="N122" s="11"/>
      <c r="O122" s="23"/>
      <c r="P122" s="9"/>
      <c r="Q122" s="11"/>
      <c r="R122" s="10"/>
      <c r="S122" s="11"/>
      <c r="T122" s="9"/>
      <c r="AA122" s="9"/>
    </row>
    <row r="123" spans="1:27">
      <c r="A123" s="12">
        <v>13</v>
      </c>
      <c r="B123" s="11" t="s">
        <v>37</v>
      </c>
      <c r="C123" s="18">
        <v>45335</v>
      </c>
      <c r="D123" s="24">
        <v>0.52083333333333337</v>
      </c>
      <c r="E123" s="19">
        <v>0.85416666666666663</v>
      </c>
      <c r="F123">
        <v>4.27773</v>
      </c>
      <c r="G123">
        <v>4.3985900000000004</v>
      </c>
      <c r="I123" s="11">
        <v>1.05</v>
      </c>
      <c r="J123" s="11">
        <v>0.98</v>
      </c>
      <c r="K123" s="9" t="s">
        <v>41</v>
      </c>
      <c r="L123">
        <v>4.4373899999999997</v>
      </c>
      <c r="M123">
        <v>4.4892399999999997</v>
      </c>
      <c r="N123" s="11">
        <v>1</v>
      </c>
      <c r="O123" s="11">
        <v>0.95</v>
      </c>
      <c r="P123" s="9" t="s">
        <v>46</v>
      </c>
      <c r="Q123" s="11"/>
      <c r="R123" s="10">
        <f t="shared" ref="R123:R186" si="20">((HOUR(E123)*60)+MINUTE(E123))-((HOUR(D123)*60)+MINUTE(D123))</f>
        <v>480</v>
      </c>
      <c r="S123" s="11">
        <f>1000000*(AVERAGE(M123:M132)-AVERAGE(L123:L132))/(AVERAGE(N123:O132)*R123)</f>
        <v>113.66452991452918</v>
      </c>
      <c r="T123" s="9">
        <f>1000000*(AVERAGE(G123:G132)-AVERAGE(F123:F132))/(AVERAGE(I123:J132)*R123)</f>
        <v>250.02052545155985</v>
      </c>
      <c r="AA123" s="9" t="s">
        <v>47</v>
      </c>
    </row>
    <row r="124" spans="1:27">
      <c r="A124" s="12"/>
      <c r="B124" s="11"/>
      <c r="C124" s="18"/>
      <c r="D124" s="11"/>
      <c r="E124" s="11"/>
      <c r="F124">
        <v>4.27759</v>
      </c>
      <c r="G124">
        <v>4.3986099999999997</v>
      </c>
      <c r="I124" s="11"/>
      <c r="J124" s="11"/>
      <c r="K124" s="9"/>
      <c r="L124">
        <v>4.4373800000000001</v>
      </c>
      <c r="M124">
        <v>4.4885099999999998</v>
      </c>
      <c r="N124" s="11"/>
      <c r="O124" s="11"/>
      <c r="P124" s="9"/>
      <c r="Q124" s="11"/>
      <c r="R124" s="10"/>
      <c r="S124" s="11"/>
      <c r="T124" s="9"/>
      <c r="AA124" s="9"/>
    </row>
    <row r="125" spans="1:27">
      <c r="A125" s="12"/>
      <c r="B125" s="11"/>
      <c r="C125" s="18"/>
      <c r="D125" s="11"/>
      <c r="E125" s="11"/>
      <c r="F125">
        <v>4.2772699999999997</v>
      </c>
      <c r="G125">
        <v>4.3982299999999999</v>
      </c>
      <c r="I125" s="11"/>
      <c r="J125" s="11"/>
      <c r="K125" s="9"/>
      <c r="L125">
        <v>4.4367299999999998</v>
      </c>
      <c r="M125">
        <v>4.4885400000000004</v>
      </c>
      <c r="N125" s="11"/>
      <c r="O125" s="11"/>
      <c r="P125" s="9"/>
      <c r="Q125" s="11"/>
      <c r="R125" s="10"/>
      <c r="S125" s="11"/>
      <c r="T125" s="9"/>
      <c r="AA125" s="9"/>
    </row>
    <row r="126" spans="1:27">
      <c r="A126" s="12"/>
      <c r="B126" s="11"/>
      <c r="C126" s="18"/>
      <c r="D126" s="11"/>
      <c r="E126" s="11"/>
      <c r="F126">
        <v>4.2771400000000002</v>
      </c>
      <c r="G126">
        <v>4.3991199999999999</v>
      </c>
      <c r="I126" s="11"/>
      <c r="J126" s="11"/>
      <c r="K126" s="9"/>
      <c r="L126">
        <v>4.4364699999999999</v>
      </c>
      <c r="M126">
        <v>4.4885999999999999</v>
      </c>
      <c r="N126" s="11"/>
      <c r="O126" s="11"/>
      <c r="P126" s="9"/>
      <c r="Q126" s="11"/>
      <c r="R126" s="10"/>
      <c r="S126" s="11"/>
      <c r="T126" s="9"/>
      <c r="AA126" s="9"/>
    </row>
    <row r="127" spans="1:27">
      <c r="A127" s="12"/>
      <c r="B127" s="11"/>
      <c r="C127" s="18"/>
      <c r="D127" s="11"/>
      <c r="E127" s="11"/>
      <c r="F127">
        <v>4.2768499999999996</v>
      </c>
      <c r="G127">
        <v>4.3993200000000003</v>
      </c>
      <c r="I127" s="11"/>
      <c r="J127" s="11"/>
      <c r="K127" s="9"/>
      <c r="L127">
        <v>4.4353300000000004</v>
      </c>
      <c r="M127">
        <v>4.4886699999999999</v>
      </c>
      <c r="N127" s="11"/>
      <c r="O127" s="11"/>
      <c r="P127" s="9"/>
      <c r="Q127" s="11"/>
      <c r="R127" s="10"/>
      <c r="S127" s="11"/>
      <c r="T127" s="9"/>
      <c r="AA127" s="9"/>
    </row>
    <row r="128" spans="1:27">
      <c r="A128" s="12"/>
      <c r="B128" s="11"/>
      <c r="C128" s="18"/>
      <c r="D128" s="11"/>
      <c r="E128" s="11"/>
      <c r="F128">
        <v>4.2773399999999997</v>
      </c>
      <c r="G128">
        <v>4.3992100000000001</v>
      </c>
      <c r="I128" s="11"/>
      <c r="J128" s="11"/>
      <c r="K128" s="9"/>
      <c r="L128">
        <v>4.4352900000000002</v>
      </c>
      <c r="M128">
        <v>4.4888000000000003</v>
      </c>
      <c r="N128" s="11"/>
      <c r="O128" s="11"/>
      <c r="P128" s="9"/>
      <c r="Q128" s="11"/>
      <c r="R128" s="10"/>
      <c r="S128" s="11"/>
      <c r="T128" s="9"/>
      <c r="AA128" s="9"/>
    </row>
    <row r="129" spans="1:27">
      <c r="A129" s="12"/>
      <c r="B129" s="11"/>
      <c r="C129" s="18"/>
      <c r="D129" s="11"/>
      <c r="E129" s="11"/>
      <c r="F129">
        <v>4.2773099999999999</v>
      </c>
      <c r="G129">
        <v>4.3993099999999998</v>
      </c>
      <c r="I129" s="11"/>
      <c r="J129" s="11"/>
      <c r="K129" s="9"/>
      <c r="L129">
        <v>4.43492</v>
      </c>
      <c r="M129">
        <v>4.4882999999999997</v>
      </c>
      <c r="N129" s="11"/>
      <c r="O129" s="11"/>
      <c r="P129" s="9"/>
      <c r="Q129" s="11"/>
      <c r="R129" s="10"/>
      <c r="S129" s="11"/>
      <c r="T129" s="9"/>
      <c r="AA129" s="9"/>
    </row>
    <row r="130" spans="1:27">
      <c r="A130" s="12"/>
      <c r="B130" s="11"/>
      <c r="C130" s="18"/>
      <c r="D130" s="11"/>
      <c r="E130" s="11"/>
      <c r="F130">
        <v>4.27691</v>
      </c>
      <c r="G130">
        <v>4.3991800000000003</v>
      </c>
      <c r="I130" s="11"/>
      <c r="J130" s="11"/>
      <c r="K130" s="9"/>
      <c r="L130">
        <v>4.4346899999999998</v>
      </c>
      <c r="M130">
        <v>4.4889599999999996</v>
      </c>
      <c r="N130" s="11"/>
      <c r="O130" s="11"/>
      <c r="P130" s="9"/>
      <c r="Q130" s="11"/>
      <c r="R130" s="10"/>
      <c r="S130" s="11"/>
      <c r="T130" s="9"/>
      <c r="AA130" s="9"/>
    </row>
    <row r="131" spans="1:27">
      <c r="A131" s="12"/>
      <c r="B131" s="11"/>
      <c r="C131" s="18"/>
      <c r="D131" s="11"/>
      <c r="E131" s="11"/>
      <c r="F131">
        <v>4.27658</v>
      </c>
      <c r="G131">
        <v>4.3989700000000003</v>
      </c>
      <c r="I131" s="11"/>
      <c r="J131" s="11"/>
      <c r="K131" s="9"/>
      <c r="L131">
        <v>4.4343899999999996</v>
      </c>
      <c r="M131">
        <v>4.4891899999999998</v>
      </c>
      <c r="N131" s="11"/>
      <c r="O131" s="11"/>
      <c r="P131" s="9"/>
      <c r="Q131" s="11"/>
      <c r="R131" s="10"/>
      <c r="S131" s="11"/>
      <c r="T131" s="9"/>
      <c r="AA131" s="9"/>
    </row>
    <row r="132" spans="1:27">
      <c r="A132" s="12"/>
      <c r="B132" s="11"/>
      <c r="C132" s="18"/>
      <c r="D132" s="11"/>
      <c r="E132" s="11"/>
      <c r="F132">
        <v>4.2767900000000001</v>
      </c>
      <c r="G132">
        <v>4.39907</v>
      </c>
      <c r="I132" s="11"/>
      <c r="J132" s="11"/>
      <c r="K132" s="9"/>
      <c r="L132">
        <v>4.4333799999999997</v>
      </c>
      <c r="M132">
        <v>4.4891100000000002</v>
      </c>
      <c r="N132" s="11"/>
      <c r="O132" s="11"/>
      <c r="P132" s="9"/>
      <c r="Q132" s="11"/>
      <c r="R132" s="10"/>
      <c r="S132" s="11"/>
      <c r="T132" s="9"/>
      <c r="AA132" s="9"/>
    </row>
    <row r="133" spans="1:27">
      <c r="A133" s="12">
        <v>14</v>
      </c>
      <c r="B133" s="11" t="s">
        <v>37</v>
      </c>
      <c r="C133" s="18">
        <v>45336</v>
      </c>
      <c r="D133" s="24">
        <v>6.25E-2</v>
      </c>
      <c r="E133" s="24">
        <v>0.39583333333333331</v>
      </c>
      <c r="F133">
        <v>4.2676499999999997</v>
      </c>
      <c r="G133">
        <v>4.31853</v>
      </c>
      <c r="I133" s="11">
        <v>1.05</v>
      </c>
      <c r="J133" s="11">
        <v>0.97</v>
      </c>
      <c r="K133" s="9" t="s">
        <v>43</v>
      </c>
      <c r="L133">
        <v>4.1889099999999999</v>
      </c>
      <c r="M133">
        <v>4.2872899999999996</v>
      </c>
      <c r="N133" s="11">
        <v>1</v>
      </c>
      <c r="O133" s="11">
        <v>0.95</v>
      </c>
      <c r="P133" s="9" t="s">
        <v>48</v>
      </c>
      <c r="Q133" s="11"/>
      <c r="R133" s="10">
        <f t="shared" ref="R133:R164" si="21">((HOUR(E133)*60)+MINUTE(E133))-((HOUR(D133)*60)+MINUTE(D133))</f>
        <v>480</v>
      </c>
      <c r="S133" s="11">
        <f>1000000*(AVERAGE(M133:M142)-AVERAGE(L133:L142))/(AVERAGE(N133:O142)*R133)</f>
        <v>207.70299145298907</v>
      </c>
      <c r="T133" s="9">
        <f>1000000*(AVERAGE(G133:G142)-AVERAGE(F133:F142))/(AVERAGE(I133:J142)*R133)</f>
        <v>107.32673267326841</v>
      </c>
      <c r="AA133" s="9" t="s">
        <v>49</v>
      </c>
    </row>
    <row r="134" spans="1:27">
      <c r="A134" s="12"/>
      <c r="B134" s="11"/>
      <c r="C134" s="18"/>
      <c r="D134" s="11"/>
      <c r="E134" s="11"/>
      <c r="F134">
        <v>4.2677800000000001</v>
      </c>
      <c r="G134">
        <v>4.3185200000000004</v>
      </c>
      <c r="I134" s="11"/>
      <c r="J134" s="11"/>
      <c r="K134" s="9"/>
      <c r="L134">
        <v>4.1887999999999996</v>
      </c>
      <c r="M134">
        <v>4.28606</v>
      </c>
      <c r="N134" s="11"/>
      <c r="O134" s="11"/>
      <c r="P134" s="9"/>
      <c r="Q134" s="11"/>
      <c r="R134" s="10"/>
      <c r="S134" s="11"/>
      <c r="T134" s="9"/>
      <c r="AA134" s="9"/>
    </row>
    <row r="135" spans="1:27">
      <c r="A135" s="12"/>
      <c r="B135" s="11"/>
      <c r="C135" s="18"/>
      <c r="D135" s="11"/>
      <c r="E135" s="11"/>
      <c r="F135">
        <v>4.2676100000000003</v>
      </c>
      <c r="G135">
        <v>4.3183499999999997</v>
      </c>
      <c r="I135" s="11"/>
      <c r="J135" s="11"/>
      <c r="K135" s="9"/>
      <c r="L135">
        <v>4.1889399999999997</v>
      </c>
      <c r="M135">
        <v>4.2860699999999996</v>
      </c>
      <c r="N135" s="11"/>
      <c r="O135" s="11"/>
      <c r="P135" s="9"/>
      <c r="Q135" s="11"/>
      <c r="R135" s="10"/>
      <c r="S135" s="11"/>
      <c r="T135" s="9"/>
      <c r="AA135" s="9"/>
    </row>
    <row r="136" spans="1:27">
      <c r="A136" s="12"/>
      <c r="B136" s="11"/>
      <c r="C136" s="18"/>
      <c r="D136" s="11"/>
      <c r="E136" s="11"/>
      <c r="F136">
        <v>4.2676400000000001</v>
      </c>
      <c r="G136">
        <v>4.3203699999999996</v>
      </c>
      <c r="I136" s="11"/>
      <c r="J136" s="11"/>
      <c r="K136" s="9"/>
      <c r="L136">
        <v>4.1889500000000002</v>
      </c>
      <c r="M136">
        <v>4.2862</v>
      </c>
      <c r="N136" s="11"/>
      <c r="O136" s="11"/>
      <c r="P136" s="9"/>
      <c r="Q136" s="11"/>
      <c r="R136" s="10"/>
      <c r="S136" s="11"/>
      <c r="T136" s="9"/>
      <c r="AA136" s="9"/>
    </row>
    <row r="137" spans="1:27">
      <c r="A137" s="12"/>
      <c r="B137" s="11"/>
      <c r="C137" s="18"/>
      <c r="D137" s="11"/>
      <c r="E137" s="11"/>
      <c r="F137">
        <v>4.2676800000000004</v>
      </c>
      <c r="G137">
        <v>4.3212999999999999</v>
      </c>
      <c r="I137" s="11"/>
      <c r="J137" s="11"/>
      <c r="K137" s="9"/>
      <c r="L137">
        <v>4.18893</v>
      </c>
      <c r="M137">
        <v>4.2861799999999999</v>
      </c>
      <c r="N137" s="11"/>
      <c r="O137" s="11"/>
      <c r="P137" s="9"/>
      <c r="Q137" s="11"/>
      <c r="R137" s="10"/>
      <c r="S137" s="11"/>
      <c r="T137" s="9"/>
      <c r="AA137" s="9"/>
    </row>
    <row r="138" spans="1:27">
      <c r="A138" s="12"/>
      <c r="B138" s="11"/>
      <c r="C138" s="18"/>
      <c r="D138" s="11"/>
      <c r="E138" s="11"/>
      <c r="F138">
        <v>4.2676400000000001</v>
      </c>
      <c r="G138">
        <v>4.3202299999999996</v>
      </c>
      <c r="I138" s="11"/>
      <c r="J138" s="11"/>
      <c r="K138" s="9"/>
      <c r="L138">
        <v>4.1889700000000003</v>
      </c>
      <c r="M138">
        <v>4.2863699999999998</v>
      </c>
      <c r="N138" s="11"/>
      <c r="O138" s="11"/>
      <c r="P138" s="9"/>
      <c r="Q138" s="11"/>
      <c r="R138" s="10"/>
      <c r="S138" s="11"/>
      <c r="T138" s="9"/>
      <c r="AA138" s="9"/>
    </row>
    <row r="139" spans="1:27">
      <c r="A139" s="12"/>
      <c r="B139" s="11"/>
      <c r="C139" s="18"/>
      <c r="D139" s="11"/>
      <c r="E139" s="11"/>
      <c r="F139">
        <v>4.2676800000000004</v>
      </c>
      <c r="G139">
        <v>4.3201499999999999</v>
      </c>
      <c r="I139" s="11"/>
      <c r="J139" s="11"/>
      <c r="K139" s="9"/>
      <c r="L139">
        <v>4.1889700000000003</v>
      </c>
      <c r="M139">
        <v>4.2863899999999999</v>
      </c>
      <c r="N139" s="11"/>
      <c r="O139" s="11"/>
      <c r="P139" s="9"/>
      <c r="Q139" s="11"/>
      <c r="R139" s="10"/>
      <c r="S139" s="11"/>
      <c r="T139" s="9"/>
      <c r="AA139" s="9"/>
    </row>
    <row r="140" spans="1:27">
      <c r="A140" s="12"/>
      <c r="B140" s="11"/>
      <c r="C140" s="18"/>
      <c r="D140" s="11"/>
      <c r="E140" s="11"/>
      <c r="F140">
        <v>4.2676499999999997</v>
      </c>
      <c r="G140">
        <v>4.3201999999999998</v>
      </c>
      <c r="I140" s="11"/>
      <c r="J140" s="11"/>
      <c r="K140" s="9"/>
      <c r="L140">
        <v>4.1889200000000004</v>
      </c>
      <c r="M140">
        <v>4.2865000000000002</v>
      </c>
      <c r="N140" s="11"/>
      <c r="O140" s="11"/>
      <c r="P140" s="9"/>
      <c r="Q140" s="11"/>
      <c r="R140" s="10"/>
      <c r="S140" s="11"/>
      <c r="T140" s="9"/>
      <c r="AA140" s="9"/>
    </row>
    <row r="141" spans="1:27">
      <c r="A141" s="12"/>
      <c r="B141" s="11"/>
      <c r="C141" s="18"/>
      <c r="D141" s="11"/>
      <c r="E141" s="11"/>
      <c r="F141">
        <v>4.26769</v>
      </c>
      <c r="G141">
        <v>4.3196700000000003</v>
      </c>
      <c r="I141" s="11"/>
      <c r="J141" s="11"/>
      <c r="K141" s="9"/>
      <c r="L141">
        <v>4.1888899999999998</v>
      </c>
      <c r="M141">
        <v>4.2848699999999997</v>
      </c>
      <c r="N141" s="11"/>
      <c r="O141" s="11"/>
      <c r="P141" s="9"/>
      <c r="Q141" s="11"/>
      <c r="R141" s="10"/>
      <c r="S141" s="11"/>
      <c r="T141" s="9"/>
      <c r="AA141" s="9"/>
    </row>
    <row r="142" spans="1:27">
      <c r="A142" s="12"/>
      <c r="B142" s="11"/>
      <c r="C142" s="18"/>
      <c r="D142" s="11"/>
      <c r="E142" s="11"/>
      <c r="F142">
        <v>4.2676600000000002</v>
      </c>
      <c r="G142">
        <v>4.31968</v>
      </c>
      <c r="I142" s="11"/>
      <c r="J142" s="11"/>
      <c r="K142" s="9"/>
      <c r="L142">
        <v>4.1888800000000002</v>
      </c>
      <c r="M142">
        <v>4.2852800000000002</v>
      </c>
      <c r="N142" s="11"/>
      <c r="O142" s="11"/>
      <c r="P142" s="9"/>
      <c r="Q142" s="11"/>
      <c r="R142" s="10"/>
      <c r="S142" s="11"/>
      <c r="T142" s="9"/>
      <c r="AA142" s="9"/>
    </row>
    <row r="143" spans="1:27">
      <c r="A143" s="12">
        <v>15</v>
      </c>
      <c r="B143" s="11" t="s">
        <v>37</v>
      </c>
      <c r="C143" s="18">
        <v>45337</v>
      </c>
      <c r="D143" s="19">
        <v>0.58333333333333337</v>
      </c>
      <c r="E143" s="19">
        <v>0.91666666666666663</v>
      </c>
      <c r="F143">
        <v>4.41256</v>
      </c>
      <c r="G143">
        <v>4.4417</v>
      </c>
      <c r="I143" s="11">
        <v>1.05</v>
      </c>
      <c r="J143" s="11">
        <v>0.98</v>
      </c>
      <c r="K143" s="9" t="s">
        <v>45</v>
      </c>
      <c r="L143">
        <v>4.4035200000000003</v>
      </c>
      <c r="M143">
        <v>4.4162299999999997</v>
      </c>
      <c r="N143" s="11">
        <v>1</v>
      </c>
      <c r="O143" s="11">
        <v>0.98</v>
      </c>
      <c r="P143" s="9" t="s">
        <v>50</v>
      </c>
      <c r="Q143" s="11"/>
      <c r="R143" s="10">
        <f t="shared" ref="R143:R174" si="22">((HOUR(E143)*60)+MINUTE(E143))-((HOUR(D143)*60)+MINUTE(D143))</f>
        <v>480</v>
      </c>
      <c r="S143" s="11">
        <f>1000000*(AVERAGE(M143:M152)-AVERAGE(L143:L152))/(AVERAGE(N143:O152)*R143)</f>
        <v>30.364057239056827</v>
      </c>
      <c r="T143" s="9">
        <f>1000000*(AVERAGE(G143:G152)-AVERAGE(F143:F152))/(AVERAGE(I143:J152)*R143)</f>
        <v>60.568555008212009</v>
      </c>
      <c r="AA143" s="9" t="s">
        <v>51</v>
      </c>
    </row>
    <row r="144" spans="1:27">
      <c r="A144" s="12"/>
      <c r="B144" s="11"/>
      <c r="C144" s="18"/>
      <c r="D144" s="11"/>
      <c r="E144" s="11"/>
      <c r="F144">
        <v>4.4120299999999997</v>
      </c>
      <c r="G144">
        <v>4.4412200000000004</v>
      </c>
      <c r="I144" s="11"/>
      <c r="J144" s="11"/>
      <c r="K144" s="9"/>
      <c r="L144">
        <v>4.4029400000000001</v>
      </c>
      <c r="M144">
        <v>4.4164899999999996</v>
      </c>
      <c r="N144" s="11"/>
      <c r="O144" s="11"/>
      <c r="P144" s="9"/>
      <c r="Q144" s="11"/>
      <c r="R144" s="10"/>
      <c r="S144" s="11"/>
      <c r="T144" s="9"/>
      <c r="AA144" s="9"/>
    </row>
    <row r="145" spans="1:27">
      <c r="A145" s="12"/>
      <c r="B145" s="11"/>
      <c r="C145" s="18"/>
      <c r="D145" s="11"/>
      <c r="E145" s="11"/>
      <c r="F145">
        <v>4.4125899999999998</v>
      </c>
      <c r="G145">
        <v>4.4426300000000003</v>
      </c>
      <c r="I145" s="11"/>
      <c r="J145" s="11"/>
      <c r="K145" s="9"/>
      <c r="L145">
        <v>4.4017299999999997</v>
      </c>
      <c r="M145">
        <v>4.4162499999999998</v>
      </c>
      <c r="N145" s="11"/>
      <c r="O145" s="11"/>
      <c r="P145" s="9"/>
      <c r="Q145" s="11"/>
      <c r="R145" s="10"/>
      <c r="S145" s="11"/>
      <c r="T145" s="9"/>
      <c r="AA145" s="9"/>
    </row>
    <row r="146" spans="1:27">
      <c r="A146" s="12"/>
      <c r="B146" s="11"/>
      <c r="C146" s="18"/>
      <c r="D146" s="11"/>
      <c r="E146" s="11"/>
      <c r="F146">
        <v>4.4123799999999997</v>
      </c>
      <c r="G146">
        <v>4.4424400000000004</v>
      </c>
      <c r="I146" s="11"/>
      <c r="J146" s="11"/>
      <c r="K146" s="9"/>
      <c r="L146">
        <v>4.40191</v>
      </c>
      <c r="M146">
        <v>4.4164700000000003</v>
      </c>
      <c r="N146" s="11"/>
      <c r="O146" s="11"/>
      <c r="P146" s="9"/>
      <c r="Q146" s="11"/>
      <c r="R146" s="10"/>
      <c r="S146" s="11"/>
      <c r="T146" s="9"/>
      <c r="AA146" s="9"/>
    </row>
    <row r="147" spans="1:27">
      <c r="A147" s="12"/>
      <c r="B147" s="11"/>
      <c r="C147" s="18"/>
      <c r="D147" s="11"/>
      <c r="E147" s="11"/>
      <c r="F147">
        <v>4.41214</v>
      </c>
      <c r="G147">
        <v>4.4413200000000002</v>
      </c>
      <c r="I147" s="11"/>
      <c r="J147" s="11"/>
      <c r="K147" s="9"/>
      <c r="L147">
        <v>4.40212</v>
      </c>
      <c r="M147">
        <v>4.4163199999999998</v>
      </c>
      <c r="N147" s="11"/>
      <c r="O147" s="11"/>
      <c r="P147" s="9"/>
      <c r="Q147" s="11"/>
      <c r="R147" s="10"/>
      <c r="S147" s="11"/>
      <c r="T147" s="9"/>
      <c r="AA147" s="9"/>
    </row>
    <row r="148" spans="1:27">
      <c r="A148" s="12"/>
      <c r="B148" s="11"/>
      <c r="C148" s="18"/>
      <c r="D148" s="11"/>
      <c r="E148" s="11"/>
      <c r="F148">
        <v>4.4121699999999997</v>
      </c>
      <c r="G148">
        <v>4.4421400000000002</v>
      </c>
      <c r="I148" s="11"/>
      <c r="J148" s="11"/>
      <c r="K148" s="9"/>
      <c r="L148">
        <v>4.4015399999999998</v>
      </c>
      <c r="M148">
        <v>4.4167199999999998</v>
      </c>
      <c r="N148" s="11"/>
      <c r="O148" s="11"/>
      <c r="P148" s="9"/>
      <c r="Q148" s="11"/>
      <c r="R148" s="10"/>
      <c r="S148" s="11"/>
      <c r="T148" s="9"/>
      <c r="AA148" s="9"/>
    </row>
    <row r="149" spans="1:27">
      <c r="A149" s="12"/>
      <c r="B149" s="11"/>
      <c r="C149" s="18"/>
      <c r="D149" s="11"/>
      <c r="E149" s="11"/>
      <c r="F149">
        <v>4.4120200000000001</v>
      </c>
      <c r="G149">
        <v>4.4418199999999999</v>
      </c>
      <c r="I149" s="11"/>
      <c r="J149" s="11"/>
      <c r="K149" s="9"/>
      <c r="L149">
        <v>4.4016700000000002</v>
      </c>
      <c r="M149">
        <v>4.4162400000000002</v>
      </c>
      <c r="N149" s="11"/>
      <c r="O149" s="11"/>
      <c r="P149" s="9"/>
      <c r="Q149" s="11"/>
      <c r="R149" s="10"/>
      <c r="S149" s="11"/>
      <c r="T149" s="9"/>
      <c r="AA149" s="9"/>
    </row>
    <row r="150" spans="1:27">
      <c r="A150" s="12"/>
      <c r="B150" s="11"/>
      <c r="C150" s="18"/>
      <c r="D150" s="11"/>
      <c r="E150" s="11"/>
      <c r="F150">
        <v>4.4124699999999999</v>
      </c>
      <c r="G150">
        <v>4.44191</v>
      </c>
      <c r="I150" s="11"/>
      <c r="J150" s="11"/>
      <c r="K150" s="9"/>
      <c r="L150">
        <v>4.4017299999999997</v>
      </c>
      <c r="M150">
        <v>4.4169400000000003</v>
      </c>
      <c r="N150" s="11"/>
      <c r="O150" s="11"/>
      <c r="P150" s="9"/>
      <c r="Q150" s="11"/>
      <c r="R150" s="10"/>
      <c r="S150" s="11"/>
      <c r="T150" s="9"/>
      <c r="AA150" s="9"/>
    </row>
    <row r="151" spans="1:27">
      <c r="A151" s="12"/>
      <c r="B151" s="11"/>
      <c r="C151" s="18"/>
      <c r="D151" s="11"/>
      <c r="E151" s="11"/>
      <c r="F151">
        <v>4.4126700000000003</v>
      </c>
      <c r="G151">
        <v>4.4418600000000001</v>
      </c>
      <c r="I151" s="11"/>
      <c r="J151" s="11"/>
      <c r="K151" s="9"/>
      <c r="L151">
        <v>4.40198</v>
      </c>
      <c r="M151">
        <v>4.4167699999999996</v>
      </c>
      <c r="N151" s="11"/>
      <c r="O151" s="11"/>
      <c r="P151" s="9"/>
      <c r="Q151" s="11"/>
      <c r="R151" s="10"/>
      <c r="S151" s="11"/>
      <c r="T151" s="9"/>
      <c r="AA151" s="9"/>
    </row>
    <row r="152" spans="1:27">
      <c r="A152" s="12"/>
      <c r="B152" s="11"/>
      <c r="C152" s="18"/>
      <c r="D152" s="11"/>
      <c r="E152" s="11"/>
      <c r="F152">
        <v>4.4126899999999996</v>
      </c>
      <c r="G152">
        <v>4.44177</v>
      </c>
      <c r="I152" s="11"/>
      <c r="J152" s="11"/>
      <c r="K152" s="9"/>
      <c r="L152">
        <v>4.4019199999999996</v>
      </c>
      <c r="M152">
        <v>4.4169200000000002</v>
      </c>
      <c r="N152" s="11"/>
      <c r="O152" s="11"/>
      <c r="P152" s="9"/>
      <c r="Q152" s="11"/>
      <c r="R152" s="10"/>
      <c r="S152" s="11"/>
      <c r="T152" s="9"/>
      <c r="AA152" s="9"/>
    </row>
    <row r="153" spans="1:27">
      <c r="A153" s="12">
        <v>16</v>
      </c>
      <c r="B153" s="11" t="s">
        <v>37</v>
      </c>
      <c r="C153" s="18">
        <v>45338</v>
      </c>
      <c r="D153" s="24">
        <v>0.17916666666666667</v>
      </c>
      <c r="E153" s="24">
        <v>0.40902777777777777</v>
      </c>
      <c r="F153">
        <v>4.4223999999999997</v>
      </c>
      <c r="G153">
        <v>4.4756900000000002</v>
      </c>
      <c r="I153" s="11">
        <v>1.05</v>
      </c>
      <c r="J153" s="11">
        <v>0.98</v>
      </c>
      <c r="K153" s="9" t="s">
        <v>47</v>
      </c>
      <c r="L153">
        <v>4.4147699999999999</v>
      </c>
      <c r="M153">
        <v>4.4581</v>
      </c>
      <c r="N153" s="11">
        <v>1</v>
      </c>
      <c r="O153" s="11">
        <v>0.95</v>
      </c>
      <c r="P153" s="9" t="s">
        <v>52</v>
      </c>
      <c r="Q153" s="11"/>
      <c r="R153" s="10">
        <f t="shared" ref="R153:R184" si="23">((HOUR(E153)*60)+MINUTE(E153))-((HOUR(D153)*60)+MINUTE(D153))</f>
        <v>331</v>
      </c>
      <c r="S153" s="11">
        <f t="shared" ref="S153" si="24">1000000*(AVERAGE(M153:M162)-AVERAGE(L153:L162))/(AVERAGE(N153:O162)*R153)</f>
        <v>134.58517313502614</v>
      </c>
      <c r="T153" s="9">
        <f>1000000*(AVERAGE(G153:G162)-AVERAGE(F153:F162))/(AVERAGE(I153:J162)*R153)</f>
        <v>165.52914738142098</v>
      </c>
      <c r="AA153" s="9" t="s">
        <v>53</v>
      </c>
    </row>
    <row r="154" spans="1:27">
      <c r="A154" s="12"/>
      <c r="B154" s="11"/>
      <c r="C154" s="18"/>
      <c r="D154" s="11"/>
      <c r="E154" s="11"/>
      <c r="F154">
        <v>4.4216800000000003</v>
      </c>
      <c r="G154">
        <v>4.4769399999999999</v>
      </c>
      <c r="I154" s="11"/>
      <c r="J154" s="11"/>
      <c r="K154" s="9"/>
      <c r="L154">
        <v>4.4157500000000001</v>
      </c>
      <c r="M154">
        <v>4.4585400000000002</v>
      </c>
      <c r="N154" s="11"/>
      <c r="O154" s="11"/>
      <c r="P154" s="9"/>
      <c r="Q154" s="11"/>
      <c r="R154" s="10"/>
      <c r="S154" s="11"/>
      <c r="T154" s="9"/>
      <c r="AA154" s="9"/>
    </row>
    <row r="155" spans="1:27">
      <c r="A155" s="12"/>
      <c r="B155" s="11"/>
      <c r="C155" s="18"/>
      <c r="D155" s="11"/>
      <c r="E155" s="11"/>
      <c r="F155">
        <v>4.4219400000000002</v>
      </c>
      <c r="G155">
        <v>4.4785000000000004</v>
      </c>
      <c r="I155" s="11"/>
      <c r="J155" s="11"/>
      <c r="K155" s="9"/>
      <c r="L155">
        <v>4.4149399999999996</v>
      </c>
      <c r="M155">
        <v>4.4591700000000003</v>
      </c>
      <c r="N155" s="11"/>
      <c r="O155" s="11"/>
      <c r="P155" s="9"/>
      <c r="Q155" s="11"/>
      <c r="R155" s="10"/>
      <c r="S155" s="11"/>
      <c r="T155" s="9"/>
      <c r="AA155" s="9"/>
    </row>
    <row r="156" spans="1:27">
      <c r="A156" s="12"/>
      <c r="B156" s="11"/>
      <c r="C156" s="18"/>
      <c r="D156" s="11"/>
      <c r="E156" s="11"/>
      <c r="F156">
        <v>4.4215900000000001</v>
      </c>
      <c r="G156">
        <v>4.4772499999999997</v>
      </c>
      <c r="I156" s="11"/>
      <c r="J156" s="11"/>
      <c r="K156" s="9"/>
      <c r="L156">
        <v>4.4157500000000001</v>
      </c>
      <c r="M156">
        <v>4.4599000000000002</v>
      </c>
      <c r="N156" s="11"/>
      <c r="O156" s="11"/>
      <c r="P156" s="9"/>
      <c r="Q156" s="11"/>
      <c r="R156" s="10"/>
      <c r="S156" s="11"/>
      <c r="T156" s="9"/>
      <c r="AA156" s="9"/>
    </row>
    <row r="157" spans="1:27">
      <c r="A157" s="12"/>
      <c r="B157" s="11"/>
      <c r="C157" s="18"/>
      <c r="D157" s="11"/>
      <c r="E157" s="11"/>
      <c r="F157">
        <v>4.42136</v>
      </c>
      <c r="G157">
        <v>4.4780499999999996</v>
      </c>
      <c r="I157" s="11"/>
      <c r="J157" s="11"/>
      <c r="K157" s="9"/>
      <c r="L157">
        <v>4.4159699999999997</v>
      </c>
      <c r="M157">
        <v>4.4591399999999997</v>
      </c>
      <c r="N157" s="11"/>
      <c r="O157" s="11"/>
      <c r="P157" s="9"/>
      <c r="Q157" s="11"/>
      <c r="R157" s="10"/>
      <c r="S157" s="11"/>
      <c r="T157" s="9"/>
      <c r="AA157" s="9"/>
    </row>
    <row r="158" spans="1:27">
      <c r="A158" s="12"/>
      <c r="B158" s="11"/>
      <c r="C158" s="18"/>
      <c r="D158" s="11"/>
      <c r="E158" s="11"/>
      <c r="F158">
        <v>4.4214099999999998</v>
      </c>
      <c r="G158">
        <v>4.4758699999999996</v>
      </c>
      <c r="I158" s="11"/>
      <c r="J158" s="11"/>
      <c r="K158" s="9"/>
      <c r="L158">
        <v>4.4159800000000002</v>
      </c>
      <c r="M158">
        <v>4.4593699999999998</v>
      </c>
      <c r="N158" s="11"/>
      <c r="O158" s="11"/>
      <c r="P158" s="9"/>
      <c r="Q158" s="11"/>
      <c r="R158" s="10"/>
      <c r="S158" s="11"/>
      <c r="T158" s="9"/>
      <c r="AA158" s="9"/>
    </row>
    <row r="159" spans="1:27">
      <c r="A159" s="12"/>
      <c r="B159" s="11"/>
      <c r="C159" s="18"/>
      <c r="D159" s="11"/>
      <c r="E159" s="11"/>
      <c r="F159">
        <v>4.4214000000000002</v>
      </c>
      <c r="G159">
        <v>4.4776999999999996</v>
      </c>
      <c r="I159" s="11"/>
      <c r="J159" s="11"/>
      <c r="K159" s="9"/>
      <c r="L159">
        <v>4.4161799999999998</v>
      </c>
      <c r="M159">
        <v>4.4592299999999998</v>
      </c>
      <c r="N159" s="11"/>
      <c r="O159" s="11"/>
      <c r="P159" s="9"/>
      <c r="Q159" s="11"/>
      <c r="R159" s="10"/>
      <c r="S159" s="11"/>
      <c r="T159" s="9"/>
      <c r="AA159" s="9"/>
    </row>
    <row r="160" spans="1:27">
      <c r="A160" s="12"/>
      <c r="B160" s="11"/>
      <c r="C160" s="18"/>
      <c r="D160" s="11"/>
      <c r="E160" s="11"/>
      <c r="F160">
        <v>4.4210799999999999</v>
      </c>
      <c r="G160">
        <v>4.47722</v>
      </c>
      <c r="I160" s="11"/>
      <c r="J160" s="11"/>
      <c r="K160" s="9"/>
      <c r="L160">
        <v>4.4160500000000003</v>
      </c>
      <c r="M160">
        <v>4.4596900000000002</v>
      </c>
      <c r="N160" s="11"/>
      <c r="O160" s="11"/>
      <c r="P160" s="9"/>
      <c r="Q160" s="11"/>
      <c r="R160" s="10"/>
      <c r="S160" s="11"/>
      <c r="T160" s="9"/>
      <c r="AA160" s="9"/>
    </row>
    <row r="161" spans="1:27">
      <c r="A161" s="12"/>
      <c r="B161" s="11"/>
      <c r="C161" s="18"/>
      <c r="D161" s="11"/>
      <c r="E161" s="11"/>
      <c r="F161">
        <v>4.4212899999999999</v>
      </c>
      <c r="G161">
        <v>4.4775900000000002</v>
      </c>
      <c r="I161" s="11"/>
      <c r="J161" s="11"/>
      <c r="K161" s="9"/>
      <c r="L161">
        <v>4.4160899999999996</v>
      </c>
      <c r="M161">
        <v>4.4594500000000004</v>
      </c>
      <c r="N161" s="11"/>
      <c r="O161" s="11"/>
      <c r="P161" s="9"/>
      <c r="Q161" s="11"/>
      <c r="R161" s="10"/>
      <c r="S161" s="11"/>
      <c r="T161" s="9"/>
      <c r="AA161" s="9"/>
    </row>
    <row r="162" spans="1:27">
      <c r="A162" s="12"/>
      <c r="B162" s="11"/>
      <c r="C162" s="18"/>
      <c r="D162" s="11"/>
      <c r="E162" s="11"/>
      <c r="F162">
        <v>4.4215200000000001</v>
      </c>
      <c r="G162">
        <v>4.4769800000000002</v>
      </c>
      <c r="I162" s="11"/>
      <c r="J162" s="11"/>
      <c r="K162" s="9"/>
      <c r="L162">
        <v>4.4163500000000004</v>
      </c>
      <c r="M162">
        <v>4.4595799999999999</v>
      </c>
      <c r="N162" s="11"/>
      <c r="O162" s="11"/>
      <c r="P162" s="9"/>
      <c r="Q162" s="11"/>
      <c r="R162" s="10"/>
      <c r="S162" s="11"/>
      <c r="T162" s="9"/>
      <c r="AA162" s="9"/>
    </row>
    <row r="163" spans="1:27">
      <c r="A163" s="12">
        <v>17</v>
      </c>
      <c r="B163" s="11" t="s">
        <v>37</v>
      </c>
      <c r="C163" s="18">
        <v>45339</v>
      </c>
      <c r="D163" s="24">
        <v>0.16666666666666666</v>
      </c>
      <c r="E163" s="24">
        <v>0.5</v>
      </c>
      <c r="F163">
        <v>4.4229700000000003</v>
      </c>
      <c r="G163">
        <v>4.5060099999999998</v>
      </c>
      <c r="I163" s="11">
        <v>1.05</v>
      </c>
      <c r="J163" s="11">
        <v>0.97</v>
      </c>
      <c r="K163" s="9" t="s">
        <v>49</v>
      </c>
      <c r="L163">
        <v>4.4113100000000003</v>
      </c>
      <c r="M163">
        <v>4.4701500000000003</v>
      </c>
      <c r="N163" s="11">
        <v>1</v>
      </c>
      <c r="O163" s="11">
        <v>0.95</v>
      </c>
      <c r="P163" s="9" t="s">
        <v>54</v>
      </c>
      <c r="Q163" s="11"/>
      <c r="R163" s="10">
        <f t="shared" ref="R163:R194" si="25">((HOUR(E163)*60)+MINUTE(E163))-((HOUR(D163)*60)+MINUTE(D163))</f>
        <v>480</v>
      </c>
      <c r="S163" s="11">
        <f t="shared" ref="S163" si="26">1000000*(AVERAGE(M163:M172)-AVERAGE(L163:L172))/(AVERAGE(N163:O172)*R163)</f>
        <v>126.76282051282114</v>
      </c>
      <c r="T163" s="9">
        <f>1000000*(AVERAGE(G163:G172)-AVERAGE(F163:F172))/(AVERAGE(I163:J172)*R163)</f>
        <v>171.63366336633652</v>
      </c>
      <c r="AA163" s="9" t="s">
        <v>55</v>
      </c>
    </row>
    <row r="164" spans="1:27">
      <c r="A164" s="12"/>
      <c r="B164" s="11"/>
      <c r="C164" s="18"/>
      <c r="D164" s="11"/>
      <c r="E164" s="11"/>
      <c r="F164">
        <v>4.4230200000000002</v>
      </c>
      <c r="G164">
        <v>4.5059100000000001</v>
      </c>
      <c r="I164" s="11"/>
      <c r="J164" s="11"/>
      <c r="K164" s="9"/>
      <c r="L164">
        <v>4.4112299999999998</v>
      </c>
      <c r="M164">
        <v>4.4694799999999999</v>
      </c>
      <c r="N164" s="11"/>
      <c r="O164" s="11"/>
      <c r="P164" s="9"/>
      <c r="Q164" s="11"/>
      <c r="R164" s="10"/>
      <c r="S164" s="11"/>
      <c r="T164" s="9"/>
      <c r="AA164" s="9"/>
    </row>
    <row r="165" spans="1:27">
      <c r="A165" s="12"/>
      <c r="B165" s="11"/>
      <c r="C165" s="18"/>
      <c r="D165" s="11"/>
      <c r="E165" s="11"/>
      <c r="F165">
        <v>4.4230499999999999</v>
      </c>
      <c r="G165">
        <v>4.5061600000000004</v>
      </c>
      <c r="I165" s="11"/>
      <c r="J165" s="11"/>
      <c r="K165" s="9"/>
      <c r="L165">
        <v>4.4111500000000001</v>
      </c>
      <c r="M165">
        <v>4.4701899999999997</v>
      </c>
      <c r="N165" s="11"/>
      <c r="O165" s="11"/>
      <c r="P165" s="9"/>
      <c r="Q165" s="11"/>
      <c r="R165" s="10"/>
      <c r="S165" s="11"/>
      <c r="T165" s="9"/>
      <c r="AA165" s="9"/>
    </row>
    <row r="166" spans="1:27">
      <c r="A166" s="12"/>
      <c r="B166" s="11"/>
      <c r="C166" s="18"/>
      <c r="D166" s="11"/>
      <c r="E166" s="11"/>
      <c r="F166">
        <v>4.4228300000000003</v>
      </c>
      <c r="G166">
        <v>4.5058400000000001</v>
      </c>
      <c r="I166" s="11"/>
      <c r="J166" s="11"/>
      <c r="K166" s="9"/>
      <c r="L166">
        <v>4.4110899999999997</v>
      </c>
      <c r="M166">
        <v>4.4702500000000001</v>
      </c>
      <c r="N166" s="11"/>
      <c r="O166" s="11"/>
      <c r="P166" s="9"/>
      <c r="Q166" s="11"/>
      <c r="R166" s="10"/>
      <c r="S166" s="11"/>
      <c r="T166" s="9"/>
      <c r="AA166" s="9"/>
    </row>
    <row r="167" spans="1:27">
      <c r="A167" s="12"/>
      <c r="B167" s="11"/>
      <c r="C167" s="18"/>
      <c r="D167" s="11"/>
      <c r="E167" s="11"/>
      <c r="F167">
        <v>4.4228899999999998</v>
      </c>
      <c r="G167">
        <v>4.5056799999999999</v>
      </c>
      <c r="I167" s="11"/>
      <c r="J167" s="11"/>
      <c r="K167" s="9"/>
      <c r="L167">
        <v>4.4110699999999996</v>
      </c>
      <c r="M167">
        <v>4.4695299999999998</v>
      </c>
      <c r="N167" s="11"/>
      <c r="O167" s="11"/>
      <c r="P167" s="9"/>
      <c r="Q167" s="11"/>
      <c r="R167" s="10"/>
      <c r="S167" s="11"/>
      <c r="T167" s="9"/>
      <c r="AA167" s="9"/>
    </row>
    <row r="168" spans="1:27">
      <c r="A168" s="12"/>
      <c r="B168" s="11"/>
      <c r="C168" s="18"/>
      <c r="D168" s="11"/>
      <c r="E168" s="11"/>
      <c r="F168">
        <v>4.4227100000000004</v>
      </c>
      <c r="G168">
        <v>4.5059399999999998</v>
      </c>
      <c r="I168" s="11"/>
      <c r="J168" s="11"/>
      <c r="K168" s="9"/>
      <c r="L168">
        <v>4.4108499999999999</v>
      </c>
      <c r="M168">
        <v>4.4700199999999999</v>
      </c>
      <c r="N168" s="11"/>
      <c r="O168" s="11"/>
      <c r="P168" s="9"/>
      <c r="Q168" s="11"/>
      <c r="R168" s="10"/>
      <c r="S168" s="11"/>
      <c r="T168" s="9"/>
      <c r="AA168" s="9"/>
    </row>
    <row r="169" spans="1:27">
      <c r="A169" s="12"/>
      <c r="B169" s="11"/>
      <c r="C169" s="18"/>
      <c r="D169" s="11"/>
      <c r="E169" s="11"/>
      <c r="F169">
        <v>4.4230099999999997</v>
      </c>
      <c r="G169">
        <v>4.5062600000000002</v>
      </c>
      <c r="I169" s="11"/>
      <c r="J169" s="11"/>
      <c r="K169" s="9"/>
      <c r="L169">
        <v>4.4109699999999998</v>
      </c>
      <c r="M169">
        <v>4.4716500000000003</v>
      </c>
      <c r="N169" s="11"/>
      <c r="O169" s="11"/>
      <c r="P169" s="9"/>
      <c r="Q169" s="11"/>
      <c r="R169" s="10"/>
      <c r="S169" s="11"/>
      <c r="T169" s="9"/>
      <c r="AA169" s="9"/>
    </row>
    <row r="170" spans="1:27">
      <c r="A170" s="12"/>
      <c r="B170" s="11"/>
      <c r="C170" s="18"/>
      <c r="D170" s="11"/>
      <c r="E170" s="11"/>
      <c r="F170">
        <v>4.4230299999999998</v>
      </c>
      <c r="G170">
        <v>4.5065900000000001</v>
      </c>
      <c r="I170" s="11"/>
      <c r="J170" s="11"/>
      <c r="K170" s="9"/>
      <c r="L170">
        <v>4.4109800000000003</v>
      </c>
      <c r="M170">
        <v>4.4703400000000002</v>
      </c>
      <c r="N170" s="11"/>
      <c r="O170" s="11"/>
      <c r="P170" s="9"/>
      <c r="Q170" s="11"/>
      <c r="R170" s="10"/>
      <c r="S170" s="11"/>
      <c r="T170" s="9"/>
      <c r="AA170" s="9"/>
    </row>
    <row r="171" spans="1:27">
      <c r="A171" s="12"/>
      <c r="B171" s="11"/>
      <c r="C171" s="18"/>
      <c r="D171" s="11"/>
      <c r="E171" s="11"/>
      <c r="F171">
        <v>4.42293</v>
      </c>
      <c r="G171">
        <v>4.5068200000000003</v>
      </c>
      <c r="I171" s="11"/>
      <c r="J171" s="11"/>
      <c r="K171" s="9"/>
      <c r="L171">
        <v>4.4111099999999999</v>
      </c>
      <c r="M171">
        <v>4.4715199999999999</v>
      </c>
      <c r="N171" s="11"/>
      <c r="O171" s="11"/>
      <c r="P171" s="9"/>
      <c r="Q171" s="11"/>
      <c r="R171" s="10"/>
      <c r="S171" s="11"/>
      <c r="T171" s="9"/>
      <c r="AA171" s="9"/>
    </row>
    <row r="172" spans="1:27">
      <c r="A172" s="12"/>
      <c r="B172" s="11"/>
      <c r="C172" s="18"/>
      <c r="D172" s="11"/>
      <c r="E172" s="11"/>
      <c r="F172">
        <v>4.4231499999999997</v>
      </c>
      <c r="G172">
        <v>4.5064599999999997</v>
      </c>
      <c r="I172" s="11"/>
      <c r="J172" s="11"/>
      <c r="K172" s="9"/>
      <c r="L172">
        <v>4.41106</v>
      </c>
      <c r="M172">
        <v>4.4709399999999997</v>
      </c>
      <c r="N172" s="11"/>
      <c r="O172" s="11"/>
      <c r="P172" s="9"/>
      <c r="Q172" s="11"/>
      <c r="R172" s="10"/>
      <c r="S172" s="11"/>
      <c r="T172" s="9"/>
      <c r="AA172" s="9"/>
    </row>
    <row r="173" spans="1:27">
      <c r="A173" s="12">
        <v>18</v>
      </c>
      <c r="B173" s="11" t="s">
        <v>37</v>
      </c>
      <c r="C173" s="18">
        <v>45340</v>
      </c>
      <c r="D173" s="24">
        <v>6.25E-2</v>
      </c>
      <c r="E173" s="24">
        <v>0.39583333333333331</v>
      </c>
      <c r="F173">
        <v>4.2875100000000002</v>
      </c>
      <c r="G173">
        <v>4.4709500000000002</v>
      </c>
      <c r="I173" s="11">
        <v>1.05</v>
      </c>
      <c r="J173" s="11">
        <v>0.96</v>
      </c>
      <c r="K173" s="9" t="s">
        <v>51</v>
      </c>
      <c r="L173">
        <v>4.2175500000000001</v>
      </c>
      <c r="M173">
        <v>4.3655299999999997</v>
      </c>
      <c r="N173" s="11">
        <v>1</v>
      </c>
      <c r="O173" s="11">
        <v>0.95</v>
      </c>
      <c r="P173" s="9" t="s">
        <v>56</v>
      </c>
      <c r="Q173" s="11"/>
      <c r="R173" s="10">
        <f>((HOUR(E173)*60)+MINUTE(E173))-((HOUR(D173)*60)+MINUTE(D173))</f>
        <v>480</v>
      </c>
      <c r="S173" s="11">
        <f>1000000*(AVERAGE(M173:M182)-AVERAGE(L173:L182))/(AVERAGE(N173:O182)*R173)</f>
        <v>314.07264957264971</v>
      </c>
      <c r="T173" s="9">
        <f>1000000*(AVERAGE(G173:G182)-AVERAGE(F173:F182))/(AVERAGE(I173:J182)*R173)</f>
        <v>382.67412935323188</v>
      </c>
      <c r="AA173" s="9" t="s">
        <v>57</v>
      </c>
    </row>
    <row r="174" spans="1:27">
      <c r="A174" s="12"/>
      <c r="B174" s="11"/>
      <c r="C174" s="18"/>
      <c r="D174" s="11"/>
      <c r="E174" s="11"/>
      <c r="F174">
        <v>4.2865200000000003</v>
      </c>
      <c r="G174">
        <v>4.4715999999999996</v>
      </c>
      <c r="I174" s="11"/>
      <c r="J174" s="11"/>
      <c r="K174" s="9"/>
      <c r="L174">
        <v>4.2176799999999997</v>
      </c>
      <c r="M174">
        <v>4.3645300000000002</v>
      </c>
      <c r="N174" s="11"/>
      <c r="O174" s="11"/>
      <c r="P174" s="9"/>
      <c r="Q174" s="11"/>
      <c r="R174" s="10"/>
      <c r="S174" s="11"/>
      <c r="T174" s="9"/>
      <c r="AA174" s="9"/>
    </row>
    <row r="175" spans="1:27">
      <c r="A175" s="12"/>
      <c r="B175" s="11"/>
      <c r="C175" s="18"/>
      <c r="D175" s="11"/>
      <c r="E175" s="11"/>
      <c r="F175">
        <v>4.2864699999999996</v>
      </c>
      <c r="G175">
        <v>4.4714499999999999</v>
      </c>
      <c r="I175" s="11"/>
      <c r="J175" s="11"/>
      <c r="K175" s="9"/>
      <c r="L175">
        <v>4.2177499999999997</v>
      </c>
      <c r="M175">
        <v>4.3650799999999998</v>
      </c>
      <c r="N175" s="11"/>
      <c r="O175" s="11"/>
      <c r="P175" s="9"/>
      <c r="Q175" s="11"/>
      <c r="R175" s="10"/>
      <c r="S175" s="11"/>
      <c r="T175" s="9"/>
      <c r="AA175" s="9"/>
    </row>
    <row r="176" spans="1:27">
      <c r="A176" s="12"/>
      <c r="B176" s="11"/>
      <c r="C176" s="18"/>
      <c r="D176" s="11"/>
      <c r="E176" s="11"/>
      <c r="F176">
        <v>4.2864300000000002</v>
      </c>
      <c r="G176">
        <v>4.4712100000000001</v>
      </c>
      <c r="I176" s="11"/>
      <c r="J176" s="11"/>
      <c r="K176" s="9"/>
      <c r="L176">
        <v>4.2176499999999999</v>
      </c>
      <c r="M176">
        <v>4.3655299999999997</v>
      </c>
      <c r="N176" s="11"/>
      <c r="O176" s="11"/>
      <c r="P176" s="9"/>
      <c r="Q176" s="11"/>
      <c r="R176" s="10"/>
      <c r="S176" s="11"/>
      <c r="T176" s="9"/>
      <c r="AA176" s="9"/>
    </row>
    <row r="177" spans="1:27">
      <c r="A177" s="12"/>
      <c r="B177" s="11"/>
      <c r="C177" s="18"/>
      <c r="D177" s="11"/>
      <c r="E177" s="11"/>
      <c r="F177">
        <v>4.2868300000000001</v>
      </c>
      <c r="G177">
        <v>4.4717599999999997</v>
      </c>
      <c r="I177" s="11"/>
      <c r="J177" s="11"/>
      <c r="K177" s="9"/>
      <c r="L177">
        <v>4.2177899999999999</v>
      </c>
      <c r="M177">
        <v>4.3645100000000001</v>
      </c>
      <c r="N177" s="11"/>
      <c r="O177" s="11"/>
      <c r="P177" s="9"/>
      <c r="Q177" s="11"/>
      <c r="R177" s="10"/>
      <c r="S177" s="11"/>
      <c r="T177" s="9"/>
      <c r="AA177" s="9"/>
    </row>
    <row r="178" spans="1:27">
      <c r="A178" s="12"/>
      <c r="B178" s="11"/>
      <c r="C178" s="18"/>
      <c r="D178" s="11"/>
      <c r="E178" s="11"/>
      <c r="F178">
        <v>4.2868500000000003</v>
      </c>
      <c r="G178">
        <v>4.4704600000000001</v>
      </c>
      <c r="I178" s="11"/>
      <c r="J178" s="11"/>
      <c r="K178" s="9"/>
      <c r="L178">
        <v>4.2177600000000002</v>
      </c>
      <c r="M178">
        <v>4.3638399999999997</v>
      </c>
      <c r="N178" s="11"/>
      <c r="O178" s="11"/>
      <c r="P178" s="9"/>
      <c r="Q178" s="11"/>
      <c r="R178" s="10"/>
      <c r="S178" s="11"/>
      <c r="T178" s="9"/>
      <c r="AA178" s="9"/>
    </row>
    <row r="179" spans="1:27">
      <c r="A179" s="12"/>
      <c r="B179" s="11"/>
      <c r="C179" s="18"/>
      <c r="D179" s="11"/>
      <c r="E179" s="11"/>
      <c r="F179">
        <v>4.2867699999999997</v>
      </c>
      <c r="G179">
        <v>4.4710999999999999</v>
      </c>
      <c r="I179" s="11"/>
      <c r="J179" s="11"/>
      <c r="K179" s="9"/>
      <c r="L179">
        <v>4.2176499999999999</v>
      </c>
      <c r="M179">
        <v>4.3650200000000003</v>
      </c>
      <c r="N179" s="11"/>
      <c r="O179" s="11"/>
      <c r="P179" s="9"/>
      <c r="Q179" s="11"/>
      <c r="R179" s="10"/>
      <c r="S179" s="11"/>
      <c r="T179" s="9"/>
      <c r="AA179" s="9"/>
    </row>
    <row r="180" spans="1:27">
      <c r="A180" s="12"/>
      <c r="B180" s="11"/>
      <c r="C180" s="18"/>
      <c r="D180" s="11"/>
      <c r="E180" s="11"/>
      <c r="F180">
        <v>4.2867499999999996</v>
      </c>
      <c r="G180">
        <v>4.4716899999999997</v>
      </c>
      <c r="I180" s="11"/>
      <c r="J180" s="11"/>
      <c r="K180" s="9"/>
      <c r="L180">
        <v>4.2178300000000002</v>
      </c>
      <c r="M180">
        <v>4.36374</v>
      </c>
      <c r="N180" s="11"/>
      <c r="O180" s="11"/>
      <c r="P180" s="9"/>
      <c r="Q180" s="11"/>
      <c r="R180" s="10"/>
      <c r="S180" s="11"/>
      <c r="T180" s="9"/>
      <c r="AA180" s="9"/>
    </row>
    <row r="181" spans="1:27">
      <c r="A181" s="12"/>
      <c r="B181" s="11"/>
      <c r="C181" s="18"/>
      <c r="D181" s="11"/>
      <c r="E181" s="11"/>
      <c r="F181">
        <v>4.2868300000000001</v>
      </c>
      <c r="G181">
        <v>4.4726100000000004</v>
      </c>
      <c r="I181" s="11"/>
      <c r="J181" s="11"/>
      <c r="K181" s="9"/>
      <c r="L181">
        <v>4.21767</v>
      </c>
      <c r="M181">
        <v>4.3643999999999998</v>
      </c>
      <c r="N181" s="11"/>
      <c r="O181" s="11"/>
      <c r="P181" s="9"/>
      <c r="Q181" s="11"/>
      <c r="R181" s="10"/>
      <c r="S181" s="11"/>
      <c r="T181" s="9"/>
      <c r="AA181" s="9"/>
    </row>
    <row r="182" spans="1:27">
      <c r="A182" s="12"/>
      <c r="B182" s="11"/>
      <c r="C182" s="18"/>
      <c r="D182" s="11"/>
      <c r="E182" s="11"/>
      <c r="F182">
        <v>4.2875199999999998</v>
      </c>
      <c r="G182">
        <v>4.4716699999999996</v>
      </c>
      <c r="I182" s="11"/>
      <c r="J182" s="11"/>
      <c r="K182" s="9"/>
      <c r="L182">
        <v>4.2177499999999997</v>
      </c>
      <c r="M182">
        <v>4.3647600000000004</v>
      </c>
      <c r="N182" s="11"/>
      <c r="O182" s="11"/>
      <c r="P182" s="9"/>
      <c r="Q182" s="11"/>
      <c r="R182" s="10"/>
      <c r="S182" s="11"/>
      <c r="T182" s="9"/>
      <c r="AA182" s="9"/>
    </row>
    <row r="183" spans="1:27">
      <c r="A183" s="12">
        <v>19</v>
      </c>
      <c r="B183" s="11" t="s">
        <v>37</v>
      </c>
      <c r="C183" s="18">
        <v>45341</v>
      </c>
      <c r="D183" s="24">
        <v>0.5625</v>
      </c>
      <c r="E183" s="19">
        <v>0.83333333333333337</v>
      </c>
      <c r="F183">
        <v>4.3879700000000001</v>
      </c>
      <c r="G183">
        <v>4.4985200000000001</v>
      </c>
      <c r="I183" s="11">
        <v>1.05</v>
      </c>
      <c r="J183" s="11">
        <v>0.96</v>
      </c>
      <c r="K183" s="9" t="s">
        <v>53</v>
      </c>
      <c r="L183">
        <v>4.3912699999999996</v>
      </c>
      <c r="M183">
        <v>4.4046599999999998</v>
      </c>
      <c r="N183" s="11">
        <v>1</v>
      </c>
      <c r="O183" s="11">
        <v>0.95</v>
      </c>
      <c r="P183" s="9" t="s">
        <v>58</v>
      </c>
      <c r="Q183" s="11"/>
      <c r="R183" s="10">
        <f t="shared" ref="R183:R214" si="27">((HOUR(E183)*60)+MINUTE(E183))-((HOUR(D183)*60)+MINUTE(D183))</f>
        <v>390</v>
      </c>
      <c r="S183" s="11">
        <f>1000000*(AVERAGE(M183:M192)-AVERAGE(L183:L192))/(AVERAGE(N183:O192)*R183)</f>
        <v>36.478632478634729</v>
      </c>
      <c r="T183" s="9">
        <f>1000000*(AVERAGE(G183:G192)-AVERAGE(F183:F192))/(AVERAGE(I183:J192)*R183)</f>
        <v>284.63579538206716</v>
      </c>
      <c r="AA183" s="9" t="s">
        <v>59</v>
      </c>
    </row>
    <row r="184" spans="1:27">
      <c r="A184" s="12"/>
      <c r="B184" s="11"/>
      <c r="C184" s="18"/>
      <c r="D184" s="11"/>
      <c r="E184" s="11"/>
      <c r="F184">
        <v>4.3869999999999996</v>
      </c>
      <c r="G184">
        <v>4.4985099999999996</v>
      </c>
      <c r="I184" s="11"/>
      <c r="J184" s="11"/>
      <c r="K184" s="9"/>
      <c r="L184">
        <v>4.39154</v>
      </c>
      <c r="M184">
        <v>4.4058099999999998</v>
      </c>
      <c r="N184" s="11"/>
      <c r="O184" s="11"/>
      <c r="P184" s="9"/>
      <c r="Q184" s="11"/>
      <c r="R184" s="10"/>
      <c r="S184" s="11"/>
      <c r="T184" s="9"/>
      <c r="AA184" s="9"/>
    </row>
    <row r="185" spans="1:27">
      <c r="A185" s="12"/>
      <c r="B185" s="11"/>
      <c r="C185" s="18"/>
      <c r="D185" s="11"/>
      <c r="E185" s="11"/>
      <c r="F185">
        <v>4.38626</v>
      </c>
      <c r="G185">
        <v>4.4986899999999999</v>
      </c>
      <c r="I185" s="11"/>
      <c r="J185" s="11"/>
      <c r="K185" s="9"/>
      <c r="L185">
        <v>4.3915800000000003</v>
      </c>
      <c r="M185">
        <v>4.40585</v>
      </c>
      <c r="N185" s="11"/>
      <c r="O185" s="11"/>
      <c r="P185" s="9"/>
      <c r="Q185" s="11"/>
      <c r="R185" s="10"/>
      <c r="S185" s="11"/>
      <c r="T185" s="9"/>
      <c r="AA185" s="9"/>
    </row>
    <row r="186" spans="1:27">
      <c r="A186" s="12"/>
      <c r="B186" s="11"/>
      <c r="C186" s="18"/>
      <c r="D186" s="11"/>
      <c r="E186" s="11"/>
      <c r="F186">
        <v>4.3865400000000001</v>
      </c>
      <c r="G186">
        <v>4.4987700000000004</v>
      </c>
      <c r="I186" s="11"/>
      <c r="J186" s="11"/>
      <c r="K186" s="9"/>
      <c r="L186">
        <v>4.3914299999999997</v>
      </c>
      <c r="M186">
        <v>4.4051900000000002</v>
      </c>
      <c r="N186" s="11"/>
      <c r="O186" s="11"/>
      <c r="P186" s="9"/>
      <c r="Q186" s="11"/>
      <c r="R186" s="10"/>
      <c r="S186" s="11"/>
      <c r="T186" s="9"/>
      <c r="AA186" s="9"/>
    </row>
    <row r="187" spans="1:27">
      <c r="A187" s="12"/>
      <c r="B187" s="11"/>
      <c r="C187" s="18"/>
      <c r="D187" s="11"/>
      <c r="E187" s="11"/>
      <c r="F187">
        <v>4.3875400000000004</v>
      </c>
      <c r="G187">
        <v>4.4988700000000001</v>
      </c>
      <c r="I187" s="11"/>
      <c r="J187" s="11"/>
      <c r="K187" s="9"/>
      <c r="L187">
        <v>4.3913799999999998</v>
      </c>
      <c r="M187">
        <v>4.4051600000000004</v>
      </c>
      <c r="N187" s="11"/>
      <c r="O187" s="11"/>
      <c r="P187" s="9"/>
      <c r="Q187" s="11"/>
      <c r="R187" s="10"/>
      <c r="S187" s="11"/>
      <c r="T187" s="9"/>
      <c r="AA187" s="9"/>
    </row>
    <row r="188" spans="1:27">
      <c r="A188" s="12"/>
      <c r="B188" s="11"/>
      <c r="C188" s="18"/>
      <c r="D188" s="11"/>
      <c r="E188" s="11"/>
      <c r="F188">
        <v>4.3868600000000004</v>
      </c>
      <c r="G188">
        <v>4.4988799999999998</v>
      </c>
      <c r="I188" s="11"/>
      <c r="J188" s="11"/>
      <c r="K188" s="9"/>
      <c r="L188">
        <v>4.3915899999999999</v>
      </c>
      <c r="M188">
        <v>4.4049199999999997</v>
      </c>
      <c r="N188" s="11"/>
      <c r="O188" s="11"/>
      <c r="P188" s="9"/>
      <c r="Q188" s="11"/>
      <c r="R188" s="10"/>
      <c r="S188" s="11"/>
      <c r="T188" s="9"/>
      <c r="AA188" s="9"/>
    </row>
    <row r="189" spans="1:27">
      <c r="A189" s="12"/>
      <c r="B189" s="11"/>
      <c r="C189" s="18"/>
      <c r="D189" s="11"/>
      <c r="E189" s="11"/>
      <c r="F189">
        <v>4.38809</v>
      </c>
      <c r="G189">
        <v>4.4992099999999997</v>
      </c>
      <c r="I189" s="11"/>
      <c r="J189" s="11"/>
      <c r="K189" s="9"/>
      <c r="L189">
        <v>4.39175</v>
      </c>
      <c r="M189">
        <v>4.4050000000000002</v>
      </c>
      <c r="N189" s="11"/>
      <c r="O189" s="11"/>
      <c r="P189" s="9"/>
      <c r="Q189" s="11"/>
      <c r="R189" s="10"/>
      <c r="S189" s="11"/>
      <c r="T189" s="9"/>
      <c r="AA189" s="9"/>
    </row>
    <row r="190" spans="1:27">
      <c r="A190" s="12"/>
      <c r="B190" s="11"/>
      <c r="C190" s="18"/>
      <c r="D190" s="11"/>
      <c r="E190" s="11"/>
      <c r="F190">
        <v>4.3875099999999998</v>
      </c>
      <c r="G190">
        <v>4.4991599999999998</v>
      </c>
      <c r="I190" s="11"/>
      <c r="J190" s="11"/>
      <c r="K190" s="9"/>
      <c r="L190">
        <v>4.3918400000000002</v>
      </c>
      <c r="M190">
        <v>4.4065899999999996</v>
      </c>
      <c r="N190" s="11"/>
      <c r="O190" s="11"/>
      <c r="P190" s="9"/>
      <c r="Q190" s="11"/>
      <c r="R190" s="10"/>
      <c r="S190" s="11"/>
      <c r="T190" s="9"/>
      <c r="AA190" s="9"/>
    </row>
    <row r="191" spans="1:27">
      <c r="A191" s="12"/>
      <c r="B191" s="11"/>
      <c r="C191" s="18"/>
      <c r="D191" s="11"/>
      <c r="E191" s="11"/>
      <c r="F191">
        <v>4.3885399999999999</v>
      </c>
      <c r="G191">
        <v>4.4995099999999999</v>
      </c>
      <c r="I191" s="11"/>
      <c r="J191" s="11"/>
      <c r="K191" s="9"/>
      <c r="L191">
        <v>4.3916899999999996</v>
      </c>
      <c r="M191">
        <v>4.4057000000000004</v>
      </c>
      <c r="N191" s="11"/>
      <c r="O191" s="11"/>
      <c r="P191" s="9"/>
      <c r="Q191" s="11"/>
      <c r="R191" s="10"/>
      <c r="S191" s="11"/>
      <c r="T191" s="9"/>
      <c r="AA191" s="9"/>
    </row>
    <row r="192" spans="1:27">
      <c r="A192" s="12"/>
      <c r="B192" s="11"/>
      <c r="C192" s="18"/>
      <c r="D192" s="11"/>
      <c r="E192" s="11"/>
      <c r="F192">
        <v>4.3877300000000004</v>
      </c>
      <c r="G192">
        <v>4.4995500000000002</v>
      </c>
      <c r="I192" s="11"/>
      <c r="J192" s="11"/>
      <c r="K192" s="9"/>
      <c r="L192">
        <v>4.3918299999999997</v>
      </c>
      <c r="M192">
        <v>4.4057300000000001</v>
      </c>
      <c r="N192" s="11"/>
      <c r="O192" s="11"/>
      <c r="P192" s="9"/>
      <c r="Q192" s="11"/>
      <c r="R192" s="10"/>
      <c r="S192" s="11"/>
      <c r="T192" s="9"/>
      <c r="AA192" s="9"/>
    </row>
    <row r="193" spans="1:27">
      <c r="A193" s="12">
        <v>20</v>
      </c>
      <c r="B193" s="11" t="s">
        <v>60</v>
      </c>
      <c r="C193" s="18">
        <v>45342</v>
      </c>
      <c r="D193" s="19">
        <v>0.64583333333333337</v>
      </c>
      <c r="E193" s="24">
        <v>0.97916666666666663</v>
      </c>
      <c r="F193">
        <v>4.3969100000000001</v>
      </c>
      <c r="G193">
        <v>4.4620100000000003</v>
      </c>
      <c r="I193" s="11">
        <v>1.07</v>
      </c>
      <c r="J193" s="11">
        <v>0.96</v>
      </c>
      <c r="K193" s="9" t="s">
        <v>55</v>
      </c>
      <c r="L193">
        <v>4.3936500000000001</v>
      </c>
      <c r="M193">
        <v>4.4145700000000003</v>
      </c>
      <c r="N193" s="11">
        <v>1</v>
      </c>
      <c r="O193" s="11">
        <v>0.95</v>
      </c>
      <c r="P193" s="9" t="s">
        <v>61</v>
      </c>
      <c r="Q193" s="11"/>
      <c r="R193" s="10">
        <f t="shared" ref="R193:R224" si="28">((HOUR(E193)*60)+MINUTE(E193))-((HOUR(D193)*60)+MINUTE(D193))</f>
        <v>480</v>
      </c>
      <c r="S193" s="11">
        <f>1000000*(AVERAGE(M193:M202)-AVERAGE(L193:L202))/(AVERAGE(N193:O202)*R193)</f>
        <v>45.500000000000313</v>
      </c>
      <c r="T193" s="9">
        <f>1000000*(AVERAGE(G193:G202)-AVERAGE(F193:F202))/(AVERAGE(I193:J202)*R193)</f>
        <v>135.18678160919586</v>
      </c>
      <c r="AA193" s="9" t="s">
        <v>62</v>
      </c>
    </row>
    <row r="194" spans="1:27">
      <c r="A194" s="12"/>
      <c r="B194" s="11"/>
      <c r="C194" s="18"/>
      <c r="D194" s="11"/>
      <c r="E194" s="11"/>
      <c r="F194">
        <v>4.3969100000000001</v>
      </c>
      <c r="G194">
        <v>4.4626400000000004</v>
      </c>
      <c r="I194" s="11"/>
      <c r="J194" s="11"/>
      <c r="K194" s="9"/>
      <c r="L194">
        <v>4.3921000000000001</v>
      </c>
      <c r="M194">
        <v>4.4155100000000003</v>
      </c>
      <c r="N194" s="11"/>
      <c r="O194" s="11"/>
      <c r="P194" s="9"/>
      <c r="Q194" s="11"/>
      <c r="R194" s="10"/>
      <c r="S194" s="11"/>
      <c r="T194" s="9"/>
      <c r="AA194" s="9"/>
    </row>
    <row r="195" spans="1:27">
      <c r="A195" s="12"/>
      <c r="B195" s="11"/>
      <c r="C195" s="18"/>
      <c r="D195" s="11"/>
      <c r="E195" s="11"/>
      <c r="F195">
        <v>4.3962399999999997</v>
      </c>
      <c r="G195">
        <v>4.4629099999999999</v>
      </c>
      <c r="I195" s="11"/>
      <c r="J195" s="11"/>
      <c r="K195" s="9"/>
      <c r="L195">
        <v>4.3938800000000002</v>
      </c>
      <c r="M195">
        <v>4.41554</v>
      </c>
      <c r="N195" s="11"/>
      <c r="O195" s="11"/>
      <c r="P195" s="9"/>
      <c r="Q195" s="11"/>
      <c r="R195" s="10"/>
      <c r="S195" s="11"/>
      <c r="T195" s="9"/>
      <c r="AA195" s="9"/>
    </row>
    <row r="196" spans="1:27">
      <c r="A196" s="12"/>
      <c r="B196" s="11"/>
      <c r="C196" s="18"/>
      <c r="D196" s="11"/>
      <c r="E196" s="11"/>
      <c r="F196">
        <v>4.3970099999999999</v>
      </c>
      <c r="G196">
        <v>4.4628300000000003</v>
      </c>
      <c r="I196" s="11"/>
      <c r="J196" s="11"/>
      <c r="K196" s="9"/>
      <c r="L196">
        <v>4.3936599999999997</v>
      </c>
      <c r="M196">
        <v>4.4147100000000004</v>
      </c>
      <c r="N196" s="11"/>
      <c r="O196" s="11"/>
      <c r="P196" s="9"/>
      <c r="Q196" s="11"/>
      <c r="R196" s="10"/>
      <c r="S196" s="11"/>
      <c r="T196" s="9"/>
      <c r="AA196" s="9"/>
    </row>
    <row r="197" spans="1:27">
      <c r="A197" s="12"/>
      <c r="B197" s="11"/>
      <c r="C197" s="18"/>
      <c r="D197" s="11"/>
      <c r="E197" s="11"/>
      <c r="F197">
        <v>4.3968400000000001</v>
      </c>
      <c r="G197">
        <v>4.4627800000000004</v>
      </c>
      <c r="I197" s="11"/>
      <c r="J197" s="11"/>
      <c r="K197" s="9"/>
      <c r="L197">
        <v>4.3938300000000003</v>
      </c>
      <c r="M197">
        <v>4.4141199999999996</v>
      </c>
      <c r="N197" s="11"/>
      <c r="O197" s="11"/>
      <c r="P197" s="9"/>
      <c r="Q197" s="11"/>
      <c r="R197" s="10"/>
      <c r="S197" s="11"/>
      <c r="T197" s="9"/>
      <c r="AA197" s="9"/>
    </row>
    <row r="198" spans="1:27">
      <c r="A198" s="12"/>
      <c r="B198" s="11"/>
      <c r="C198" s="18"/>
      <c r="D198" s="11"/>
      <c r="E198" s="11"/>
      <c r="F198">
        <v>4.3969399999999998</v>
      </c>
      <c r="G198">
        <v>4.4624800000000002</v>
      </c>
      <c r="I198" s="11"/>
      <c r="J198" s="11"/>
      <c r="K198" s="9"/>
      <c r="L198">
        <v>4.3932900000000004</v>
      </c>
      <c r="M198">
        <v>4.4149399999999996</v>
      </c>
      <c r="N198" s="11"/>
      <c r="O198" s="11"/>
      <c r="P198" s="9"/>
      <c r="Q198" s="11"/>
      <c r="R198" s="10"/>
      <c r="S198" s="11"/>
      <c r="T198" s="9"/>
      <c r="AA198" s="9"/>
    </row>
    <row r="199" spans="1:27">
      <c r="A199" s="12"/>
      <c r="B199" s="11"/>
      <c r="C199" s="18"/>
      <c r="D199" s="11"/>
      <c r="E199" s="11"/>
      <c r="F199">
        <v>4.3964699999999999</v>
      </c>
      <c r="G199">
        <v>4.4625899999999996</v>
      </c>
      <c r="I199" s="11"/>
      <c r="J199" s="11"/>
      <c r="K199" s="9"/>
      <c r="L199">
        <v>4.3933400000000002</v>
      </c>
      <c r="M199">
        <v>4.4159499999999996</v>
      </c>
      <c r="N199" s="11"/>
      <c r="O199" s="11"/>
      <c r="P199" s="9"/>
      <c r="Q199" s="11"/>
      <c r="R199" s="10"/>
      <c r="S199" s="11"/>
      <c r="T199" s="9"/>
      <c r="AA199" s="9"/>
    </row>
    <row r="200" spans="1:27">
      <c r="A200" s="12"/>
      <c r="B200" s="11"/>
      <c r="C200" s="18"/>
      <c r="D200" s="11"/>
      <c r="E200" s="11"/>
      <c r="F200">
        <v>4.3967700000000001</v>
      </c>
      <c r="G200">
        <v>4.4623100000000004</v>
      </c>
      <c r="I200" s="11"/>
      <c r="J200" s="11"/>
      <c r="K200" s="9"/>
      <c r="L200">
        <v>4.3942100000000002</v>
      </c>
      <c r="M200">
        <v>4.4160000000000004</v>
      </c>
      <c r="N200" s="11"/>
      <c r="O200" s="11"/>
      <c r="P200" s="9"/>
      <c r="Q200" s="11"/>
      <c r="R200" s="10"/>
      <c r="S200" s="11"/>
      <c r="T200" s="9"/>
      <c r="AA200" s="9"/>
    </row>
    <row r="201" spans="1:27">
      <c r="A201" s="12"/>
      <c r="B201" s="11"/>
      <c r="C201" s="18"/>
      <c r="D201" s="11"/>
      <c r="E201" s="11"/>
      <c r="F201">
        <v>4.39656</v>
      </c>
      <c r="G201">
        <v>4.4625899999999996</v>
      </c>
      <c r="I201" s="11"/>
      <c r="J201" s="11"/>
      <c r="K201" s="9"/>
      <c r="L201">
        <v>4.3933499999999999</v>
      </c>
      <c r="M201">
        <v>4.41153</v>
      </c>
      <c r="N201" s="11"/>
      <c r="O201" s="11"/>
      <c r="P201" s="9"/>
      <c r="Q201" s="11"/>
      <c r="R201" s="10"/>
      <c r="S201" s="11"/>
      <c r="T201" s="9"/>
      <c r="AA201" s="9"/>
    </row>
    <row r="202" spans="1:27">
      <c r="A202" s="12"/>
      <c r="B202" s="11"/>
      <c r="C202" s="18"/>
      <c r="D202" s="11"/>
      <c r="E202" s="11"/>
      <c r="F202">
        <v>4.3964100000000004</v>
      </c>
      <c r="G202">
        <v>4.4625500000000002</v>
      </c>
      <c r="I202" s="11"/>
      <c r="J202" s="11"/>
      <c r="K202" s="9"/>
      <c r="L202">
        <v>4.3932599999999997</v>
      </c>
      <c r="M202">
        <v>4.4146400000000003</v>
      </c>
      <c r="N202" s="11"/>
      <c r="O202" s="11"/>
      <c r="P202" s="9"/>
      <c r="Q202" s="11"/>
      <c r="R202" s="10"/>
      <c r="S202" s="11"/>
      <c r="T202" s="9"/>
      <c r="AA202" s="9"/>
    </row>
    <row r="203" spans="1:27">
      <c r="A203" s="12">
        <v>21</v>
      </c>
      <c r="B203" s="11" t="s">
        <v>60</v>
      </c>
      <c r="C203" s="18">
        <v>45343</v>
      </c>
      <c r="D203" s="24">
        <v>0.41666666666666669</v>
      </c>
      <c r="E203" s="24">
        <v>0.75</v>
      </c>
      <c r="F203">
        <v>4.4284499999999998</v>
      </c>
      <c r="G203">
        <v>4.4607099999999997</v>
      </c>
      <c r="I203" s="11">
        <v>1.05</v>
      </c>
      <c r="J203" s="11">
        <v>0.98</v>
      </c>
      <c r="K203" s="9" t="s">
        <v>57</v>
      </c>
      <c r="L203">
        <v>4.3889899999999997</v>
      </c>
      <c r="M203">
        <v>4.4216499999999996</v>
      </c>
      <c r="N203" s="11">
        <v>1</v>
      </c>
      <c r="O203" s="11">
        <v>0.95</v>
      </c>
      <c r="P203" s="9" t="s">
        <v>63</v>
      </c>
      <c r="Q203" s="11"/>
      <c r="R203" s="10">
        <f t="shared" ref="R203:R234" si="29">((HOUR(E203)*60)+MINUTE(E203))-((HOUR(D203)*60)+MINUTE(D203))</f>
        <v>480</v>
      </c>
      <c r="S203" s="11">
        <f>1000000*(AVERAGE(M203:M212)-AVERAGE(L203:L212))/(AVERAGE(N203:O212)*R203)</f>
        <v>72.076923076922327</v>
      </c>
      <c r="T203" s="9">
        <f>1000000*(AVERAGE(G203:G212)-AVERAGE(F203:F212))/(AVERAGE(I203:J212)*R203)</f>
        <v>65.808702791462849</v>
      </c>
      <c r="AA203" s="9" t="s">
        <v>22</v>
      </c>
    </row>
    <row r="204" spans="1:27">
      <c r="A204" s="12"/>
      <c r="B204" s="11"/>
      <c r="C204" s="18"/>
      <c r="D204" s="11"/>
      <c r="E204" s="11"/>
      <c r="F204">
        <v>4.4282899999999996</v>
      </c>
      <c r="G204">
        <v>4.4610099999999999</v>
      </c>
      <c r="I204" s="11"/>
      <c r="J204" s="11"/>
      <c r="K204" s="9"/>
      <c r="L204">
        <v>4.3891200000000001</v>
      </c>
      <c r="M204">
        <v>4.4222400000000004</v>
      </c>
      <c r="N204" s="11"/>
      <c r="O204" s="11"/>
      <c r="P204" s="9"/>
      <c r="Q204" s="11"/>
      <c r="R204" s="10"/>
      <c r="S204" s="11"/>
      <c r="T204" s="9"/>
      <c r="AA204" s="9"/>
    </row>
    <row r="205" spans="1:27">
      <c r="A205" s="12"/>
      <c r="B205" s="11"/>
      <c r="C205" s="18"/>
      <c r="D205" s="11"/>
      <c r="E205" s="11"/>
      <c r="F205">
        <v>4.4284499999999998</v>
      </c>
      <c r="G205">
        <v>4.4604400000000002</v>
      </c>
      <c r="I205" s="11"/>
      <c r="J205" s="11"/>
      <c r="K205" s="9"/>
      <c r="L205">
        <v>4.3892699999999998</v>
      </c>
      <c r="M205">
        <v>4.42415</v>
      </c>
      <c r="N205" s="11"/>
      <c r="O205" s="11"/>
      <c r="P205" s="9"/>
      <c r="Q205" s="11"/>
      <c r="R205" s="10"/>
      <c r="S205" s="11"/>
      <c r="T205" s="9"/>
      <c r="AA205" s="9"/>
    </row>
    <row r="206" spans="1:27">
      <c r="A206" s="12"/>
      <c r="B206" s="11"/>
      <c r="C206" s="18"/>
      <c r="D206" s="11"/>
      <c r="E206" s="11"/>
      <c r="F206">
        <v>4.4287599999999996</v>
      </c>
      <c r="G206">
        <v>4.4604100000000004</v>
      </c>
      <c r="I206" s="11"/>
      <c r="J206" s="11"/>
      <c r="K206" s="9"/>
      <c r="L206">
        <v>4.3894799999999998</v>
      </c>
      <c r="M206">
        <v>4.42239</v>
      </c>
      <c r="N206" s="11"/>
      <c r="O206" s="11"/>
      <c r="P206" s="9"/>
      <c r="Q206" s="11"/>
      <c r="R206" s="10"/>
      <c r="S206" s="11"/>
      <c r="T206" s="9"/>
      <c r="AA206" s="9"/>
    </row>
    <row r="207" spans="1:27">
      <c r="A207" s="12"/>
      <c r="B207" s="11"/>
      <c r="C207" s="18"/>
      <c r="D207" s="11"/>
      <c r="E207" s="11"/>
      <c r="F207">
        <v>4.4287599999999996</v>
      </c>
      <c r="G207">
        <v>4.4604400000000002</v>
      </c>
      <c r="I207" s="11"/>
      <c r="J207" s="11"/>
      <c r="K207" s="9"/>
      <c r="L207">
        <v>4.3891499999999999</v>
      </c>
      <c r="M207">
        <v>4.4254800000000003</v>
      </c>
      <c r="N207" s="11"/>
      <c r="O207" s="11"/>
      <c r="P207" s="9"/>
      <c r="Q207" s="11"/>
      <c r="R207" s="10"/>
      <c r="S207" s="11"/>
      <c r="T207" s="9"/>
      <c r="AA207" s="9"/>
    </row>
    <row r="208" spans="1:27">
      <c r="A208" s="12"/>
      <c r="B208" s="11"/>
      <c r="C208" s="18"/>
      <c r="D208" s="11"/>
      <c r="E208" s="11"/>
      <c r="F208">
        <v>4.4286899999999996</v>
      </c>
      <c r="G208">
        <v>4.4608100000000004</v>
      </c>
      <c r="I208" s="11"/>
      <c r="J208" s="11"/>
      <c r="K208" s="9"/>
      <c r="L208">
        <v>4.3890700000000002</v>
      </c>
      <c r="M208">
        <v>4.4215200000000001</v>
      </c>
      <c r="N208" s="11"/>
      <c r="O208" s="11"/>
      <c r="P208" s="9"/>
      <c r="Q208" s="11"/>
      <c r="R208" s="10"/>
      <c r="S208" s="11"/>
      <c r="T208" s="9"/>
      <c r="AA208" s="9"/>
    </row>
    <row r="209" spans="1:27">
      <c r="A209" s="12"/>
      <c r="B209" s="11"/>
      <c r="C209" s="18"/>
      <c r="D209" s="11"/>
      <c r="E209" s="11"/>
      <c r="F209">
        <v>4.4288800000000004</v>
      </c>
      <c r="G209">
        <v>4.4602300000000001</v>
      </c>
      <c r="I209" s="11"/>
      <c r="J209" s="11"/>
      <c r="K209" s="9"/>
      <c r="L209">
        <v>4.3889500000000004</v>
      </c>
      <c r="M209">
        <v>4.4210700000000003</v>
      </c>
      <c r="N209" s="11"/>
      <c r="O209" s="11"/>
      <c r="P209" s="9"/>
      <c r="Q209" s="11"/>
      <c r="R209" s="10"/>
      <c r="S209" s="11"/>
      <c r="T209" s="9"/>
      <c r="AA209" s="9"/>
    </row>
    <row r="210" spans="1:27">
      <c r="A210" s="12"/>
      <c r="B210" s="11"/>
      <c r="C210" s="18"/>
      <c r="D210" s="11"/>
      <c r="E210" s="11"/>
      <c r="F210">
        <v>4.4284499999999998</v>
      </c>
      <c r="G210">
        <v>4.4611599999999996</v>
      </c>
      <c r="I210" s="11"/>
      <c r="J210" s="11"/>
      <c r="K210" s="9"/>
      <c r="L210">
        <v>4.3891499999999999</v>
      </c>
      <c r="M210">
        <v>4.4225899999999996</v>
      </c>
      <c r="N210" s="11"/>
      <c r="O210" s="11"/>
      <c r="P210" s="9"/>
      <c r="Q210" s="11"/>
      <c r="R210" s="10"/>
      <c r="S210" s="11"/>
      <c r="T210" s="9"/>
      <c r="AA210" s="9"/>
    </row>
    <row r="211" spans="1:27">
      <c r="A211" s="12"/>
      <c r="B211" s="11"/>
      <c r="C211" s="18"/>
      <c r="D211" s="11"/>
      <c r="E211" s="11"/>
      <c r="F211">
        <v>4.4285600000000001</v>
      </c>
      <c r="G211">
        <v>4.4606399999999997</v>
      </c>
      <c r="I211" s="11"/>
      <c r="J211" s="11"/>
      <c r="K211" s="9"/>
      <c r="L211">
        <v>4.3892199999999999</v>
      </c>
      <c r="M211">
        <v>4.4238400000000002</v>
      </c>
      <c r="N211" s="11"/>
      <c r="O211" s="11"/>
      <c r="P211" s="9"/>
      <c r="Q211" s="11"/>
      <c r="R211" s="10"/>
      <c r="S211" s="11"/>
      <c r="T211" s="9"/>
      <c r="AA211" s="9"/>
    </row>
    <row r="212" spans="1:27">
      <c r="A212" s="12"/>
      <c r="B212" s="11"/>
      <c r="C212" s="18"/>
      <c r="D212" s="11"/>
      <c r="E212" s="11"/>
      <c r="F212">
        <v>4.4286700000000003</v>
      </c>
      <c r="G212">
        <v>4.4607299999999999</v>
      </c>
      <c r="I212" s="11"/>
      <c r="J212" s="11"/>
      <c r="K212" s="9"/>
      <c r="L212">
        <v>4.3891799999999996</v>
      </c>
      <c r="M212">
        <v>4.4239699999999997</v>
      </c>
      <c r="N212" s="11"/>
      <c r="O212" s="11"/>
      <c r="P212" s="9"/>
      <c r="Q212" s="11"/>
      <c r="R212" s="10"/>
      <c r="S212" s="11"/>
      <c r="T212" s="9"/>
      <c r="AA212" s="9"/>
    </row>
    <row r="213" spans="1:27">
      <c r="A213" s="13">
        <v>22</v>
      </c>
      <c r="B213" s="11" t="s">
        <v>60</v>
      </c>
      <c r="C213" s="18">
        <v>45344</v>
      </c>
      <c r="D213" s="25"/>
      <c r="E213" s="25"/>
      <c r="F213">
        <v>4.4072899999999997</v>
      </c>
      <c r="I213" s="11">
        <v>1.05</v>
      </c>
      <c r="J213" s="11">
        <v>0.98</v>
      </c>
      <c r="K213" s="9"/>
      <c r="L213">
        <v>4.3953899999999999</v>
      </c>
      <c r="N213" s="11">
        <v>1</v>
      </c>
      <c r="O213" s="11">
        <v>0.95</v>
      </c>
      <c r="P213" s="9"/>
      <c r="Q213" s="11"/>
      <c r="R213" s="10">
        <f t="shared" ref="R213:R244" si="30">((HOUR(E213)*60)+MINUTE(E213))-((HOUR(D213)*60)+MINUTE(D213))</f>
        <v>0</v>
      </c>
      <c r="S213" s="11" t="e">
        <f t="shared" ref="S213" si="31">1000000*(AVERAGE(M213:M222)-AVERAGE(L213:L222))/(AVERAGE(N213:O222)*R213)</f>
        <v>#DIV/0!</v>
      </c>
      <c r="T213" s="9" t="e">
        <f>1000000*(AVERAGE(G213:G222)-AVERAGE(F213:F222))/(AVERAGE(I213:J222)*R213)</f>
        <v>#DIV/0!</v>
      </c>
      <c r="AA213" s="9" t="s">
        <v>24</v>
      </c>
    </row>
    <row r="214" spans="1:27">
      <c r="A214" s="13"/>
      <c r="B214" s="11"/>
      <c r="C214" s="18"/>
      <c r="D214" s="23"/>
      <c r="E214" s="23"/>
      <c r="F214">
        <v>4.4071899999999999</v>
      </c>
      <c r="I214" s="11"/>
      <c r="J214" s="11"/>
      <c r="K214" s="9"/>
      <c r="L214">
        <v>4.3956799999999996</v>
      </c>
      <c r="N214" s="11"/>
      <c r="O214" s="11"/>
      <c r="P214" s="9"/>
      <c r="Q214" s="11"/>
      <c r="R214" s="10"/>
      <c r="S214" s="11"/>
      <c r="T214" s="9"/>
      <c r="AA214" s="9"/>
    </row>
    <row r="215" spans="1:27">
      <c r="A215" s="13"/>
      <c r="B215" s="11"/>
      <c r="C215" s="18"/>
      <c r="D215" s="23"/>
      <c r="E215" s="23"/>
      <c r="F215">
        <v>4.40761</v>
      </c>
      <c r="I215" s="11"/>
      <c r="J215" s="11"/>
      <c r="K215" s="9"/>
      <c r="L215">
        <v>4.3955599999999997</v>
      </c>
      <c r="N215" s="11"/>
      <c r="O215" s="11"/>
      <c r="P215" s="9"/>
      <c r="Q215" s="11"/>
      <c r="R215" s="10"/>
      <c r="S215" s="11"/>
      <c r="T215" s="9"/>
      <c r="AA215" s="9"/>
    </row>
    <row r="216" spans="1:27">
      <c r="A216" s="13"/>
      <c r="B216" s="11"/>
      <c r="C216" s="18"/>
      <c r="D216" s="23"/>
      <c r="E216" s="23"/>
      <c r="F216">
        <v>4.4075600000000001</v>
      </c>
      <c r="I216" s="11"/>
      <c r="J216" s="11"/>
      <c r="K216" s="9"/>
      <c r="L216">
        <v>4.3955200000000003</v>
      </c>
      <c r="N216" s="11"/>
      <c r="O216" s="11"/>
      <c r="P216" s="9"/>
      <c r="Q216" s="11"/>
      <c r="R216" s="10"/>
      <c r="S216" s="11"/>
      <c r="T216" s="9"/>
      <c r="AA216" s="9"/>
    </row>
    <row r="217" spans="1:27">
      <c r="A217" s="13"/>
      <c r="B217" s="11"/>
      <c r="C217" s="18"/>
      <c r="D217" s="23"/>
      <c r="E217" s="23"/>
      <c r="F217">
        <v>4.4071699999999998</v>
      </c>
      <c r="I217" s="11"/>
      <c r="J217" s="11"/>
      <c r="K217" s="9"/>
      <c r="L217">
        <v>4.3955000000000002</v>
      </c>
      <c r="N217" s="11"/>
      <c r="O217" s="11"/>
      <c r="P217" s="9"/>
      <c r="Q217" s="11"/>
      <c r="R217" s="10"/>
      <c r="S217" s="11"/>
      <c r="T217" s="9"/>
      <c r="AA217" s="9"/>
    </row>
    <row r="218" spans="1:27">
      <c r="A218" s="13"/>
      <c r="B218" s="11"/>
      <c r="C218" s="18"/>
      <c r="D218" s="23"/>
      <c r="E218" s="23"/>
      <c r="F218">
        <v>4.4072800000000001</v>
      </c>
      <c r="I218" s="11"/>
      <c r="J218" s="11"/>
      <c r="K218" s="9"/>
      <c r="L218">
        <v>4.3955000000000002</v>
      </c>
      <c r="N218" s="11"/>
      <c r="O218" s="11"/>
      <c r="P218" s="9"/>
      <c r="Q218" s="11"/>
      <c r="R218" s="10"/>
      <c r="S218" s="11"/>
      <c r="T218" s="9"/>
      <c r="AA218" s="9"/>
    </row>
    <row r="219" spans="1:27">
      <c r="A219" s="13"/>
      <c r="B219" s="11"/>
      <c r="C219" s="18"/>
      <c r="D219" s="23"/>
      <c r="E219" s="23"/>
      <c r="F219">
        <v>4.4073700000000002</v>
      </c>
      <c r="I219" s="11"/>
      <c r="J219" s="11"/>
      <c r="K219" s="9"/>
      <c r="L219">
        <v>4.3955000000000002</v>
      </c>
      <c r="N219" s="11"/>
      <c r="O219" s="11"/>
      <c r="P219" s="9"/>
      <c r="Q219" s="11"/>
      <c r="R219" s="10"/>
      <c r="S219" s="11"/>
      <c r="T219" s="9"/>
      <c r="AA219" s="9"/>
    </row>
    <row r="220" spans="1:27">
      <c r="A220" s="13"/>
      <c r="B220" s="11"/>
      <c r="C220" s="18"/>
      <c r="D220" s="23"/>
      <c r="E220" s="23"/>
      <c r="F220">
        <v>4.4070799999999997</v>
      </c>
      <c r="I220" s="11"/>
      <c r="J220" s="11"/>
      <c r="K220" s="9"/>
      <c r="L220">
        <v>4.3956900000000001</v>
      </c>
      <c r="N220" s="11"/>
      <c r="O220" s="11"/>
      <c r="P220" s="9"/>
      <c r="Q220" s="11"/>
      <c r="R220" s="10"/>
      <c r="S220" s="11"/>
      <c r="T220" s="9"/>
      <c r="AA220" s="9"/>
    </row>
    <row r="221" spans="1:27">
      <c r="A221" s="13"/>
      <c r="B221" s="11"/>
      <c r="C221" s="18"/>
      <c r="D221" s="23"/>
      <c r="E221" s="23"/>
      <c r="F221">
        <v>4.4078799999999996</v>
      </c>
      <c r="I221" s="11"/>
      <c r="J221" s="11"/>
      <c r="K221" s="9"/>
      <c r="L221">
        <v>4.3959299999999999</v>
      </c>
      <c r="N221" s="11"/>
      <c r="O221" s="11"/>
      <c r="P221" s="9"/>
      <c r="Q221" s="11"/>
      <c r="R221" s="10"/>
      <c r="S221" s="11"/>
      <c r="T221" s="9"/>
      <c r="AA221" s="9"/>
    </row>
    <row r="222" spans="1:27">
      <c r="A222" s="13"/>
      <c r="B222" s="11"/>
      <c r="C222" s="18"/>
      <c r="D222" s="23"/>
      <c r="E222" s="23"/>
      <c r="F222">
        <v>4.4070999999999998</v>
      </c>
      <c r="I222" s="11"/>
      <c r="J222" s="11"/>
      <c r="K222" s="9"/>
      <c r="L222">
        <v>4.3958599999999999</v>
      </c>
      <c r="N222" s="11"/>
      <c r="O222" s="11"/>
      <c r="P222" s="9"/>
      <c r="Q222" s="11"/>
      <c r="R222" s="10"/>
      <c r="S222" s="11"/>
      <c r="T222" s="9"/>
      <c r="AA222" s="9"/>
    </row>
    <row r="223" spans="1:27">
      <c r="A223" s="12">
        <v>23</v>
      </c>
      <c r="B223" s="11" t="s">
        <v>60</v>
      </c>
      <c r="C223" s="18">
        <v>45345</v>
      </c>
      <c r="D223" s="24">
        <v>0.58333333333333337</v>
      </c>
      <c r="E223" s="24">
        <v>0.91666666666666663</v>
      </c>
      <c r="F223">
        <v>4.4577999999999998</v>
      </c>
      <c r="G223">
        <v>4.4967199999999998</v>
      </c>
      <c r="I223" s="11">
        <v>1.05</v>
      </c>
      <c r="J223" s="11">
        <v>0.98</v>
      </c>
      <c r="K223" s="9" t="s">
        <v>59</v>
      </c>
      <c r="L223">
        <v>4.3876099999999996</v>
      </c>
      <c r="M223">
        <v>4.4417499999999999</v>
      </c>
      <c r="N223" s="11">
        <v>1</v>
      </c>
      <c r="O223" s="11">
        <v>0.98</v>
      </c>
      <c r="P223" s="9" t="s">
        <v>64</v>
      </c>
      <c r="Q223" s="11"/>
      <c r="R223" s="10">
        <f t="shared" ref="R223:R254" si="32">((HOUR(E223)*60)+MINUTE(E223))-((HOUR(D223)*60)+MINUTE(D223))</f>
        <v>480</v>
      </c>
      <c r="S223" s="11">
        <f>1000000*(AVERAGE(M223:M232)-AVERAGE(L223:L232))/(AVERAGE(N223:O232)*R223)</f>
        <v>113.46380471380547</v>
      </c>
      <c r="T223" s="9">
        <f>1000000*(AVERAGE(G223:G232)-AVERAGE(F223:F232))/(AVERAGE(I223:J232)*R223)</f>
        <v>78.306650246305495</v>
      </c>
      <c r="AA223" s="9" t="s">
        <v>26</v>
      </c>
    </row>
    <row r="224" spans="1:27">
      <c r="A224" s="12"/>
      <c r="B224" s="11"/>
      <c r="C224" s="18"/>
      <c r="D224" s="11"/>
      <c r="E224" s="11"/>
      <c r="F224">
        <v>4.4588099999999997</v>
      </c>
      <c r="G224">
        <v>4.4964599999999999</v>
      </c>
      <c r="I224" s="11"/>
      <c r="J224" s="11"/>
      <c r="K224" s="9"/>
      <c r="L224">
        <v>4.3878899999999996</v>
      </c>
      <c r="M224">
        <v>4.4419700000000004</v>
      </c>
      <c r="N224" s="11"/>
      <c r="O224" s="11"/>
      <c r="P224" s="9"/>
      <c r="Q224" s="11"/>
      <c r="R224" s="10"/>
      <c r="S224" s="11"/>
      <c r="T224" s="9"/>
      <c r="AA224" s="9"/>
    </row>
    <row r="225" spans="1:27">
      <c r="A225" s="12"/>
      <c r="B225" s="11"/>
      <c r="C225" s="18"/>
      <c r="D225" s="11"/>
      <c r="E225" s="11"/>
      <c r="F225">
        <v>4.4583399999999997</v>
      </c>
      <c r="G225">
        <v>4.4961200000000003</v>
      </c>
      <c r="I225" s="11"/>
      <c r="J225" s="11"/>
      <c r="K225" s="9"/>
      <c r="L225">
        <v>4.3872400000000003</v>
      </c>
      <c r="M225">
        <v>4.4412700000000003</v>
      </c>
      <c r="N225" s="11"/>
      <c r="O225" s="11"/>
      <c r="P225" s="9"/>
      <c r="Q225" s="11"/>
      <c r="R225" s="10"/>
      <c r="S225" s="11"/>
      <c r="T225" s="9"/>
      <c r="AA225" s="9"/>
    </row>
    <row r="226" spans="1:27">
      <c r="A226" s="12"/>
      <c r="B226" s="11"/>
      <c r="C226" s="18"/>
      <c r="D226" s="11"/>
      <c r="E226" s="11"/>
      <c r="F226">
        <v>4.4587599999999998</v>
      </c>
      <c r="G226">
        <v>4.4972399999999997</v>
      </c>
      <c r="I226" s="11"/>
      <c r="J226" s="11"/>
      <c r="K226" s="9"/>
      <c r="L226">
        <v>4.3875500000000001</v>
      </c>
      <c r="M226">
        <v>4.4417099999999996</v>
      </c>
      <c r="N226" s="11"/>
      <c r="O226" s="11"/>
      <c r="P226" s="9"/>
      <c r="Q226" s="11"/>
      <c r="R226" s="10"/>
      <c r="S226" s="11"/>
      <c r="T226" s="9"/>
      <c r="AA226" s="9"/>
    </row>
    <row r="227" spans="1:27">
      <c r="A227" s="12"/>
      <c r="B227" s="11"/>
      <c r="C227" s="18"/>
      <c r="D227" s="11"/>
      <c r="E227" s="11"/>
      <c r="F227">
        <v>4.4587500000000002</v>
      </c>
      <c r="G227">
        <v>4.4970699999999999</v>
      </c>
      <c r="I227" s="11"/>
      <c r="J227" s="11"/>
      <c r="K227" s="9"/>
      <c r="L227">
        <v>4.3877600000000001</v>
      </c>
      <c r="M227">
        <v>4.4419000000000004</v>
      </c>
      <c r="N227" s="11"/>
      <c r="O227" s="11"/>
      <c r="P227" s="9"/>
      <c r="Q227" s="11"/>
      <c r="R227" s="10"/>
      <c r="S227" s="11"/>
      <c r="T227" s="9"/>
      <c r="AA227" s="9"/>
    </row>
    <row r="228" spans="1:27">
      <c r="A228" s="12"/>
      <c r="B228" s="11"/>
      <c r="C228" s="18"/>
      <c r="D228" s="11"/>
      <c r="E228" s="11"/>
      <c r="F228">
        <v>4.4588700000000001</v>
      </c>
      <c r="G228">
        <v>4.4961099999999998</v>
      </c>
      <c r="I228" s="11"/>
      <c r="J228" s="11"/>
      <c r="K228" s="9"/>
      <c r="L228">
        <v>4.3876099999999996</v>
      </c>
      <c r="M228">
        <v>4.4422100000000002</v>
      </c>
      <c r="N228" s="11"/>
      <c r="O228" s="11"/>
      <c r="P228" s="9"/>
      <c r="Q228" s="11"/>
      <c r="R228" s="10"/>
      <c r="S228" s="11"/>
      <c r="T228" s="9"/>
      <c r="AA228" s="9"/>
    </row>
    <row r="229" spans="1:27">
      <c r="A229" s="12"/>
      <c r="B229" s="11"/>
      <c r="C229" s="18"/>
      <c r="D229" s="11"/>
      <c r="E229" s="11"/>
      <c r="F229">
        <v>4.4582300000000004</v>
      </c>
      <c r="G229">
        <v>4.4960199999999997</v>
      </c>
      <c r="I229" s="11"/>
      <c r="J229" s="11"/>
      <c r="K229" s="9"/>
      <c r="L229">
        <v>4.3879599999999996</v>
      </c>
      <c r="M229">
        <v>4.4408599999999998</v>
      </c>
      <c r="N229" s="11"/>
      <c r="O229" s="11"/>
      <c r="P229" s="9"/>
      <c r="Q229" s="11"/>
      <c r="R229" s="10"/>
      <c r="S229" s="11"/>
      <c r="T229" s="9"/>
      <c r="AA229" s="9"/>
    </row>
    <row r="230" spans="1:27">
      <c r="A230" s="12"/>
      <c r="B230" s="11"/>
      <c r="C230" s="18"/>
      <c r="D230" s="11"/>
      <c r="E230" s="11"/>
      <c r="F230">
        <v>4.4585400000000002</v>
      </c>
      <c r="G230">
        <v>4.4964399999999998</v>
      </c>
      <c r="I230" s="11"/>
      <c r="J230" s="11"/>
      <c r="K230" s="9"/>
      <c r="L230">
        <v>4.38767</v>
      </c>
      <c r="M230">
        <v>4.4413900000000002</v>
      </c>
      <c r="N230" s="11"/>
      <c r="O230" s="11"/>
      <c r="P230" s="9"/>
      <c r="Q230" s="11"/>
      <c r="R230" s="10"/>
      <c r="S230" s="11"/>
      <c r="T230" s="9"/>
      <c r="AA230" s="9"/>
    </row>
    <row r="231" spans="1:27">
      <c r="A231" s="12"/>
      <c r="B231" s="11"/>
      <c r="C231" s="18"/>
      <c r="D231" s="11"/>
      <c r="E231" s="11"/>
      <c r="F231">
        <v>4.4584900000000003</v>
      </c>
      <c r="G231">
        <v>4.4975800000000001</v>
      </c>
      <c r="I231" s="11"/>
      <c r="J231" s="11"/>
      <c r="K231" s="9"/>
      <c r="L231">
        <v>4.3874500000000003</v>
      </c>
      <c r="M231">
        <v>4.4410400000000001</v>
      </c>
      <c r="N231" s="11"/>
      <c r="O231" s="11"/>
      <c r="P231" s="9"/>
      <c r="Q231" s="11"/>
      <c r="R231" s="10"/>
      <c r="S231" s="11"/>
      <c r="T231" s="9"/>
      <c r="AA231" s="9"/>
    </row>
    <row r="232" spans="1:27">
      <c r="A232" s="12"/>
      <c r="B232" s="11"/>
      <c r="C232" s="18"/>
      <c r="D232" s="11"/>
      <c r="E232" s="11"/>
      <c r="F232">
        <v>4.4583399999999997</v>
      </c>
      <c r="G232">
        <v>4.4966799999999996</v>
      </c>
      <c r="I232" s="11"/>
      <c r="J232" s="11"/>
      <c r="K232" s="9"/>
      <c r="L232">
        <v>4.3878899999999996</v>
      </c>
      <c r="M232">
        <v>4.4417099999999996</v>
      </c>
      <c r="N232" s="11"/>
      <c r="O232" s="11"/>
      <c r="P232" s="9"/>
      <c r="Q232" s="11"/>
      <c r="R232" s="10"/>
      <c r="S232" s="11"/>
      <c r="T232" s="9"/>
      <c r="AA232" s="9"/>
    </row>
    <row r="233" spans="1:27">
      <c r="A233" s="12">
        <v>24</v>
      </c>
      <c r="B233" s="11" t="s">
        <v>60</v>
      </c>
      <c r="C233" s="18">
        <v>45346</v>
      </c>
      <c r="D233" s="24">
        <v>0.5</v>
      </c>
      <c r="E233" s="24">
        <v>0.83333333333333337</v>
      </c>
      <c r="F233">
        <v>4.4798799999999996</v>
      </c>
      <c r="G233">
        <v>4.5315599999999998</v>
      </c>
      <c r="I233" s="11">
        <v>1.05</v>
      </c>
      <c r="J233" s="11">
        <v>0.98</v>
      </c>
      <c r="K233" s="9" t="s">
        <v>62</v>
      </c>
      <c r="L233">
        <v>4.4246100000000004</v>
      </c>
      <c r="M233">
        <v>4.4696699999999998</v>
      </c>
      <c r="N233" s="11">
        <v>1</v>
      </c>
      <c r="O233" s="11">
        <v>0.98</v>
      </c>
      <c r="P233" s="9" t="s">
        <v>65</v>
      </c>
      <c r="Q233" s="11"/>
      <c r="R233" s="10">
        <f t="shared" ref="R233:R264" si="33">((HOUR(E233)*60)+MINUTE(E233))-((HOUR(D233)*60)+MINUTE(D233))</f>
        <v>480</v>
      </c>
      <c r="S233" s="11">
        <f t="shared" ref="S233" si="34">1000000*(AVERAGE(M233:M242)-AVERAGE(L233:L242))/(AVERAGE(N233:O242)*R233)</f>
        <v>95.359848484847532</v>
      </c>
      <c r="T233" s="9">
        <f>1000000*(AVERAGE(G233:G242)-AVERAGE(F233:F242))/(AVERAGE(I233:J242)*R233)</f>
        <v>108.38464696223541</v>
      </c>
      <c r="AA233" s="9" t="s">
        <v>29</v>
      </c>
    </row>
    <row r="234" spans="1:27">
      <c r="A234" s="12"/>
      <c r="B234" s="11"/>
      <c r="C234" s="18"/>
      <c r="D234" s="11"/>
      <c r="E234" s="11"/>
      <c r="F234">
        <v>4.4799199999999999</v>
      </c>
      <c r="G234">
        <v>4.53193</v>
      </c>
      <c r="I234" s="11"/>
      <c r="J234" s="11"/>
      <c r="K234" s="9"/>
      <c r="L234">
        <v>4.4248900000000004</v>
      </c>
      <c r="M234">
        <v>4.4698099999999998</v>
      </c>
      <c r="N234" s="11"/>
      <c r="O234" s="11"/>
      <c r="P234" s="9"/>
      <c r="Q234" s="11"/>
      <c r="R234" s="10"/>
      <c r="S234" s="11"/>
      <c r="T234" s="9"/>
      <c r="AA234" s="9"/>
    </row>
    <row r="235" spans="1:27">
      <c r="A235" s="12"/>
      <c r="B235" s="11"/>
      <c r="C235" s="18"/>
      <c r="D235" s="11"/>
      <c r="E235" s="11"/>
      <c r="F235">
        <v>4.47811</v>
      </c>
      <c r="G235">
        <v>4.5312200000000002</v>
      </c>
      <c r="I235" s="11"/>
      <c r="J235" s="11"/>
      <c r="K235" s="9"/>
      <c r="L235">
        <v>4.4245599999999996</v>
      </c>
      <c r="M235">
        <v>4.4710700000000001</v>
      </c>
      <c r="N235" s="11"/>
      <c r="O235" s="11"/>
      <c r="P235" s="9"/>
      <c r="Q235" s="11"/>
      <c r="R235" s="10"/>
      <c r="S235" s="11"/>
      <c r="T235" s="9"/>
      <c r="AA235" s="9"/>
    </row>
    <row r="236" spans="1:27">
      <c r="A236" s="12"/>
      <c r="B236" s="11"/>
      <c r="C236" s="18"/>
      <c r="D236" s="11"/>
      <c r="E236" s="11"/>
      <c r="F236">
        <v>4.4780499999999996</v>
      </c>
      <c r="G236">
        <v>4.5319799999999999</v>
      </c>
      <c r="I236" s="11"/>
      <c r="J236" s="11"/>
      <c r="K236" s="9"/>
      <c r="L236">
        <v>4.4248399999999997</v>
      </c>
      <c r="M236">
        <v>4.4707699999999999</v>
      </c>
      <c r="N236" s="11"/>
      <c r="O236" s="11"/>
      <c r="P236" s="9"/>
      <c r="Q236" s="11"/>
      <c r="R236" s="10"/>
      <c r="S236" s="11"/>
      <c r="T236" s="9"/>
      <c r="AA236" s="9"/>
    </row>
    <row r="237" spans="1:27">
      <c r="A237" s="12"/>
      <c r="B237" s="11"/>
      <c r="C237" s="18"/>
      <c r="D237" s="11"/>
      <c r="E237" s="11"/>
      <c r="F237">
        <v>4.4781899999999997</v>
      </c>
      <c r="G237">
        <v>4.5314500000000004</v>
      </c>
      <c r="I237" s="11"/>
      <c r="J237" s="11"/>
      <c r="K237" s="9"/>
      <c r="L237">
        <v>4.42476</v>
      </c>
      <c r="M237">
        <v>4.4696600000000002</v>
      </c>
      <c r="N237" s="11"/>
      <c r="O237" s="11"/>
      <c r="P237" s="9"/>
      <c r="Q237" s="11"/>
      <c r="R237" s="10"/>
      <c r="S237" s="11"/>
      <c r="T237" s="9"/>
      <c r="AA237" s="9"/>
    </row>
    <row r="238" spans="1:27">
      <c r="A238" s="12"/>
      <c r="B238" s="11"/>
      <c r="C238" s="18"/>
      <c r="D238" s="11"/>
      <c r="E238" s="11"/>
      <c r="F238">
        <v>4.4782599999999997</v>
      </c>
      <c r="G238">
        <v>4.5315200000000004</v>
      </c>
      <c r="I238" s="11"/>
      <c r="J238" s="11"/>
      <c r="K238" s="9"/>
      <c r="L238">
        <v>4.4247899999999998</v>
      </c>
      <c r="M238">
        <v>4.4698000000000002</v>
      </c>
      <c r="N238" s="11"/>
      <c r="O238" s="11"/>
      <c r="P238" s="9"/>
      <c r="Q238" s="11"/>
      <c r="R238" s="10"/>
      <c r="S238" s="11"/>
      <c r="T238" s="9"/>
      <c r="AA238" s="9"/>
    </row>
    <row r="239" spans="1:27">
      <c r="A239" s="12"/>
      <c r="B239" s="11"/>
      <c r="C239" s="18"/>
      <c r="D239" s="11"/>
      <c r="E239" s="11"/>
      <c r="F239">
        <v>4.4789599999999998</v>
      </c>
      <c r="G239">
        <v>4.5316099999999997</v>
      </c>
      <c r="I239" s="11"/>
      <c r="J239" s="11"/>
      <c r="K239" s="9"/>
      <c r="L239">
        <v>4.4245000000000001</v>
      </c>
      <c r="M239">
        <v>4.4706400000000004</v>
      </c>
      <c r="N239" s="11"/>
      <c r="O239" s="11"/>
      <c r="P239" s="9"/>
      <c r="Q239" s="11"/>
      <c r="R239" s="10"/>
      <c r="S239" s="11"/>
      <c r="T239" s="9"/>
      <c r="AA239" s="9"/>
    </row>
    <row r="240" spans="1:27">
      <c r="A240" s="12"/>
      <c r="B240" s="11"/>
      <c r="C240" s="18"/>
      <c r="D240" s="11"/>
      <c r="E240" s="11"/>
      <c r="F240">
        <v>4.4789399999999997</v>
      </c>
      <c r="G240">
        <v>4.5316700000000001</v>
      </c>
      <c r="I240" s="11"/>
      <c r="J240" s="11"/>
      <c r="K240" s="9"/>
      <c r="L240">
        <v>4.4247300000000003</v>
      </c>
      <c r="M240">
        <v>4.46882</v>
      </c>
      <c r="N240" s="11"/>
      <c r="O240" s="11"/>
      <c r="P240" s="9"/>
      <c r="Q240" s="11"/>
      <c r="R240" s="10"/>
      <c r="S240" s="11"/>
      <c r="T240" s="9"/>
      <c r="AA240" s="9"/>
    </row>
    <row r="241" spans="1:27">
      <c r="A241" s="12"/>
      <c r="B241" s="11"/>
      <c r="C241" s="18"/>
      <c r="D241" s="11"/>
      <c r="E241" s="11"/>
      <c r="F241">
        <v>4.4790000000000001</v>
      </c>
      <c r="G241">
        <v>4.5316700000000001</v>
      </c>
      <c r="I241" s="11"/>
      <c r="J241" s="11"/>
      <c r="K241" s="9"/>
      <c r="L241">
        <v>4.4246600000000003</v>
      </c>
      <c r="M241">
        <v>4.4698500000000001</v>
      </c>
      <c r="N241" s="11"/>
      <c r="O241" s="11"/>
      <c r="P241" s="9"/>
      <c r="Q241" s="11"/>
      <c r="R241" s="10"/>
      <c r="S241" s="11"/>
      <c r="T241" s="9"/>
      <c r="AA241" s="9"/>
    </row>
    <row r="242" spans="1:27">
      <c r="A242" s="12"/>
      <c r="B242" s="11"/>
      <c r="C242" s="18"/>
      <c r="D242" s="11"/>
      <c r="E242" s="11"/>
      <c r="F242">
        <v>4.4788600000000001</v>
      </c>
      <c r="G242">
        <v>4.5316099999999997</v>
      </c>
      <c r="I242" s="11"/>
      <c r="J242" s="11"/>
      <c r="K242" s="9"/>
      <c r="L242">
        <v>4.4243800000000002</v>
      </c>
      <c r="M242">
        <v>4.4697800000000001</v>
      </c>
      <c r="N242" s="11"/>
      <c r="O242" s="11"/>
      <c r="P242" s="9"/>
      <c r="Q242" s="11"/>
      <c r="R242" s="10"/>
      <c r="S242" s="11"/>
      <c r="T242" s="9"/>
      <c r="AA242" s="9"/>
    </row>
    <row r="243" spans="1:27">
      <c r="A243" s="1"/>
      <c r="C243" s="4"/>
      <c r="P243" s="9"/>
      <c r="R243" s="5"/>
      <c r="AA243" s="9"/>
    </row>
    <row r="244" spans="1:27">
      <c r="A244" s="1"/>
      <c r="C244" s="4"/>
      <c r="P244" s="9"/>
      <c r="R244" s="5"/>
      <c r="AA244" s="9"/>
    </row>
    <row r="245" spans="1:27">
      <c r="A245" s="1"/>
      <c r="C245" s="4"/>
      <c r="P245" s="9"/>
      <c r="R245" s="5"/>
      <c r="AA245" s="9"/>
    </row>
    <row r="246" spans="1:27">
      <c r="A246" s="1"/>
      <c r="C246" s="4"/>
      <c r="P246" s="9"/>
      <c r="R246" s="5"/>
      <c r="AA246" s="9"/>
    </row>
    <row r="247" spans="1:27">
      <c r="A247" s="1"/>
      <c r="C247" s="4"/>
      <c r="P247" s="9"/>
      <c r="R247" s="5"/>
      <c r="AA247" s="9"/>
    </row>
    <row r="248" spans="1:27">
      <c r="A248" s="1"/>
      <c r="C248" s="4"/>
      <c r="P248" s="9"/>
      <c r="R248" s="5"/>
      <c r="AA248" s="9"/>
    </row>
    <row r="249" spans="1:27">
      <c r="A249" s="1"/>
      <c r="C249" s="4"/>
      <c r="P249" s="9"/>
      <c r="R249" s="5"/>
      <c r="AA249" s="9"/>
    </row>
    <row r="250" spans="1:27">
      <c r="A250" s="1"/>
      <c r="C250" s="4"/>
      <c r="P250" s="9"/>
      <c r="R250" s="5"/>
      <c r="AA250" s="9"/>
    </row>
    <row r="251" spans="1:27">
      <c r="A251" s="1"/>
      <c r="C251" s="4"/>
      <c r="P251" s="9"/>
      <c r="R251" s="5"/>
      <c r="AA251" s="9"/>
    </row>
    <row r="252" spans="1:27">
      <c r="A252" s="1"/>
      <c r="C252" s="4"/>
      <c r="P252" s="9"/>
      <c r="R252" s="5"/>
      <c r="AA252" s="9"/>
    </row>
    <row r="253" spans="1:27">
      <c r="A253" s="1"/>
      <c r="P253" s="9"/>
      <c r="R253" s="5"/>
      <c r="AA253" s="9"/>
    </row>
    <row r="254" spans="1:27">
      <c r="A254" s="1"/>
      <c r="P254" s="9"/>
      <c r="R254" s="5"/>
      <c r="AA254" s="9"/>
    </row>
    <row r="255" spans="1:27">
      <c r="A255" s="1"/>
      <c r="P255" s="9"/>
      <c r="R255" s="5"/>
      <c r="AA255" s="9"/>
    </row>
    <row r="256" spans="1:27">
      <c r="A256" s="1"/>
      <c r="P256" s="9"/>
      <c r="R256" s="5"/>
      <c r="AA256" s="9"/>
    </row>
    <row r="257" spans="1:27">
      <c r="A257" s="1"/>
      <c r="P257" s="9"/>
      <c r="R257" s="5"/>
      <c r="AA257" s="9"/>
    </row>
    <row r="258" spans="1:27">
      <c r="A258" s="1"/>
      <c r="P258" s="9"/>
      <c r="R258" s="5"/>
      <c r="AA258" s="9"/>
    </row>
    <row r="259" spans="1:27">
      <c r="A259" s="1"/>
      <c r="P259" s="9"/>
      <c r="R259" s="5"/>
      <c r="AA259" s="9"/>
    </row>
    <row r="260" spans="1:27">
      <c r="A260" s="1"/>
      <c r="P260" s="9"/>
      <c r="R260" s="5"/>
      <c r="AA260" s="9"/>
    </row>
    <row r="261" spans="1:27">
      <c r="A261" s="1"/>
      <c r="P261" s="9"/>
      <c r="R261" s="5"/>
      <c r="AA261" s="9"/>
    </row>
    <row r="262" spans="1:27">
      <c r="A262" s="1"/>
      <c r="P262" s="9"/>
      <c r="R262" s="5"/>
      <c r="AA262" s="9"/>
    </row>
    <row r="263" spans="1:27">
      <c r="A263" s="1"/>
      <c r="P263" s="9" t="s">
        <v>66</v>
      </c>
      <c r="R263" s="5"/>
      <c r="AA263" s="9"/>
    </row>
    <row r="264" spans="1:27">
      <c r="A264" s="1"/>
      <c r="P264" s="9"/>
      <c r="R264" s="5"/>
      <c r="AA264" s="9"/>
    </row>
    <row r="265" spans="1:27">
      <c r="A265" s="1"/>
      <c r="P265" s="9"/>
      <c r="R265" s="5"/>
      <c r="AA265" s="9"/>
    </row>
    <row r="266" spans="1:27">
      <c r="A266" s="1"/>
      <c r="P266" s="9"/>
      <c r="R266" s="5"/>
      <c r="AA266" s="9"/>
    </row>
    <row r="267" spans="1:27">
      <c r="A267" s="1"/>
      <c r="P267" s="9"/>
      <c r="R267" s="5"/>
      <c r="AA267" s="9"/>
    </row>
    <row r="268" spans="1:27">
      <c r="A268" s="1"/>
      <c r="P268" s="9"/>
      <c r="R268" s="5"/>
      <c r="AA268" s="9"/>
    </row>
    <row r="269" spans="1:27">
      <c r="A269" s="1"/>
      <c r="P269" s="9"/>
      <c r="R269" s="5"/>
      <c r="AA269" s="9"/>
    </row>
    <row r="270" spans="1:27">
      <c r="A270" s="1"/>
      <c r="P270" s="9"/>
      <c r="R270" s="5"/>
      <c r="AA270" s="9"/>
    </row>
    <row r="271" spans="1:27">
      <c r="A271" s="1"/>
      <c r="P271" s="9"/>
      <c r="R271" s="5"/>
      <c r="AA271" s="9"/>
    </row>
    <row r="272" spans="1:27">
      <c r="A272" s="1"/>
      <c r="P272" s="9"/>
      <c r="R272" s="5"/>
      <c r="AA272" s="9"/>
    </row>
    <row r="273" spans="1:27">
      <c r="A273" s="1"/>
      <c r="P273" s="9" t="s">
        <v>67</v>
      </c>
      <c r="R273" s="5"/>
      <c r="AA273" s="9"/>
    </row>
    <row r="274" spans="1:27">
      <c r="A274" s="1"/>
      <c r="P274" s="9"/>
      <c r="R274" s="5"/>
      <c r="AA274" s="9"/>
    </row>
    <row r="275" spans="1:27">
      <c r="A275" s="1"/>
      <c r="P275" s="9"/>
      <c r="R275" s="5"/>
      <c r="AA275" s="9"/>
    </row>
    <row r="276" spans="1:27">
      <c r="A276" s="1"/>
      <c r="P276" s="9"/>
      <c r="R276" s="5"/>
      <c r="AA276" s="9"/>
    </row>
    <row r="277" spans="1:27">
      <c r="A277" s="1"/>
      <c r="P277" s="9"/>
      <c r="R277" s="5"/>
      <c r="AA277" s="9"/>
    </row>
    <row r="278" spans="1:27">
      <c r="A278" s="1"/>
      <c r="P278" s="9"/>
      <c r="R278" s="5"/>
      <c r="AA278" s="9"/>
    </row>
    <row r="279" spans="1:27">
      <c r="A279" s="1"/>
      <c r="P279" s="9"/>
      <c r="R279" s="5"/>
      <c r="AA279" s="9"/>
    </row>
    <row r="280" spans="1:27">
      <c r="A280" s="1"/>
      <c r="P280" s="9"/>
      <c r="R280" s="5"/>
      <c r="AA280" s="9"/>
    </row>
    <row r="281" spans="1:27">
      <c r="A281" s="1"/>
      <c r="P281" s="9"/>
      <c r="R281" s="5"/>
      <c r="AA281" s="9"/>
    </row>
    <row r="282" spans="1:27">
      <c r="A282" s="1"/>
      <c r="P282" s="9"/>
      <c r="R282" s="5"/>
      <c r="AA282" s="9"/>
    </row>
    <row r="283" spans="1:27">
      <c r="A283" s="1"/>
      <c r="P283" s="9" t="s">
        <v>68</v>
      </c>
      <c r="R283" s="5"/>
      <c r="AA283" s="9"/>
    </row>
    <row r="284" spans="1:27">
      <c r="A284" s="1"/>
      <c r="P284" s="9"/>
      <c r="R284" s="5"/>
      <c r="AA284" s="9"/>
    </row>
    <row r="285" spans="1:27">
      <c r="A285" s="1"/>
      <c r="P285" s="9"/>
      <c r="R285" s="5"/>
      <c r="AA285" s="9"/>
    </row>
    <row r="286" spans="1:27">
      <c r="A286" s="1"/>
      <c r="P286" s="9"/>
      <c r="R286" s="5"/>
      <c r="AA286" s="9"/>
    </row>
    <row r="287" spans="1:27">
      <c r="A287" s="1"/>
      <c r="P287" s="9"/>
      <c r="R287" s="5"/>
      <c r="AA287" s="9"/>
    </row>
    <row r="288" spans="1:27">
      <c r="A288" s="1"/>
      <c r="P288" s="9"/>
      <c r="R288" s="5"/>
      <c r="AA288" s="9"/>
    </row>
    <row r="289" spans="1:27">
      <c r="A289" s="1"/>
      <c r="P289" s="9"/>
      <c r="R289" s="5"/>
      <c r="AA289" s="9"/>
    </row>
    <row r="290" spans="1:27">
      <c r="A290" s="1"/>
      <c r="P290" s="9"/>
      <c r="R290" s="5"/>
      <c r="AA290" s="9"/>
    </row>
    <row r="291" spans="1:27">
      <c r="A291" s="1"/>
      <c r="P291" s="9"/>
      <c r="R291" s="5"/>
      <c r="AA291" s="9"/>
    </row>
    <row r="292" spans="1:27">
      <c r="A292" s="1"/>
      <c r="P292" s="9"/>
      <c r="R292" s="5"/>
      <c r="AA292" s="9"/>
    </row>
    <row r="293" spans="1:27">
      <c r="A293" s="1"/>
      <c r="P293" s="9" t="s">
        <v>69</v>
      </c>
      <c r="R293" s="5"/>
      <c r="AA293" s="9"/>
    </row>
    <row r="294" spans="1:27">
      <c r="A294" s="1"/>
      <c r="P294" s="9"/>
      <c r="R294" s="5"/>
      <c r="AA294" s="9"/>
    </row>
    <row r="295" spans="1:27">
      <c r="A295" s="1"/>
      <c r="P295" s="9"/>
      <c r="R295" s="5"/>
      <c r="AA295" s="9"/>
    </row>
    <row r="296" spans="1:27">
      <c r="A296" s="1"/>
      <c r="P296" s="9"/>
      <c r="R296" s="5"/>
      <c r="AA296" s="9"/>
    </row>
    <row r="297" spans="1:27">
      <c r="A297" s="1"/>
      <c r="P297" s="9"/>
      <c r="R297" s="5"/>
      <c r="AA297" s="9"/>
    </row>
    <row r="298" spans="1:27">
      <c r="A298" s="1"/>
      <c r="P298" s="9"/>
      <c r="R298" s="5"/>
      <c r="AA298" s="9"/>
    </row>
    <row r="299" spans="1:27">
      <c r="A299" s="1"/>
      <c r="P299" s="9"/>
      <c r="R299" s="5"/>
      <c r="AA299" s="9"/>
    </row>
    <row r="300" spans="1:27">
      <c r="A300" s="1"/>
      <c r="P300" s="9"/>
      <c r="R300" s="5"/>
      <c r="AA300" s="9"/>
    </row>
    <row r="301" spans="1:27">
      <c r="A301" s="1"/>
      <c r="P301" s="9"/>
      <c r="R301" s="5"/>
      <c r="AA301" s="9"/>
    </row>
    <row r="302" spans="1:27">
      <c r="A302" s="1"/>
      <c r="P302" s="9"/>
      <c r="R302" s="5"/>
      <c r="AA302" s="9"/>
    </row>
    <row r="303" spans="1:27">
      <c r="A303" s="1"/>
      <c r="P303" s="9" t="s">
        <v>70</v>
      </c>
      <c r="R303" s="5"/>
    </row>
    <row r="304" spans="1:27">
      <c r="A304" s="1"/>
      <c r="P304" s="9"/>
      <c r="R304" s="5"/>
    </row>
    <row r="305" spans="1:18">
      <c r="A305" s="1"/>
      <c r="P305" s="9"/>
      <c r="R305" s="5"/>
    </row>
    <row r="306" spans="1:18">
      <c r="A306" s="1"/>
      <c r="P306" s="9"/>
      <c r="R306" s="5"/>
    </row>
    <row r="307" spans="1:18">
      <c r="A307" s="1"/>
      <c r="P307" s="9"/>
      <c r="R307" s="5"/>
    </row>
    <row r="308" spans="1:18">
      <c r="A308" s="1"/>
      <c r="P308" s="9"/>
      <c r="R308" s="5"/>
    </row>
    <row r="309" spans="1:18">
      <c r="A309" s="1"/>
      <c r="P309" s="9"/>
      <c r="R309" s="5"/>
    </row>
    <row r="310" spans="1:18">
      <c r="A310" s="1"/>
      <c r="P310" s="9"/>
      <c r="R310" s="5"/>
    </row>
    <row r="311" spans="1:18">
      <c r="A311" s="1"/>
      <c r="P311" s="9"/>
      <c r="R311" s="5"/>
    </row>
    <row r="312" spans="1:18">
      <c r="A312" s="1"/>
      <c r="P312" s="9"/>
      <c r="R312" s="5"/>
    </row>
    <row r="313" spans="1:18">
      <c r="R313" s="5"/>
    </row>
    <row r="314" spans="1:18">
      <c r="R314" s="5"/>
    </row>
    <row r="315" spans="1:18">
      <c r="R315" s="5"/>
    </row>
    <row r="316" spans="1:18">
      <c r="R316" s="5"/>
    </row>
    <row r="317" spans="1:18">
      <c r="R317" s="5"/>
    </row>
    <row r="318" spans="1:18">
      <c r="R318" s="5"/>
    </row>
    <row r="319" spans="1:18">
      <c r="R319" s="5"/>
    </row>
    <row r="320" spans="1:18">
      <c r="R320" s="5"/>
    </row>
    <row r="321" spans="18:18">
      <c r="R321" s="5"/>
    </row>
    <row r="322" spans="18:18">
      <c r="R322" s="5"/>
    </row>
    <row r="323" spans="18:18">
      <c r="R323" s="5"/>
    </row>
    <row r="324" spans="18:18">
      <c r="R324" s="5"/>
    </row>
    <row r="325" spans="18:18">
      <c r="R325" s="5"/>
    </row>
    <row r="326" spans="18:18">
      <c r="R326" s="5"/>
    </row>
    <row r="327" spans="18:18">
      <c r="R327" s="5"/>
    </row>
    <row r="328" spans="18:18">
      <c r="R328" s="5"/>
    </row>
    <row r="329" spans="18:18">
      <c r="R329" s="5"/>
    </row>
    <row r="330" spans="18:18">
      <c r="R330" s="5"/>
    </row>
    <row r="331" spans="18:18">
      <c r="R331" s="5"/>
    </row>
    <row r="332" spans="18:18">
      <c r="R332" s="5"/>
    </row>
  </sheetData>
  <mergeCells count="403">
    <mergeCell ref="T133:T142"/>
    <mergeCell ref="T233:T242"/>
    <mergeCell ref="T153:T162"/>
    <mergeCell ref="T163:T172"/>
    <mergeCell ref="T173:T182"/>
    <mergeCell ref="T183:T192"/>
    <mergeCell ref="T193:T202"/>
    <mergeCell ref="T143:T152"/>
    <mergeCell ref="T53:T62"/>
    <mergeCell ref="T63:T72"/>
    <mergeCell ref="T73:T82"/>
    <mergeCell ref="T83:T92"/>
    <mergeCell ref="T93:T102"/>
    <mergeCell ref="T203:T212"/>
    <mergeCell ref="T213:T222"/>
    <mergeCell ref="T223:T232"/>
    <mergeCell ref="S3:S12"/>
    <mergeCell ref="S13:S22"/>
    <mergeCell ref="S23:S32"/>
    <mergeCell ref="S33:S42"/>
    <mergeCell ref="S43:S52"/>
    <mergeCell ref="T103:T112"/>
    <mergeCell ref="T113:T122"/>
    <mergeCell ref="T123:T132"/>
    <mergeCell ref="T3:T12"/>
    <mergeCell ref="T13:T22"/>
    <mergeCell ref="T23:T32"/>
    <mergeCell ref="T33:T42"/>
    <mergeCell ref="T43:T52"/>
    <mergeCell ref="S53:S62"/>
    <mergeCell ref="S63:S72"/>
    <mergeCell ref="S73:S82"/>
    <mergeCell ref="S83:S92"/>
    <mergeCell ref="S173:S182"/>
    <mergeCell ref="S183:S192"/>
    <mergeCell ref="S193:S202"/>
    <mergeCell ref="S203:S212"/>
    <mergeCell ref="S213:S222"/>
    <mergeCell ref="S223:S232"/>
    <mergeCell ref="S233:S242"/>
    <mergeCell ref="S103:S112"/>
    <mergeCell ref="S113:S122"/>
    <mergeCell ref="S123:S132"/>
    <mergeCell ref="S133:S142"/>
    <mergeCell ref="S143:S152"/>
    <mergeCell ref="O183:O192"/>
    <mergeCell ref="Q183:Q192"/>
    <mergeCell ref="J143:J152"/>
    <mergeCell ref="N143:N152"/>
    <mergeCell ref="O143:O152"/>
    <mergeCell ref="Q143:Q152"/>
    <mergeCell ref="R223:R232"/>
    <mergeCell ref="R233:R242"/>
    <mergeCell ref="R173:R182"/>
    <mergeCell ref="R183:R192"/>
    <mergeCell ref="R193:R202"/>
    <mergeCell ref="R203:R212"/>
    <mergeCell ref="R213:R222"/>
    <mergeCell ref="P233:P242"/>
    <mergeCell ref="K233:K242"/>
    <mergeCell ref="N223:N232"/>
    <mergeCell ref="O223:O232"/>
    <mergeCell ref="Q223:Q232"/>
    <mergeCell ref="K223:K232"/>
    <mergeCell ref="P213:P222"/>
    <mergeCell ref="J223:J232"/>
    <mergeCell ref="N183:N192"/>
    <mergeCell ref="R3:R12"/>
    <mergeCell ref="R13:R22"/>
    <mergeCell ref="R23:R32"/>
    <mergeCell ref="R33:R42"/>
    <mergeCell ref="R43:R52"/>
    <mergeCell ref="R53:R62"/>
    <mergeCell ref="R63:R72"/>
    <mergeCell ref="R73:R82"/>
    <mergeCell ref="R83:R92"/>
    <mergeCell ref="B233:B242"/>
    <mergeCell ref="C233:C242"/>
    <mergeCell ref="D233:D242"/>
    <mergeCell ref="E233:E242"/>
    <mergeCell ref="I233:I242"/>
    <mergeCell ref="J233:J242"/>
    <mergeCell ref="N233:N242"/>
    <mergeCell ref="O233:O242"/>
    <mergeCell ref="Q233:Q242"/>
    <mergeCell ref="B223:B232"/>
    <mergeCell ref="C223:C232"/>
    <mergeCell ref="D223:D232"/>
    <mergeCell ref="E223:E232"/>
    <mergeCell ref="I223:I232"/>
    <mergeCell ref="J203:J212"/>
    <mergeCell ref="N203:N212"/>
    <mergeCell ref="O203:O212"/>
    <mergeCell ref="Q203:Q212"/>
    <mergeCell ref="B213:B222"/>
    <mergeCell ref="C213:C222"/>
    <mergeCell ref="D213:D222"/>
    <mergeCell ref="E213:E222"/>
    <mergeCell ref="I213:I222"/>
    <mergeCell ref="J213:J222"/>
    <mergeCell ref="N213:N222"/>
    <mergeCell ref="O213:O222"/>
    <mergeCell ref="Q213:Q222"/>
    <mergeCell ref="B203:B212"/>
    <mergeCell ref="C203:C212"/>
    <mergeCell ref="D203:D212"/>
    <mergeCell ref="E203:E212"/>
    <mergeCell ref="I203:I212"/>
    <mergeCell ref="P223:P232"/>
    <mergeCell ref="B193:B202"/>
    <mergeCell ref="C193:C202"/>
    <mergeCell ref="D193:D202"/>
    <mergeCell ref="E193:E202"/>
    <mergeCell ref="I193:I202"/>
    <mergeCell ref="J193:J202"/>
    <mergeCell ref="N193:N202"/>
    <mergeCell ref="O193:O202"/>
    <mergeCell ref="Q193:Q202"/>
    <mergeCell ref="B183:B192"/>
    <mergeCell ref="C183:C192"/>
    <mergeCell ref="D183:D192"/>
    <mergeCell ref="E183:E192"/>
    <mergeCell ref="I183:I192"/>
    <mergeCell ref="J163:J172"/>
    <mergeCell ref="N163:N172"/>
    <mergeCell ref="O163:O172"/>
    <mergeCell ref="Q163:Q172"/>
    <mergeCell ref="B173:B182"/>
    <mergeCell ref="C173:C182"/>
    <mergeCell ref="D173:D182"/>
    <mergeCell ref="E173:E182"/>
    <mergeCell ref="I173:I182"/>
    <mergeCell ref="J173:J182"/>
    <mergeCell ref="N173:N182"/>
    <mergeCell ref="O173:O182"/>
    <mergeCell ref="Q173:Q182"/>
    <mergeCell ref="B163:B172"/>
    <mergeCell ref="C163:C172"/>
    <mergeCell ref="D163:D172"/>
    <mergeCell ref="E163:E172"/>
    <mergeCell ref="I163:I172"/>
    <mergeCell ref="J183:J192"/>
    <mergeCell ref="B153:B162"/>
    <mergeCell ref="C153:C162"/>
    <mergeCell ref="D153:D162"/>
    <mergeCell ref="E153:E162"/>
    <mergeCell ref="I153:I162"/>
    <mergeCell ref="J153:J162"/>
    <mergeCell ref="N153:N162"/>
    <mergeCell ref="O153:O162"/>
    <mergeCell ref="Q153:Q162"/>
    <mergeCell ref="B143:B152"/>
    <mergeCell ref="C143:C152"/>
    <mergeCell ref="D143:D152"/>
    <mergeCell ref="E143:E152"/>
    <mergeCell ref="I143:I152"/>
    <mergeCell ref="J123:J132"/>
    <mergeCell ref="N123:N132"/>
    <mergeCell ref="O123:O132"/>
    <mergeCell ref="Q123:Q132"/>
    <mergeCell ref="B133:B142"/>
    <mergeCell ref="C133:C142"/>
    <mergeCell ref="D133:D142"/>
    <mergeCell ref="E133:E142"/>
    <mergeCell ref="I133:I142"/>
    <mergeCell ref="J133:J142"/>
    <mergeCell ref="N133:N142"/>
    <mergeCell ref="O133:O142"/>
    <mergeCell ref="Q133:Q142"/>
    <mergeCell ref="B123:B132"/>
    <mergeCell ref="C123:C132"/>
    <mergeCell ref="D123:D132"/>
    <mergeCell ref="E123:E132"/>
    <mergeCell ref="I123:I132"/>
    <mergeCell ref="P123:P132"/>
    <mergeCell ref="J103:J112"/>
    <mergeCell ref="N103:N112"/>
    <mergeCell ref="O103:O112"/>
    <mergeCell ref="B113:B122"/>
    <mergeCell ref="C113:C122"/>
    <mergeCell ref="D113:D122"/>
    <mergeCell ref="E113:E122"/>
    <mergeCell ref="I113:I122"/>
    <mergeCell ref="J113:J122"/>
    <mergeCell ref="N113:N122"/>
    <mergeCell ref="O113:O122"/>
    <mergeCell ref="B103:B112"/>
    <mergeCell ref="C103:C112"/>
    <mergeCell ref="D103:D112"/>
    <mergeCell ref="E103:E112"/>
    <mergeCell ref="I103:I112"/>
    <mergeCell ref="K103:K112"/>
    <mergeCell ref="Q73:Q82"/>
    <mergeCell ref="Q83:Q92"/>
    <mergeCell ref="Q93:Q102"/>
    <mergeCell ref="Q103:Q112"/>
    <mergeCell ref="Q113:Q122"/>
    <mergeCell ref="Q63:Q72"/>
    <mergeCell ref="Q3:Q12"/>
    <mergeCell ref="Q13:Q22"/>
    <mergeCell ref="Q23:Q32"/>
    <mergeCell ref="Q33:Q42"/>
    <mergeCell ref="Q43:Q52"/>
    <mergeCell ref="Q53:Q62"/>
    <mergeCell ref="N83:N92"/>
    <mergeCell ref="O83:O92"/>
    <mergeCell ref="B93:B102"/>
    <mergeCell ref="C93:C102"/>
    <mergeCell ref="D93:D102"/>
    <mergeCell ref="E93:E102"/>
    <mergeCell ref="I93:I102"/>
    <mergeCell ref="J93:J102"/>
    <mergeCell ref="N93:N102"/>
    <mergeCell ref="O93:O102"/>
    <mergeCell ref="B83:B92"/>
    <mergeCell ref="C83:C92"/>
    <mergeCell ref="D83:D92"/>
    <mergeCell ref="E83:E92"/>
    <mergeCell ref="I83:I92"/>
    <mergeCell ref="J83:J92"/>
    <mergeCell ref="K83:K92"/>
    <mergeCell ref="K93:K102"/>
    <mergeCell ref="N63:N72"/>
    <mergeCell ref="O63:O72"/>
    <mergeCell ref="B73:B82"/>
    <mergeCell ref="C73:C82"/>
    <mergeCell ref="D73:D82"/>
    <mergeCell ref="E73:E82"/>
    <mergeCell ref="I73:I82"/>
    <mergeCell ref="J73:J82"/>
    <mergeCell ref="N73:N82"/>
    <mergeCell ref="O73:O82"/>
    <mergeCell ref="B63:B72"/>
    <mergeCell ref="C63:C72"/>
    <mergeCell ref="D63:D72"/>
    <mergeCell ref="E63:E72"/>
    <mergeCell ref="I63:I72"/>
    <mergeCell ref="J63:J72"/>
    <mergeCell ref="K73:K82"/>
    <mergeCell ref="N43:N52"/>
    <mergeCell ref="O43:O52"/>
    <mergeCell ref="B53:B62"/>
    <mergeCell ref="C53:C62"/>
    <mergeCell ref="D53:D62"/>
    <mergeCell ref="E53:E62"/>
    <mergeCell ref="I53:I62"/>
    <mergeCell ref="J53:J62"/>
    <mergeCell ref="N53:N62"/>
    <mergeCell ref="O53:O62"/>
    <mergeCell ref="B43:B52"/>
    <mergeCell ref="C43:C52"/>
    <mergeCell ref="D43:D52"/>
    <mergeCell ref="E43:E52"/>
    <mergeCell ref="I43:I52"/>
    <mergeCell ref="J43:J52"/>
    <mergeCell ref="K43:K52"/>
    <mergeCell ref="K53:K62"/>
    <mergeCell ref="N23:N32"/>
    <mergeCell ref="O23:O32"/>
    <mergeCell ref="B33:B42"/>
    <mergeCell ref="C33:C42"/>
    <mergeCell ref="D33:D42"/>
    <mergeCell ref="E33:E42"/>
    <mergeCell ref="I33:I42"/>
    <mergeCell ref="J33:J42"/>
    <mergeCell ref="N33:N42"/>
    <mergeCell ref="O33:O42"/>
    <mergeCell ref="B23:B32"/>
    <mergeCell ref="C23:C32"/>
    <mergeCell ref="D23:D32"/>
    <mergeCell ref="E23:E32"/>
    <mergeCell ref="I23:I32"/>
    <mergeCell ref="J23:J32"/>
    <mergeCell ref="F1:J1"/>
    <mergeCell ref="L1:O1"/>
    <mergeCell ref="B1:B2"/>
    <mergeCell ref="C1:C2"/>
    <mergeCell ref="E1:E2"/>
    <mergeCell ref="D1:D2"/>
    <mergeCell ref="N3:N12"/>
    <mergeCell ref="O3:O12"/>
    <mergeCell ref="B13:B22"/>
    <mergeCell ref="C13:C22"/>
    <mergeCell ref="D13:D22"/>
    <mergeCell ref="E13:E22"/>
    <mergeCell ref="I13:I22"/>
    <mergeCell ref="J13:J22"/>
    <mergeCell ref="N13:N22"/>
    <mergeCell ref="O13:O22"/>
    <mergeCell ref="E3:E12"/>
    <mergeCell ref="D3:D12"/>
    <mergeCell ref="C3:C12"/>
    <mergeCell ref="B3:B12"/>
    <mergeCell ref="I3:I12"/>
    <mergeCell ref="J3:J12"/>
    <mergeCell ref="H3:H12"/>
    <mergeCell ref="H13:H22"/>
    <mergeCell ref="A3:A12"/>
    <mergeCell ref="A13:A22"/>
    <mergeCell ref="A23:A32"/>
    <mergeCell ref="A33:A42"/>
    <mergeCell ref="A43:A52"/>
    <mergeCell ref="A53:A62"/>
    <mergeCell ref="A63:A72"/>
    <mergeCell ref="A73:A82"/>
    <mergeCell ref="A83:A92"/>
    <mergeCell ref="A183:A192"/>
    <mergeCell ref="A193:A202"/>
    <mergeCell ref="A203:A212"/>
    <mergeCell ref="A213:A222"/>
    <mergeCell ref="A223:A232"/>
    <mergeCell ref="A233:A242"/>
    <mergeCell ref="A93:A102"/>
    <mergeCell ref="A103:A112"/>
    <mergeCell ref="A113:A122"/>
    <mergeCell ref="A123:A132"/>
    <mergeCell ref="A133:A142"/>
    <mergeCell ref="A143:A152"/>
    <mergeCell ref="A153:A162"/>
    <mergeCell ref="A163:A172"/>
    <mergeCell ref="A173:A182"/>
    <mergeCell ref="AA3:AA12"/>
    <mergeCell ref="AA13:AA22"/>
    <mergeCell ref="AA23:AA32"/>
    <mergeCell ref="AA33:AA42"/>
    <mergeCell ref="AA43:AA52"/>
    <mergeCell ref="AA53:AA62"/>
    <mergeCell ref="AA63:AA72"/>
    <mergeCell ref="AA73:AA82"/>
    <mergeCell ref="AA83:AA92"/>
    <mergeCell ref="R93:R102"/>
    <mergeCell ref="R103:R112"/>
    <mergeCell ref="R113:R122"/>
    <mergeCell ref="R123:R132"/>
    <mergeCell ref="R133:R142"/>
    <mergeCell ref="R143:R152"/>
    <mergeCell ref="R153:R162"/>
    <mergeCell ref="R163:R172"/>
    <mergeCell ref="S153:S162"/>
    <mergeCell ref="S163:S172"/>
    <mergeCell ref="S93:S102"/>
    <mergeCell ref="AA223:AA232"/>
    <mergeCell ref="AA233:AA242"/>
    <mergeCell ref="AA243:AA252"/>
    <mergeCell ref="AA253:AA262"/>
    <mergeCell ref="AA263:AA272"/>
    <mergeCell ref="AA93:AA102"/>
    <mergeCell ref="AA103:AA112"/>
    <mergeCell ref="AA113:AA122"/>
    <mergeCell ref="AA123:AA132"/>
    <mergeCell ref="AA133:AA142"/>
    <mergeCell ref="AA143:AA152"/>
    <mergeCell ref="AA153:AA162"/>
    <mergeCell ref="AA163:AA172"/>
    <mergeCell ref="AA173:AA182"/>
    <mergeCell ref="AA273:AA282"/>
    <mergeCell ref="AA283:AA292"/>
    <mergeCell ref="AA293:AA302"/>
    <mergeCell ref="K3:K12"/>
    <mergeCell ref="K13:K22"/>
    <mergeCell ref="K23:K32"/>
    <mergeCell ref="K33:K42"/>
    <mergeCell ref="P3:P12"/>
    <mergeCell ref="P13:P22"/>
    <mergeCell ref="P23:P32"/>
    <mergeCell ref="P33:P42"/>
    <mergeCell ref="P43:P52"/>
    <mergeCell ref="P53:P62"/>
    <mergeCell ref="P63:P72"/>
    <mergeCell ref="P73:P82"/>
    <mergeCell ref="P83:P92"/>
    <mergeCell ref="P93:P102"/>
    <mergeCell ref="P103:P112"/>
    <mergeCell ref="P113:P122"/>
    <mergeCell ref="AA183:AA192"/>
    <mergeCell ref="AA193:AA202"/>
    <mergeCell ref="AA203:AA212"/>
    <mergeCell ref="AA213:AA222"/>
    <mergeCell ref="K123:K132"/>
    <mergeCell ref="P253:P262"/>
    <mergeCell ref="P263:P272"/>
    <mergeCell ref="P273:P282"/>
    <mergeCell ref="P283:P292"/>
    <mergeCell ref="P293:P302"/>
    <mergeCell ref="P303:P312"/>
    <mergeCell ref="K133:K142"/>
    <mergeCell ref="K143:K152"/>
    <mergeCell ref="K153:K162"/>
    <mergeCell ref="K163:K172"/>
    <mergeCell ref="K173:K182"/>
    <mergeCell ref="K183:K192"/>
    <mergeCell ref="K193:K202"/>
    <mergeCell ref="K203:K212"/>
    <mergeCell ref="K213:K222"/>
    <mergeCell ref="P133:P142"/>
    <mergeCell ref="P143:P152"/>
    <mergeCell ref="P153:P162"/>
    <mergeCell ref="P163:P172"/>
    <mergeCell ref="P173:P182"/>
    <mergeCell ref="P183:P192"/>
    <mergeCell ref="P193:P202"/>
    <mergeCell ref="P203:P212"/>
    <mergeCell ref="P243:P25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Jayaraju Pakki</cp:lastModifiedBy>
  <cp:revision/>
  <dcterms:created xsi:type="dcterms:W3CDTF">2024-01-18T13:21:11Z</dcterms:created>
  <dcterms:modified xsi:type="dcterms:W3CDTF">2024-07-14T10:29:19Z</dcterms:modified>
  <cp:category/>
  <cp:contentStatus/>
</cp:coreProperties>
</file>