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eme\Documents\GitHub\KSU_MSBA\jmaditat_64018\Assignment3_Oct11_2021\"/>
    </mc:Choice>
  </mc:AlternateContent>
  <xr:revisionPtr revIDLastSave="0" documentId="8_{8D66E555-1719-4FEC-AD75-1A7FEA26D53B}" xr6:coauthVersionLast="47" xr6:coauthVersionMax="47" xr10:uidLastSave="{00000000-0000-0000-0000-000000000000}"/>
  <bookViews>
    <workbookView xWindow="-108" yWindow="-108" windowWidth="23256" windowHeight="12576" activeTab="1" xr2:uid="{0117C683-132A-46C2-BE67-0551EF7D6AD6}"/>
  </bookViews>
  <sheets>
    <sheet name="Answer Report 2" sheetId="11" r:id="rId1"/>
    <sheet name="Sensitivity Report 1" sheetId="12" r:id="rId2"/>
    <sheet name="Limits Report 1" sheetId="13" r:id="rId3"/>
    <sheet name="Sheet1" sheetId="1" r:id="rId4"/>
  </sheets>
  <definedNames>
    <definedName name="solver_adj" localSheetId="3" hidden="1">Sheet1!$C$3:$K$3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Sheet1!$L$10</definedName>
    <definedName name="solver_lhs10" localSheetId="3" hidden="1">Sheet1!$L$21</definedName>
    <definedName name="solver_lhs11" localSheetId="3" hidden="1">Sheet1!$L$22</definedName>
    <definedName name="solver_lhs12" localSheetId="3" hidden="1">Sheet1!$L$23</definedName>
    <definedName name="solver_lhs13" localSheetId="3" hidden="1">Sheet1!$L$24</definedName>
    <definedName name="solver_lhs14" localSheetId="3" hidden="1">Sheet1!$L$25</definedName>
    <definedName name="solver_lhs15" localSheetId="3" hidden="1">Sheet1!$L$26</definedName>
    <definedName name="solver_lhs16" localSheetId="3" hidden="1">Sheet1!$L$27</definedName>
    <definedName name="solver_lhs17" localSheetId="3" hidden="1">Sheet1!$L$28</definedName>
    <definedName name="solver_lhs18" localSheetId="3" hidden="1">Sheet1!$L$29</definedName>
    <definedName name="solver_lhs19" localSheetId="3" hidden="1">Sheet1!$L$8</definedName>
    <definedName name="solver_lhs2" localSheetId="3" hidden="1">Sheet1!$L$11</definedName>
    <definedName name="solver_lhs20" localSheetId="3" hidden="1">Sheet1!$L$9</definedName>
    <definedName name="solver_lhs21" localSheetId="3" hidden="1">Sheet1!$L$9</definedName>
    <definedName name="solver_lhs3" localSheetId="3" hidden="1">Sheet1!$L$12</definedName>
    <definedName name="solver_lhs4" localSheetId="3" hidden="1">Sheet1!$L$13</definedName>
    <definedName name="solver_lhs5" localSheetId="3" hidden="1">Sheet1!$L$14</definedName>
    <definedName name="solver_lhs6" localSheetId="3" hidden="1">Sheet1!$L$15</definedName>
    <definedName name="solver_lhs7" localSheetId="3" hidden="1">Sheet1!$L$16</definedName>
    <definedName name="solver_lhs8" localSheetId="3" hidden="1">Sheet1!$L$17</definedName>
    <definedName name="solver_lhs9" localSheetId="3" hidden="1">Sheet1!$L$18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20</definedName>
    <definedName name="solver_nwt" localSheetId="3" hidden="1">1</definedName>
    <definedName name="solver_opt" localSheetId="3" hidden="1">Sheet1!$L$4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10" localSheetId="3" hidden="1">3</definedName>
    <definedName name="solver_rel11" localSheetId="3" hidden="1">3</definedName>
    <definedName name="solver_rel12" localSheetId="3" hidden="1">3</definedName>
    <definedName name="solver_rel13" localSheetId="3" hidden="1">3</definedName>
    <definedName name="solver_rel14" localSheetId="3" hidden="1">3</definedName>
    <definedName name="solver_rel15" localSheetId="3" hidden="1">3</definedName>
    <definedName name="solver_rel16" localSheetId="3" hidden="1">3</definedName>
    <definedName name="solver_rel17" localSheetId="3" hidden="1">3</definedName>
    <definedName name="solver_rel18" localSheetId="3" hidden="1">3</definedName>
    <definedName name="solver_rel19" localSheetId="3" hidden="1">1</definedName>
    <definedName name="solver_rel2" localSheetId="3" hidden="1">1</definedName>
    <definedName name="solver_rel20" localSheetId="3" hidden="1">1</definedName>
    <definedName name="solver_rel21" localSheetId="3" hidden="1">1</definedName>
    <definedName name="solver_rel3" localSheetId="3" hidden="1">1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2</definedName>
    <definedName name="solver_rel9" localSheetId="3" hidden="1">2</definedName>
    <definedName name="solver_rhs1" localSheetId="3" hidden="1">Sheet1!$N$10</definedName>
    <definedName name="solver_rhs10" localSheetId="3" hidden="1">Sheet1!$N$21</definedName>
    <definedName name="solver_rhs11" localSheetId="3" hidden="1">Sheet1!$N$22</definedName>
    <definedName name="solver_rhs12" localSheetId="3" hidden="1">Sheet1!$N$23</definedName>
    <definedName name="solver_rhs13" localSheetId="3" hidden="1">Sheet1!$N$24</definedName>
    <definedName name="solver_rhs14" localSheetId="3" hidden="1">Sheet1!$N$25</definedName>
    <definedName name="solver_rhs15" localSheetId="3" hidden="1">Sheet1!$N$26</definedName>
    <definedName name="solver_rhs16" localSheetId="3" hidden="1">Sheet1!$N$27</definedName>
    <definedName name="solver_rhs17" localSheetId="3" hidden="1">Sheet1!$N$28</definedName>
    <definedName name="solver_rhs18" localSheetId="3" hidden="1">Sheet1!$N$29</definedName>
    <definedName name="solver_rhs19" localSheetId="3" hidden="1">Sheet1!$N$8</definedName>
    <definedName name="solver_rhs2" localSheetId="3" hidden="1">Sheet1!$N$11</definedName>
    <definedName name="solver_rhs20" localSheetId="3" hidden="1">Sheet1!$N$9</definedName>
    <definedName name="solver_rhs21" localSheetId="3" hidden="1">Sheet1!$N$9</definedName>
    <definedName name="solver_rhs3" localSheetId="3" hidden="1">Sheet1!$N$12</definedName>
    <definedName name="solver_rhs4" localSheetId="3" hidden="1">Sheet1!$N$13</definedName>
    <definedName name="solver_rhs5" localSheetId="3" hidden="1">Sheet1!$N$14</definedName>
    <definedName name="solver_rhs6" localSheetId="3" hidden="1">Sheet1!$N$15</definedName>
    <definedName name="solver_rhs7" localSheetId="3" hidden="1">Sheet1!$N$16</definedName>
    <definedName name="solver_rhs8" localSheetId="3" hidden="1">Sheet1!$N$17</definedName>
    <definedName name="solver_rhs9" localSheetId="3" hidden="1">Sheet1!$N$18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29" i="1"/>
  <c r="L28" i="1"/>
  <c r="L27" i="1"/>
  <c r="L26" i="1"/>
  <c r="L25" i="1"/>
  <c r="L24" i="1"/>
  <c r="L23" i="1"/>
  <c r="L22" i="1"/>
  <c r="L21" i="1"/>
  <c r="L18" i="1"/>
  <c r="L17" i="1"/>
  <c r="L16" i="1"/>
  <c r="L15" i="1"/>
  <c r="L14" i="1"/>
  <c r="L13" i="1"/>
  <c r="L12" i="1"/>
  <c r="L11" i="1"/>
  <c r="L9" i="1"/>
  <c r="L8" i="1"/>
  <c r="L4" i="1"/>
</calcChain>
</file>

<file path=xl/sharedStrings.xml><?xml version="1.0" encoding="utf-8"?>
<sst xmlns="http://schemas.openxmlformats.org/spreadsheetml/2006/main" count="318" uniqueCount="154">
  <si>
    <t>UnitProfit</t>
  </si>
  <si>
    <t>P1M</t>
  </si>
  <si>
    <t>P1S</t>
  </si>
  <si>
    <t>P1L</t>
  </si>
  <si>
    <t>P2L</t>
  </si>
  <si>
    <t>P2M</t>
  </si>
  <si>
    <t>P2S</t>
  </si>
  <si>
    <t>P3L</t>
  </si>
  <si>
    <t>P3M</t>
  </si>
  <si>
    <t>P3S</t>
  </si>
  <si>
    <t>Storage1</t>
  </si>
  <si>
    <t>storage2</t>
  </si>
  <si>
    <t>storage3</t>
  </si>
  <si>
    <t>EC1</t>
  </si>
  <si>
    <t>EC2</t>
  </si>
  <si>
    <t>EC3</t>
  </si>
  <si>
    <t>Sales1</t>
  </si>
  <si>
    <t>Sales2</t>
  </si>
  <si>
    <t>Sales3</t>
  </si>
  <si>
    <t>Percent_P1_P2</t>
  </si>
  <si>
    <t>Percent_P1_P3</t>
  </si>
  <si>
    <t>Quantity</t>
  </si>
  <si>
    <t>Total Profit</t>
  </si>
  <si>
    <t>Constraints</t>
  </si>
  <si>
    <t>&lt;=</t>
  </si>
  <si>
    <t>=</t>
  </si>
  <si>
    <t>NonNegative</t>
  </si>
  <si>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</si>
  <si>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</si>
  <si>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</si>
  <si>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</si>
  <si>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</si>
  <si>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</si>
  <si>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19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</si>
  <si>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</si>
  <si>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</si>
  <si>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</si>
  <si>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</si>
  <si>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</si>
  <si>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</si>
  <si>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</si>
  <si>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</si>
  <si>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</si>
  <si>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</si>
  <si>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</si>
  <si>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</si>
  <si>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</si>
  <si>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</si>
  <si>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$L$4</t>
  </si>
  <si>
    <t>UnitProfit Total Profit</t>
  </si>
  <si>
    <t>$C$3</t>
  </si>
  <si>
    <t>Quantity P1L</t>
  </si>
  <si>
    <t>Contin</t>
  </si>
  <si>
    <t>$D$3</t>
  </si>
  <si>
    <t>Quantity P1M</t>
  </si>
  <si>
    <t>$E$3</t>
  </si>
  <si>
    <t>Quantity P1S</t>
  </si>
  <si>
    <t>$F$3</t>
  </si>
  <si>
    <t>Quantity P2L</t>
  </si>
  <si>
    <t>$G$3</t>
  </si>
  <si>
    <t>Quantity P2M</t>
  </si>
  <si>
    <t>$H$3</t>
  </si>
  <si>
    <t>Quantity P2S</t>
  </si>
  <si>
    <t>$I$3</t>
  </si>
  <si>
    <t>Quantity P3L</t>
  </si>
  <si>
    <t>$J$3</t>
  </si>
  <si>
    <t>Quantity P3M</t>
  </si>
  <si>
    <t>$K$3</t>
  </si>
  <si>
    <t>Quantity P3S</t>
  </si>
  <si>
    <t>$L$10</t>
  </si>
  <si>
    <t>storage3 Total Profit</t>
  </si>
  <si>
    <t>$L$10&lt;=$N$10</t>
  </si>
  <si>
    <t>Binding</t>
  </si>
  <si>
    <t>$L$11</t>
  </si>
  <si>
    <t>EC1 Total Profit</t>
  </si>
  <si>
    <t>$L$11&lt;=$N$11</t>
  </si>
  <si>
    <t>Not Binding</t>
  </si>
  <si>
    <t>$L$12</t>
  </si>
  <si>
    <t>EC2 Total Profit</t>
  </si>
  <si>
    <t>$L$12&lt;=$N$12</t>
  </si>
  <si>
    <t>$L$13</t>
  </si>
  <si>
    <t>EC3 Total Profit</t>
  </si>
  <si>
    <t>$L$13&lt;=$N$13</t>
  </si>
  <si>
    <t>$L$14</t>
  </si>
  <si>
    <t>Sales1 Total Profit</t>
  </si>
  <si>
    <t>$L$14&lt;=$N$14</t>
  </si>
  <si>
    <t>$L$15</t>
  </si>
  <si>
    <t>Sales2 Total Profit</t>
  </si>
  <si>
    <t>$L$15&lt;=$N$15</t>
  </si>
  <si>
    <t>$L$16</t>
  </si>
  <si>
    <t>Sales3 Total Profit</t>
  </si>
  <si>
    <t>$L$16&lt;=$N$16</t>
  </si>
  <si>
    <t>$L$17</t>
  </si>
  <si>
    <t>Percent_P1_P2 Total Profit</t>
  </si>
  <si>
    <t>$L$17=$N$17</t>
  </si>
  <si>
    <t>$L$18</t>
  </si>
  <si>
    <t>Percent_P1_P3 Total Profit</t>
  </si>
  <si>
    <t>$L$18=$N$18</t>
  </si>
  <si>
    <t>$L$21</t>
  </si>
  <si>
    <t>P1L Total Profit</t>
  </si>
  <si>
    <t>$L$21&gt;=$N$21</t>
  </si>
  <si>
    <t>$L$22</t>
  </si>
  <si>
    <t>P1M Total Profit</t>
  </si>
  <si>
    <t>$L$22&gt;=$N$22</t>
  </si>
  <si>
    <t>$L$23</t>
  </si>
  <si>
    <t>P1S Total Profit</t>
  </si>
  <si>
    <t>$L$23&gt;=$N$23</t>
  </si>
  <si>
    <t>$L$24</t>
  </si>
  <si>
    <t>P2L Total Profit</t>
  </si>
  <si>
    <t>$L$24&gt;=$N$24</t>
  </si>
  <si>
    <t>$L$25</t>
  </si>
  <si>
    <t>P2M Total Profit</t>
  </si>
  <si>
    <t>$L$25&gt;=$N$25</t>
  </si>
  <si>
    <t>$L$26</t>
  </si>
  <si>
    <t>P2S Total Profit</t>
  </si>
  <si>
    <t>$L$26&gt;=$N$26</t>
  </si>
  <si>
    <t>$L$27</t>
  </si>
  <si>
    <t>P3L Total Profit</t>
  </si>
  <si>
    <t>$L$27&gt;=$N$27</t>
  </si>
  <si>
    <t>$L$28</t>
  </si>
  <si>
    <t>P3M Total Profit</t>
  </si>
  <si>
    <t>$L$28&gt;=$N$28</t>
  </si>
  <si>
    <t>$L$29</t>
  </si>
  <si>
    <t>P3S Total Profit</t>
  </si>
  <si>
    <t>$L$29&gt;=$N$29</t>
  </si>
  <si>
    <t>$L$8</t>
  </si>
  <si>
    <t>Storage1 Total Profit</t>
  </si>
  <si>
    <t>$L$8&lt;=$N$8</t>
  </si>
  <si>
    <t>$L$9</t>
  </si>
  <si>
    <t>storage2 Total Profit</t>
  </si>
  <si>
    <t>$L$9&lt;=$N$9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</si>
  <si>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</si>
  <si>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</si>
  <si>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</si>
  <si>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</si>
  <si>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</si>
  <si>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</si>
  <si>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</si>
  <si>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</si>
  <si>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</si>
  <si>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</si>
  <si>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</si>
  <si>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</si>
  <si>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</si>
  <si>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</si>
  <si>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</si>
  <si>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</si>
  <si>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</si>
  <si>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</si>
  <si>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</si>
  <si>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</si>
  <si>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[Weigelt.xlsx]Sheet1</t>
  </si>
  <si>
    <t>Report Created: 10/7/2021 3:43:13 PM</t>
  </si>
  <si>
    <t>Report Created: 10/7/2021 3:43:14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</si>
</sst>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0" borderId="12" xfId="0" applyFill="1" applyBorder="1" applyAlignment="1"/>
    <xf numFmtId="0" fontId="2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A93C-8DE9-4D99-A471-03E9F672A648}">
  <dimension ref="A1:G53"/>
  <sheetViews>
    <sheetView showGridLines="0" topLeftCell="A5" workbookViewId="0">
      <selection activeCell="E16" sqref="E16"/>
    </sheetView>
  </sheetViews>
  <sheetFormatPr defaultRowHeight="14.4" x14ac:dyDescent="0.3"/>
  <cols>
    <col min="1" max="1" width="2.33203125" customWidth="1"/>
    <col min="2" max="2" width="5.88671875" bestFit="1" customWidth="1"/>
    <col min="3" max="3" width="23.218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12" bestFit="1" customWidth="1"/>
  </cols>
  <sheetData>
    <row r="1" spans="1:5" x14ac:dyDescent="0.3">
      <c r="A1" s="12" t="s">
        <v>28</v>
      </c>
    </row>
    <row r="2" spans="1:5" x14ac:dyDescent="0.3">
      <c r="A2" s="12" t="s">
        <v>151</v>
      </c>
    </row>
    <row r="3" spans="1:5" x14ac:dyDescent="0.3">
      <c r="A3" s="12" t="s">
        <v>152</v>
      </c>
    </row>
    <row r="4" spans="1:5" x14ac:dyDescent="0.3">
      <c r="A4" s="12" t="s">
        <v>29</v>
      </c>
    </row>
    <row r="5" spans="1:5" x14ac:dyDescent="0.3">
      <c r="A5" s="12" t="s">
        <v>30</v>
      </c>
    </row>
    <row r="6" spans="1:5" x14ac:dyDescent="0.3">
      <c r="A6" s="12"/>
      <c r="B6" t="s">
        <v>31</v>
      </c>
    </row>
    <row r="7" spans="1:5" x14ac:dyDescent="0.3">
      <c r="A7" s="12"/>
      <c r="B7" t="s">
        <v>32</v>
      </c>
    </row>
    <row r="8" spans="1:5" x14ac:dyDescent="0.3">
      <c r="A8" s="12"/>
      <c r="B8" t="s">
        <v>33</v>
      </c>
    </row>
    <row r="9" spans="1:5" x14ac:dyDescent="0.3">
      <c r="A9" s="12" t="s">
        <v>34</v>
      </c>
    </row>
    <row r="10" spans="1:5" x14ac:dyDescent="0.3">
      <c r="B10" t="s">
        <v>35</v>
      </c>
    </row>
    <row r="11" spans="1:5" x14ac:dyDescent="0.3">
      <c r="B11" t="s">
        <v>36</v>
      </c>
    </row>
    <row r="14" spans="1:5" ht="15" thickBot="1" x14ac:dyDescent="0.35">
      <c r="A14" t="s">
        <v>37</v>
      </c>
    </row>
    <row r="15" spans="1:5" ht="15" thickBot="1" x14ac:dyDescent="0.35">
      <c r="B15" s="14" t="s">
        <v>38</v>
      </c>
      <c r="C15" s="14" t="s">
        <v>39</v>
      </c>
      <c r="D15" s="14" t="s">
        <v>40</v>
      </c>
      <c r="E15" s="14" t="s">
        <v>41</v>
      </c>
    </row>
    <row r="16" spans="1:5" ht="15" thickBot="1" x14ac:dyDescent="0.35">
      <c r="B16" s="13" t="s">
        <v>48</v>
      </c>
      <c r="C16" s="13" t="s">
        <v>49</v>
      </c>
      <c r="D16" s="16">
        <v>0</v>
      </c>
      <c r="E16" s="16">
        <v>696000</v>
      </c>
    </row>
    <row r="19" spans="1:6" ht="15" thickBot="1" x14ac:dyDescent="0.35">
      <c r="A19" t="s">
        <v>42</v>
      </c>
    </row>
    <row r="20" spans="1:6" ht="15" thickBot="1" x14ac:dyDescent="0.35">
      <c r="B20" s="14" t="s">
        <v>38</v>
      </c>
      <c r="C20" s="14" t="s">
        <v>39</v>
      </c>
      <c r="D20" s="14" t="s">
        <v>40</v>
      </c>
      <c r="E20" s="14" t="s">
        <v>41</v>
      </c>
      <c r="F20" s="14" t="s">
        <v>43</v>
      </c>
    </row>
    <row r="21" spans="1:6" x14ac:dyDescent="0.3">
      <c r="B21" s="15" t="s">
        <v>50</v>
      </c>
      <c r="C21" s="15" t="s">
        <v>51</v>
      </c>
      <c r="D21" s="17">
        <v>0</v>
      </c>
      <c r="E21" s="17">
        <v>516.66666666666686</v>
      </c>
      <c r="F21" s="15" t="s">
        <v>52</v>
      </c>
    </row>
    <row r="22" spans="1:6" x14ac:dyDescent="0.3">
      <c r="B22" s="15" t="s">
        <v>53</v>
      </c>
      <c r="C22" s="15" t="s">
        <v>54</v>
      </c>
      <c r="D22" s="17">
        <v>0</v>
      </c>
      <c r="E22" s="17">
        <v>177.77777777777769</v>
      </c>
      <c r="F22" s="15" t="s">
        <v>52</v>
      </c>
    </row>
    <row r="23" spans="1:6" x14ac:dyDescent="0.3">
      <c r="B23" s="15" t="s">
        <v>55</v>
      </c>
      <c r="C23" s="15" t="s">
        <v>56</v>
      </c>
      <c r="D23" s="17">
        <v>0</v>
      </c>
      <c r="E23" s="17">
        <v>0</v>
      </c>
      <c r="F23" s="15" t="s">
        <v>52</v>
      </c>
    </row>
    <row r="24" spans="1:6" x14ac:dyDescent="0.3">
      <c r="B24" s="15" t="s">
        <v>57</v>
      </c>
      <c r="C24" s="15" t="s">
        <v>58</v>
      </c>
      <c r="D24" s="17">
        <v>0</v>
      </c>
      <c r="E24" s="17">
        <v>0</v>
      </c>
      <c r="F24" s="15" t="s">
        <v>52</v>
      </c>
    </row>
    <row r="25" spans="1:6" x14ac:dyDescent="0.3">
      <c r="B25" s="15" t="s">
        <v>59</v>
      </c>
      <c r="C25" s="15" t="s">
        <v>60</v>
      </c>
      <c r="D25" s="17">
        <v>0</v>
      </c>
      <c r="E25" s="17">
        <v>666.66666666666652</v>
      </c>
      <c r="F25" s="15" t="s">
        <v>52</v>
      </c>
    </row>
    <row r="26" spans="1:6" x14ac:dyDescent="0.3">
      <c r="B26" s="15" t="s">
        <v>61</v>
      </c>
      <c r="C26" s="15" t="s">
        <v>62</v>
      </c>
      <c r="D26" s="17">
        <v>0</v>
      </c>
      <c r="E26" s="17">
        <v>166.66666666666674</v>
      </c>
      <c r="F26" s="15" t="s">
        <v>52</v>
      </c>
    </row>
    <row r="27" spans="1:6" x14ac:dyDescent="0.3">
      <c r="B27" s="15" t="s">
        <v>63</v>
      </c>
      <c r="C27" s="15" t="s">
        <v>64</v>
      </c>
      <c r="D27" s="17">
        <v>0</v>
      </c>
      <c r="E27" s="17">
        <v>0</v>
      </c>
      <c r="F27" s="15" t="s">
        <v>52</v>
      </c>
    </row>
    <row r="28" spans="1:6" x14ac:dyDescent="0.3">
      <c r="B28" s="15" t="s">
        <v>65</v>
      </c>
      <c r="C28" s="15" t="s">
        <v>66</v>
      </c>
      <c r="D28" s="17">
        <v>0</v>
      </c>
      <c r="E28" s="17">
        <v>0</v>
      </c>
      <c r="F28" s="15" t="s">
        <v>52</v>
      </c>
    </row>
    <row r="29" spans="1:6" ht="15" thickBot="1" x14ac:dyDescent="0.35">
      <c r="B29" s="13" t="s">
        <v>67</v>
      </c>
      <c r="C29" s="13" t="s">
        <v>68</v>
      </c>
      <c r="D29" s="16">
        <v>0</v>
      </c>
      <c r="E29" s="16">
        <v>416.66666666666663</v>
      </c>
      <c r="F29" s="13" t="s">
        <v>52</v>
      </c>
    </row>
    <row r="32" spans="1:6" ht="15" thickBot="1" x14ac:dyDescent="0.35">
      <c r="A32" t="s">
        <v>23</v>
      </c>
    </row>
    <row r="33" spans="2:7" ht="15" thickBot="1" x14ac:dyDescent="0.35">
      <c r="B33" s="14" t="s">
        <v>38</v>
      </c>
      <c r="C33" s="14" t="s">
        <v>39</v>
      </c>
      <c r="D33" s="14" t="s">
        <v>44</v>
      </c>
      <c r="E33" s="14" t="s">
        <v>45</v>
      </c>
      <c r="F33" s="14" t="s">
        <v>46</v>
      </c>
      <c r="G33" s="14" t="s">
        <v>47</v>
      </c>
    </row>
    <row r="34" spans="2:7" x14ac:dyDescent="0.3">
      <c r="B34" s="15" t="s">
        <v>69</v>
      </c>
      <c r="C34" s="15" t="s">
        <v>70</v>
      </c>
      <c r="D34" s="17">
        <v>5000</v>
      </c>
      <c r="E34" s="15" t="s">
        <v>71</v>
      </c>
      <c r="F34" s="15" t="s">
        <v>72</v>
      </c>
      <c r="G34" s="15">
        <v>0</v>
      </c>
    </row>
    <row r="35" spans="2:7" x14ac:dyDescent="0.3">
      <c r="B35" s="15" t="s">
        <v>73</v>
      </c>
      <c r="C35" s="15" t="s">
        <v>74</v>
      </c>
      <c r="D35" s="17">
        <v>694.44444444444457</v>
      </c>
      <c r="E35" s="15" t="s">
        <v>75</v>
      </c>
      <c r="F35" s="15" t="s">
        <v>76</v>
      </c>
      <c r="G35" s="15">
        <v>55.555555555555429</v>
      </c>
    </row>
    <row r="36" spans="2:7" x14ac:dyDescent="0.3">
      <c r="B36" s="15" t="s">
        <v>77</v>
      </c>
      <c r="C36" s="15" t="s">
        <v>78</v>
      </c>
      <c r="D36" s="17">
        <v>833.33333333333326</v>
      </c>
      <c r="E36" s="15" t="s">
        <v>79</v>
      </c>
      <c r="F36" s="15" t="s">
        <v>76</v>
      </c>
      <c r="G36" s="15">
        <v>66.666666666666742</v>
      </c>
    </row>
    <row r="37" spans="2:7" x14ac:dyDescent="0.3">
      <c r="B37" s="15" t="s">
        <v>80</v>
      </c>
      <c r="C37" s="15" t="s">
        <v>81</v>
      </c>
      <c r="D37" s="17">
        <v>416.66666666666663</v>
      </c>
      <c r="E37" s="15" t="s">
        <v>82</v>
      </c>
      <c r="F37" s="15" t="s">
        <v>76</v>
      </c>
      <c r="G37" s="15">
        <v>33.333333333333371</v>
      </c>
    </row>
    <row r="38" spans="2:7" x14ac:dyDescent="0.3">
      <c r="B38" s="15" t="s">
        <v>83</v>
      </c>
      <c r="C38" s="15" t="s">
        <v>84</v>
      </c>
      <c r="D38" s="17">
        <v>516.66666666666686</v>
      </c>
      <c r="E38" s="15" t="s">
        <v>85</v>
      </c>
      <c r="F38" s="15" t="s">
        <v>76</v>
      </c>
      <c r="G38" s="15">
        <v>383.33333333333314</v>
      </c>
    </row>
    <row r="39" spans="2:7" x14ac:dyDescent="0.3">
      <c r="B39" s="15" t="s">
        <v>86</v>
      </c>
      <c r="C39" s="15" t="s">
        <v>87</v>
      </c>
      <c r="D39" s="17">
        <v>844.44444444444423</v>
      </c>
      <c r="E39" s="15" t="s">
        <v>88</v>
      </c>
      <c r="F39" s="15" t="s">
        <v>76</v>
      </c>
      <c r="G39" s="15">
        <v>355.55555555555577</v>
      </c>
    </row>
    <row r="40" spans="2:7" x14ac:dyDescent="0.3">
      <c r="B40" s="15" t="s">
        <v>89</v>
      </c>
      <c r="C40" s="15" t="s">
        <v>90</v>
      </c>
      <c r="D40" s="17">
        <v>583.33333333333337</v>
      </c>
      <c r="E40" s="15" t="s">
        <v>91</v>
      </c>
      <c r="F40" s="15" t="s">
        <v>76</v>
      </c>
      <c r="G40" s="15">
        <v>166.66666666666663</v>
      </c>
    </row>
    <row r="41" spans="2:7" x14ac:dyDescent="0.3">
      <c r="B41" s="15" t="s">
        <v>92</v>
      </c>
      <c r="C41" s="15" t="s">
        <v>93</v>
      </c>
      <c r="D41" s="17">
        <v>1.7462298274040222E-10</v>
      </c>
      <c r="E41" s="15" t="s">
        <v>94</v>
      </c>
      <c r="F41" s="15" t="s">
        <v>72</v>
      </c>
      <c r="G41" s="15">
        <v>0</v>
      </c>
    </row>
    <row r="42" spans="2:7" x14ac:dyDescent="0.3">
      <c r="B42" s="15" t="s">
        <v>95</v>
      </c>
      <c r="C42" s="15" t="s">
        <v>96</v>
      </c>
      <c r="D42" s="17">
        <v>0</v>
      </c>
      <c r="E42" s="15" t="s">
        <v>97</v>
      </c>
      <c r="F42" s="15" t="s">
        <v>72</v>
      </c>
      <c r="G42" s="15">
        <v>0</v>
      </c>
    </row>
    <row r="43" spans="2:7" x14ac:dyDescent="0.3">
      <c r="B43" s="15" t="s">
        <v>98</v>
      </c>
      <c r="C43" s="15" t="s">
        <v>99</v>
      </c>
      <c r="D43" s="17">
        <v>516.66666666666686</v>
      </c>
      <c r="E43" s="15" t="s">
        <v>100</v>
      </c>
      <c r="F43" s="15" t="s">
        <v>76</v>
      </c>
      <c r="G43" s="17">
        <v>516.66666666666686</v>
      </c>
    </row>
    <row r="44" spans="2:7" x14ac:dyDescent="0.3">
      <c r="B44" s="15" t="s">
        <v>101</v>
      </c>
      <c r="C44" s="15" t="s">
        <v>102</v>
      </c>
      <c r="D44" s="17">
        <v>177.77777777777769</v>
      </c>
      <c r="E44" s="15" t="s">
        <v>103</v>
      </c>
      <c r="F44" s="15" t="s">
        <v>76</v>
      </c>
      <c r="G44" s="17">
        <v>177.77777777777769</v>
      </c>
    </row>
    <row r="45" spans="2:7" x14ac:dyDescent="0.3">
      <c r="B45" s="15" t="s">
        <v>104</v>
      </c>
      <c r="C45" s="15" t="s">
        <v>105</v>
      </c>
      <c r="D45" s="17">
        <v>0</v>
      </c>
      <c r="E45" s="15" t="s">
        <v>106</v>
      </c>
      <c r="F45" s="15" t="s">
        <v>72</v>
      </c>
      <c r="G45" s="17">
        <v>0</v>
      </c>
    </row>
    <row r="46" spans="2:7" x14ac:dyDescent="0.3">
      <c r="B46" s="15" t="s">
        <v>107</v>
      </c>
      <c r="C46" s="15" t="s">
        <v>108</v>
      </c>
      <c r="D46" s="17">
        <v>0</v>
      </c>
      <c r="E46" s="15" t="s">
        <v>109</v>
      </c>
      <c r="F46" s="15" t="s">
        <v>72</v>
      </c>
      <c r="G46" s="17">
        <v>0</v>
      </c>
    </row>
    <row r="47" spans="2:7" x14ac:dyDescent="0.3">
      <c r="B47" s="15" t="s">
        <v>110</v>
      </c>
      <c r="C47" s="15" t="s">
        <v>111</v>
      </c>
      <c r="D47" s="17">
        <v>666.66666666666652</v>
      </c>
      <c r="E47" s="15" t="s">
        <v>112</v>
      </c>
      <c r="F47" s="15" t="s">
        <v>76</v>
      </c>
      <c r="G47" s="17">
        <v>666.66666666666652</v>
      </c>
    </row>
    <row r="48" spans="2:7" x14ac:dyDescent="0.3">
      <c r="B48" s="15" t="s">
        <v>113</v>
      </c>
      <c r="C48" s="15" t="s">
        <v>114</v>
      </c>
      <c r="D48" s="17">
        <v>166.66666666666674</v>
      </c>
      <c r="E48" s="15" t="s">
        <v>115</v>
      </c>
      <c r="F48" s="15" t="s">
        <v>76</v>
      </c>
      <c r="G48" s="17">
        <v>166.66666666666674</v>
      </c>
    </row>
    <row r="49" spans="2:7" x14ac:dyDescent="0.3">
      <c r="B49" s="15" t="s">
        <v>116</v>
      </c>
      <c r="C49" s="15" t="s">
        <v>117</v>
      </c>
      <c r="D49" s="17">
        <v>0</v>
      </c>
      <c r="E49" s="15" t="s">
        <v>118</v>
      </c>
      <c r="F49" s="15" t="s">
        <v>72</v>
      </c>
      <c r="G49" s="17">
        <v>0</v>
      </c>
    </row>
    <row r="50" spans="2:7" x14ac:dyDescent="0.3">
      <c r="B50" s="15" t="s">
        <v>119</v>
      </c>
      <c r="C50" s="15" t="s">
        <v>120</v>
      </c>
      <c r="D50" s="17">
        <v>0</v>
      </c>
      <c r="E50" s="15" t="s">
        <v>121</v>
      </c>
      <c r="F50" s="15" t="s">
        <v>72</v>
      </c>
      <c r="G50" s="17">
        <v>0</v>
      </c>
    </row>
    <row r="51" spans="2:7" x14ac:dyDescent="0.3">
      <c r="B51" s="15" t="s">
        <v>122</v>
      </c>
      <c r="C51" s="15" t="s">
        <v>123</v>
      </c>
      <c r="D51" s="17">
        <v>416.66666666666663</v>
      </c>
      <c r="E51" s="15" t="s">
        <v>124</v>
      </c>
      <c r="F51" s="15" t="s">
        <v>76</v>
      </c>
      <c r="G51" s="17">
        <v>416.66666666666663</v>
      </c>
    </row>
    <row r="52" spans="2:7" x14ac:dyDescent="0.3">
      <c r="B52" s="15" t="s">
        <v>125</v>
      </c>
      <c r="C52" s="15" t="s">
        <v>126</v>
      </c>
      <c r="D52" s="17">
        <v>13000.000000000004</v>
      </c>
      <c r="E52" s="15" t="s">
        <v>127</v>
      </c>
      <c r="F52" s="15" t="s">
        <v>72</v>
      </c>
      <c r="G52" s="15">
        <v>0</v>
      </c>
    </row>
    <row r="53" spans="2:7" ht="15" thickBot="1" x14ac:dyDescent="0.35">
      <c r="B53" s="13" t="s">
        <v>128</v>
      </c>
      <c r="C53" s="13" t="s">
        <v>129</v>
      </c>
      <c r="D53" s="16">
        <v>12000</v>
      </c>
      <c r="E53" s="13" t="s">
        <v>130</v>
      </c>
      <c r="F53" s="13" t="s">
        <v>72</v>
      </c>
      <c r="G53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BA41-C7E8-416C-89A2-142C0C4CB6B4}">
  <dimension ref="A1:H41"/>
  <sheetViews>
    <sheetView showGridLines="0" tabSelected="1" topLeftCell="A16" workbookViewId="0">
      <selection activeCell="E30" sqref="E30"/>
    </sheetView>
  </sheetViews>
  <sheetFormatPr defaultRowHeight="14.4" x14ac:dyDescent="0.3"/>
  <cols>
    <col min="1" max="1" width="2.33203125" customWidth="1"/>
    <col min="2" max="2" width="5.88671875" bestFit="1" customWidth="1"/>
    <col min="3" max="3" width="23.21875" bestFit="1" customWidth="1"/>
    <col min="4" max="4" width="12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12" t="s">
        <v>131</v>
      </c>
    </row>
    <row r="2" spans="1:8" x14ac:dyDescent="0.3">
      <c r="A2" s="12" t="s">
        <v>151</v>
      </c>
    </row>
    <row r="3" spans="1:8" x14ac:dyDescent="0.3">
      <c r="A3" s="12" t="s">
        <v>152</v>
      </c>
    </row>
    <row r="6" spans="1:8" ht="15" thickBot="1" x14ac:dyDescent="0.35">
      <c r="A6" t="s">
        <v>42</v>
      </c>
    </row>
    <row r="7" spans="1:8" x14ac:dyDescent="0.3">
      <c r="B7" s="18"/>
      <c r="C7" s="18"/>
      <c r="D7" s="18" t="s">
        <v>132</v>
      </c>
      <c r="E7" s="18" t="s">
        <v>134</v>
      </c>
      <c r="F7" s="18" t="s">
        <v>136</v>
      </c>
      <c r="G7" s="18" t="s">
        <v>138</v>
      </c>
      <c r="H7" s="18" t="s">
        <v>138</v>
      </c>
    </row>
    <row r="8" spans="1:8" ht="15" thickBot="1" x14ac:dyDescent="0.35">
      <c r="B8" s="19" t="s">
        <v>38</v>
      </c>
      <c r="C8" s="19" t="s">
        <v>39</v>
      </c>
      <c r="D8" s="19" t="s">
        <v>133</v>
      </c>
      <c r="E8" s="19" t="s">
        <v>135</v>
      </c>
      <c r="F8" s="19" t="s">
        <v>137</v>
      </c>
      <c r="G8" s="19" t="s">
        <v>139</v>
      </c>
      <c r="H8" s="19" t="s">
        <v>140</v>
      </c>
    </row>
    <row r="9" spans="1:8" x14ac:dyDescent="0.3">
      <c r="B9" s="15" t="s">
        <v>50</v>
      </c>
      <c r="C9" s="15" t="s">
        <v>51</v>
      </c>
      <c r="D9" s="15">
        <v>516.66666666666686</v>
      </c>
      <c r="E9" s="15">
        <v>0</v>
      </c>
      <c r="F9" s="15">
        <v>420</v>
      </c>
      <c r="G9" s="15">
        <v>39.999999999999986</v>
      </c>
      <c r="H9" s="15">
        <v>60</v>
      </c>
    </row>
    <row r="10" spans="1:8" x14ac:dyDescent="0.3">
      <c r="B10" s="15" t="s">
        <v>53</v>
      </c>
      <c r="C10" s="15" t="s">
        <v>54</v>
      </c>
      <c r="D10" s="15">
        <v>177.77777777777769</v>
      </c>
      <c r="E10" s="15">
        <v>0</v>
      </c>
      <c r="F10" s="15">
        <v>360</v>
      </c>
      <c r="G10" s="15">
        <v>60</v>
      </c>
      <c r="H10" s="15">
        <v>14.999999999999996</v>
      </c>
    </row>
    <row r="11" spans="1:8" x14ac:dyDescent="0.3">
      <c r="B11" s="15" t="s">
        <v>55</v>
      </c>
      <c r="C11" s="15" t="s">
        <v>56</v>
      </c>
      <c r="D11" s="15">
        <v>0</v>
      </c>
      <c r="E11" s="15">
        <v>0</v>
      </c>
      <c r="F11" s="15">
        <v>300</v>
      </c>
      <c r="G11" s="15">
        <v>23.999999999999996</v>
      </c>
      <c r="H11" s="15">
        <v>1E+30</v>
      </c>
    </row>
    <row r="12" spans="1:8" x14ac:dyDescent="0.3">
      <c r="B12" s="15" t="s">
        <v>57</v>
      </c>
      <c r="C12" s="15" t="s">
        <v>58</v>
      </c>
      <c r="D12" s="15">
        <v>0</v>
      </c>
      <c r="E12" s="15">
        <v>0</v>
      </c>
      <c r="F12" s="15">
        <v>420</v>
      </c>
      <c r="G12" s="15">
        <v>40.000000000000078</v>
      </c>
      <c r="H12" s="15">
        <v>1E+30</v>
      </c>
    </row>
    <row r="13" spans="1:8" x14ac:dyDescent="0.3">
      <c r="B13" s="15" t="s">
        <v>59</v>
      </c>
      <c r="C13" s="15" t="s">
        <v>60</v>
      </c>
      <c r="D13" s="15">
        <v>666.66666666666652</v>
      </c>
      <c r="E13" s="15">
        <v>0</v>
      </c>
      <c r="F13" s="15">
        <v>360</v>
      </c>
      <c r="G13" s="15">
        <v>59.999999999999964</v>
      </c>
      <c r="H13" s="15">
        <v>15.00000000000003</v>
      </c>
    </row>
    <row r="14" spans="1:8" x14ac:dyDescent="0.3">
      <c r="B14" s="15" t="s">
        <v>61</v>
      </c>
      <c r="C14" s="15" t="s">
        <v>62</v>
      </c>
      <c r="D14" s="15">
        <v>166.66666666666674</v>
      </c>
      <c r="E14" s="15">
        <v>0</v>
      </c>
      <c r="F14" s="15">
        <v>300</v>
      </c>
      <c r="G14" s="15">
        <v>24.000000000000043</v>
      </c>
      <c r="H14" s="15">
        <v>47.999999999999957</v>
      </c>
    </row>
    <row r="15" spans="1:8" x14ac:dyDescent="0.3">
      <c r="B15" s="15" t="s">
        <v>63</v>
      </c>
      <c r="C15" s="15" t="s">
        <v>64</v>
      </c>
      <c r="D15" s="15">
        <v>0</v>
      </c>
      <c r="E15" s="15">
        <v>0</v>
      </c>
      <c r="F15" s="15">
        <v>420</v>
      </c>
      <c r="G15" s="15">
        <v>359.99999999999966</v>
      </c>
      <c r="H15" s="15">
        <v>1E+30</v>
      </c>
    </row>
    <row r="16" spans="1:8" x14ac:dyDescent="0.3">
      <c r="B16" s="15" t="s">
        <v>65</v>
      </c>
      <c r="C16" s="15" t="s">
        <v>66</v>
      </c>
      <c r="D16" s="15">
        <v>0</v>
      </c>
      <c r="E16" s="15">
        <v>-119.99999999999987</v>
      </c>
      <c r="F16" s="15">
        <v>360</v>
      </c>
      <c r="G16" s="15">
        <v>119.99999999999987</v>
      </c>
      <c r="H16" s="15">
        <v>1E+30</v>
      </c>
    </row>
    <row r="17" spans="1:8" ht="15" thickBot="1" x14ac:dyDescent="0.35">
      <c r="B17" s="13" t="s">
        <v>67</v>
      </c>
      <c r="C17" s="13" t="s">
        <v>68</v>
      </c>
      <c r="D17" s="13">
        <v>416.66666666666663</v>
      </c>
      <c r="E17" s="13">
        <v>0</v>
      </c>
      <c r="F17" s="13">
        <v>300</v>
      </c>
      <c r="G17" s="13">
        <v>1E+30</v>
      </c>
      <c r="H17" s="13">
        <v>95.999999999999915</v>
      </c>
    </row>
    <row r="19" spans="1:8" ht="15" thickBot="1" x14ac:dyDescent="0.35">
      <c r="A19" t="s">
        <v>23</v>
      </c>
    </row>
    <row r="20" spans="1:8" x14ac:dyDescent="0.3">
      <c r="B20" s="18"/>
      <c r="C20" s="18"/>
      <c r="D20" s="18" t="s">
        <v>132</v>
      </c>
      <c r="E20" s="18" t="s">
        <v>141</v>
      </c>
      <c r="F20" s="18" t="s">
        <v>143</v>
      </c>
      <c r="G20" s="18" t="s">
        <v>138</v>
      </c>
      <c r="H20" s="18" t="s">
        <v>138</v>
      </c>
    </row>
    <row r="21" spans="1:8" ht="15" thickBot="1" x14ac:dyDescent="0.35">
      <c r="B21" s="19" t="s">
        <v>38</v>
      </c>
      <c r="C21" s="19" t="s">
        <v>39</v>
      </c>
      <c r="D21" s="19" t="s">
        <v>133</v>
      </c>
      <c r="E21" s="19" t="s">
        <v>142</v>
      </c>
      <c r="F21" s="19" t="s">
        <v>144</v>
      </c>
      <c r="G21" s="19" t="s">
        <v>139</v>
      </c>
      <c r="H21" s="19" t="s">
        <v>140</v>
      </c>
    </row>
    <row r="22" spans="1:8" x14ac:dyDescent="0.3">
      <c r="B22" s="15" t="s">
        <v>69</v>
      </c>
      <c r="C22" s="15" t="s">
        <v>70</v>
      </c>
      <c r="D22" s="15">
        <v>5000</v>
      </c>
      <c r="E22" s="15">
        <v>59.999999999999964</v>
      </c>
      <c r="F22" s="15">
        <v>5000</v>
      </c>
      <c r="G22" s="15">
        <v>181.81818181818167</v>
      </c>
      <c r="H22" s="15">
        <v>200.00000000000011</v>
      </c>
    </row>
    <row r="23" spans="1:8" x14ac:dyDescent="0.3">
      <c r="B23" s="15" t="s">
        <v>73</v>
      </c>
      <c r="C23" s="15" t="s">
        <v>74</v>
      </c>
      <c r="D23" s="15">
        <v>694.44444444444457</v>
      </c>
      <c r="E23" s="15">
        <v>0</v>
      </c>
      <c r="F23" s="15">
        <v>750</v>
      </c>
      <c r="G23" s="15">
        <v>1E+30</v>
      </c>
      <c r="H23" s="15">
        <v>55.555555555555522</v>
      </c>
    </row>
    <row r="24" spans="1:8" x14ac:dyDescent="0.3">
      <c r="B24" s="15" t="s">
        <v>77</v>
      </c>
      <c r="C24" s="15" t="s">
        <v>78</v>
      </c>
      <c r="D24" s="15">
        <v>833.33333333333326</v>
      </c>
      <c r="E24" s="15">
        <v>0</v>
      </c>
      <c r="F24" s="15">
        <v>900</v>
      </c>
      <c r="G24" s="15">
        <v>1E+30</v>
      </c>
      <c r="H24" s="15">
        <v>66.666666666666657</v>
      </c>
    </row>
    <row r="25" spans="1:8" x14ac:dyDescent="0.3">
      <c r="B25" s="15" t="s">
        <v>80</v>
      </c>
      <c r="C25" s="15" t="s">
        <v>81</v>
      </c>
      <c r="D25" s="15">
        <v>416.66666666666663</v>
      </c>
      <c r="E25" s="15">
        <v>0</v>
      </c>
      <c r="F25" s="15">
        <v>450</v>
      </c>
      <c r="G25" s="15">
        <v>1E+30</v>
      </c>
      <c r="H25" s="15">
        <v>33.333333333333329</v>
      </c>
    </row>
    <row r="26" spans="1:8" x14ac:dyDescent="0.3">
      <c r="B26" s="15" t="s">
        <v>83</v>
      </c>
      <c r="C26" s="15" t="s">
        <v>84</v>
      </c>
      <c r="D26" s="15">
        <v>516.66666666666686</v>
      </c>
      <c r="E26" s="15">
        <v>0</v>
      </c>
      <c r="F26" s="15">
        <v>900</v>
      </c>
      <c r="G26" s="15">
        <v>1E+30</v>
      </c>
      <c r="H26" s="15">
        <v>383.33333333333303</v>
      </c>
    </row>
    <row r="27" spans="1:8" x14ac:dyDescent="0.3">
      <c r="B27" s="15" t="s">
        <v>86</v>
      </c>
      <c r="C27" s="15" t="s">
        <v>87</v>
      </c>
      <c r="D27" s="15">
        <v>844.44444444444423</v>
      </c>
      <c r="E27" s="15">
        <v>0</v>
      </c>
      <c r="F27" s="15">
        <v>1200</v>
      </c>
      <c r="G27" s="15">
        <v>1E+30</v>
      </c>
      <c r="H27" s="15">
        <v>355.55555555555583</v>
      </c>
    </row>
    <row r="28" spans="1:8" x14ac:dyDescent="0.3">
      <c r="B28" s="15" t="s">
        <v>89</v>
      </c>
      <c r="C28" s="15" t="s">
        <v>90</v>
      </c>
      <c r="D28" s="15">
        <v>583.33333333333337</v>
      </c>
      <c r="E28" s="15">
        <v>0</v>
      </c>
      <c r="F28" s="15">
        <v>750</v>
      </c>
      <c r="G28" s="15">
        <v>1E+30</v>
      </c>
      <c r="H28" s="15">
        <v>166.66666666666652</v>
      </c>
    </row>
    <row r="29" spans="1:8" x14ac:dyDescent="0.3">
      <c r="B29" s="15" t="s">
        <v>92</v>
      </c>
      <c r="C29" s="15" t="s">
        <v>93</v>
      </c>
      <c r="D29" s="15">
        <v>1.7462298274040222E-10</v>
      </c>
      <c r="E29" s="15">
        <v>-7.9999999999999738E-2</v>
      </c>
      <c r="F29" s="15">
        <v>0</v>
      </c>
      <c r="G29" s="15">
        <v>25000.000000000022</v>
      </c>
      <c r="H29" s="15">
        <v>24999.999999999989</v>
      </c>
    </row>
    <row r="30" spans="1:8" x14ac:dyDescent="0.3">
      <c r="B30" s="15" t="s">
        <v>95</v>
      </c>
      <c r="C30" s="15" t="s">
        <v>96</v>
      </c>
      <c r="D30" s="15">
        <v>0</v>
      </c>
      <c r="E30" s="15">
        <v>0.5599999999999995</v>
      </c>
      <c r="F30" s="15">
        <v>0</v>
      </c>
      <c r="G30" s="15">
        <v>12499.999999999991</v>
      </c>
      <c r="H30" s="15">
        <v>12500.000000000007</v>
      </c>
    </row>
    <row r="31" spans="1:8" x14ac:dyDescent="0.3">
      <c r="B31" s="15" t="s">
        <v>98</v>
      </c>
      <c r="C31" s="15" t="s">
        <v>99</v>
      </c>
      <c r="D31" s="15">
        <v>516.66666666666686</v>
      </c>
      <c r="E31" s="15">
        <v>0</v>
      </c>
      <c r="F31" s="15">
        <v>0</v>
      </c>
      <c r="G31" s="15">
        <v>516.66666666666686</v>
      </c>
      <c r="H31" s="15">
        <v>1E+30</v>
      </c>
    </row>
    <row r="32" spans="1:8" x14ac:dyDescent="0.3">
      <c r="B32" s="15" t="s">
        <v>101</v>
      </c>
      <c r="C32" s="15" t="s">
        <v>102</v>
      </c>
      <c r="D32" s="15">
        <v>177.77777777777769</v>
      </c>
      <c r="E32" s="15">
        <v>0</v>
      </c>
      <c r="F32" s="15">
        <v>0</v>
      </c>
      <c r="G32" s="15">
        <v>177.77777777777769</v>
      </c>
      <c r="H32" s="15">
        <v>1E+30</v>
      </c>
    </row>
    <row r="33" spans="2:8" x14ac:dyDescent="0.3">
      <c r="B33" s="15" t="s">
        <v>104</v>
      </c>
      <c r="C33" s="15" t="s">
        <v>105</v>
      </c>
      <c r="D33" s="15">
        <v>0</v>
      </c>
      <c r="E33" s="15">
        <v>-23.999999999999996</v>
      </c>
      <c r="F33" s="15">
        <v>0</v>
      </c>
      <c r="G33" s="15">
        <v>111.11111111111104</v>
      </c>
      <c r="H33" s="15">
        <v>0</v>
      </c>
    </row>
    <row r="34" spans="2:8" x14ac:dyDescent="0.3">
      <c r="B34" s="15" t="s">
        <v>107</v>
      </c>
      <c r="C34" s="15" t="s">
        <v>108</v>
      </c>
      <c r="D34" s="15">
        <v>0</v>
      </c>
      <c r="E34" s="15">
        <v>-40.000000000000078</v>
      </c>
      <c r="F34" s="15">
        <v>0</v>
      </c>
      <c r="G34" s="15">
        <v>99.999999999999886</v>
      </c>
      <c r="H34" s="15">
        <v>0</v>
      </c>
    </row>
    <row r="35" spans="2:8" x14ac:dyDescent="0.3">
      <c r="B35" s="15" t="s">
        <v>110</v>
      </c>
      <c r="C35" s="15" t="s">
        <v>111</v>
      </c>
      <c r="D35" s="15">
        <v>666.66666666666652</v>
      </c>
      <c r="E35" s="15">
        <v>0</v>
      </c>
      <c r="F35" s="15">
        <v>0</v>
      </c>
      <c r="G35" s="15">
        <v>666.66666666666652</v>
      </c>
      <c r="H35" s="15">
        <v>1E+30</v>
      </c>
    </row>
    <row r="36" spans="2:8" x14ac:dyDescent="0.3">
      <c r="B36" s="15" t="s">
        <v>113</v>
      </c>
      <c r="C36" s="15" t="s">
        <v>114</v>
      </c>
      <c r="D36" s="15">
        <v>166.66666666666674</v>
      </c>
      <c r="E36" s="15">
        <v>0</v>
      </c>
      <c r="F36" s="15">
        <v>0</v>
      </c>
      <c r="G36" s="15">
        <v>166.66666666666674</v>
      </c>
      <c r="H36" s="15">
        <v>1E+30</v>
      </c>
    </row>
    <row r="37" spans="2:8" x14ac:dyDescent="0.3">
      <c r="B37" s="15" t="s">
        <v>116</v>
      </c>
      <c r="C37" s="15" t="s">
        <v>117</v>
      </c>
      <c r="D37" s="15">
        <v>0</v>
      </c>
      <c r="E37" s="15">
        <v>-359.99999999999966</v>
      </c>
      <c r="F37" s="15">
        <v>0</v>
      </c>
      <c r="G37" s="15">
        <v>25.000000000000018</v>
      </c>
      <c r="H37" s="15">
        <v>0</v>
      </c>
    </row>
    <row r="38" spans="2:8" x14ac:dyDescent="0.3">
      <c r="B38" s="15" t="s">
        <v>119</v>
      </c>
      <c r="C38" s="15" t="s">
        <v>120</v>
      </c>
      <c r="D38" s="15">
        <v>0</v>
      </c>
      <c r="E38" s="15">
        <v>0</v>
      </c>
      <c r="F38" s="15">
        <v>0</v>
      </c>
      <c r="G38" s="15">
        <v>2.8421709430404007E-14</v>
      </c>
      <c r="H38" s="15">
        <v>1E+30</v>
      </c>
    </row>
    <row r="39" spans="2:8" x14ac:dyDescent="0.3">
      <c r="B39" s="15" t="s">
        <v>122</v>
      </c>
      <c r="C39" s="15" t="s">
        <v>123</v>
      </c>
      <c r="D39" s="15">
        <v>416.66666666666663</v>
      </c>
      <c r="E39" s="15">
        <v>0</v>
      </c>
      <c r="F39" s="15">
        <v>0</v>
      </c>
      <c r="G39" s="15">
        <v>416.66666666666663</v>
      </c>
      <c r="H39" s="15">
        <v>1E+30</v>
      </c>
    </row>
    <row r="40" spans="2:8" x14ac:dyDescent="0.3">
      <c r="B40" s="15" t="s">
        <v>125</v>
      </c>
      <c r="C40" s="15" t="s">
        <v>126</v>
      </c>
      <c r="D40" s="15">
        <v>13000.000000000004</v>
      </c>
      <c r="E40" s="15">
        <v>12</v>
      </c>
      <c r="F40" s="15">
        <v>13000</v>
      </c>
      <c r="G40" s="15">
        <v>888.88888888888835</v>
      </c>
      <c r="H40" s="15">
        <v>1777.7777777777785</v>
      </c>
    </row>
    <row r="41" spans="2:8" ht="15" thickBot="1" x14ac:dyDescent="0.35">
      <c r="B41" s="13" t="s">
        <v>128</v>
      </c>
      <c r="C41" s="13" t="s">
        <v>129</v>
      </c>
      <c r="D41" s="13">
        <v>12000</v>
      </c>
      <c r="E41" s="13">
        <v>20.000000000000014</v>
      </c>
      <c r="F41" s="13">
        <v>12000</v>
      </c>
      <c r="G41" s="13">
        <v>500.0000000000004</v>
      </c>
      <c r="H41" s="13">
        <v>499.99999999999972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E1B7-1C7A-44A1-B577-CBCA5B40CADA}">
  <dimension ref="A1:J21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8.88671875" bestFit="1" customWidth="1"/>
    <col min="4" max="4" width="12" bestFit="1" customWidth="1"/>
    <col min="5" max="5" width="2.33203125" customWidth="1"/>
    <col min="6" max="6" width="12.6640625" bestFit="1" customWidth="1"/>
    <col min="7" max="7" width="9" bestFit="1" customWidth="1"/>
    <col min="8" max="8" width="2.33203125" customWidth="1"/>
    <col min="9" max="9" width="12.6640625" bestFit="1" customWidth="1"/>
    <col min="10" max="10" width="9" bestFit="1" customWidth="1"/>
  </cols>
  <sheetData>
    <row r="1" spans="1:10" x14ac:dyDescent="0.3">
      <c r="A1" s="12" t="s">
        <v>145</v>
      </c>
    </row>
    <row r="2" spans="1:10" x14ac:dyDescent="0.3">
      <c r="A2" s="12" t="s">
        <v>151</v>
      </c>
    </row>
    <row r="3" spans="1:10" x14ac:dyDescent="0.3">
      <c r="A3" s="12" t="s">
        <v>153</v>
      </c>
    </row>
    <row r="5" spans="1:10" ht="15" thickBot="1" x14ac:dyDescent="0.35"/>
    <row r="6" spans="1:10" x14ac:dyDescent="0.3">
      <c r="B6" s="18"/>
      <c r="C6" s="18" t="s">
        <v>136</v>
      </c>
      <c r="D6" s="18"/>
    </row>
    <row r="7" spans="1:10" ht="15" thickBot="1" x14ac:dyDescent="0.35">
      <c r="B7" s="19" t="s">
        <v>38</v>
      </c>
      <c r="C7" s="19" t="s">
        <v>39</v>
      </c>
      <c r="D7" s="19" t="s">
        <v>133</v>
      </c>
    </row>
    <row r="8" spans="1:10" ht="15" thickBot="1" x14ac:dyDescent="0.35">
      <c r="B8" s="13" t="s">
        <v>48</v>
      </c>
      <c r="C8" s="13" t="s">
        <v>49</v>
      </c>
      <c r="D8" s="16">
        <v>696000</v>
      </c>
    </row>
    <row r="10" spans="1:10" ht="15" thickBot="1" x14ac:dyDescent="0.35"/>
    <row r="11" spans="1:10" x14ac:dyDescent="0.3">
      <c r="B11" s="18"/>
      <c r="C11" s="18" t="s">
        <v>146</v>
      </c>
      <c r="D11" s="18"/>
      <c r="F11" s="18" t="s">
        <v>147</v>
      </c>
      <c r="G11" s="18" t="s">
        <v>136</v>
      </c>
      <c r="I11" s="18" t="s">
        <v>150</v>
      </c>
      <c r="J11" s="18" t="s">
        <v>136</v>
      </c>
    </row>
    <row r="12" spans="1:10" ht="15" thickBot="1" x14ac:dyDescent="0.35">
      <c r="B12" s="19" t="s">
        <v>38</v>
      </c>
      <c r="C12" s="19" t="s">
        <v>39</v>
      </c>
      <c r="D12" s="19" t="s">
        <v>133</v>
      </c>
      <c r="F12" s="19" t="s">
        <v>148</v>
      </c>
      <c r="G12" s="19" t="s">
        <v>149</v>
      </c>
      <c r="I12" s="19" t="s">
        <v>148</v>
      </c>
      <c r="J12" s="19" t="s">
        <v>149</v>
      </c>
    </row>
    <row r="13" spans="1:10" x14ac:dyDescent="0.3">
      <c r="B13" s="15" t="s">
        <v>50</v>
      </c>
      <c r="C13" s="15" t="s">
        <v>51</v>
      </c>
      <c r="D13" s="17">
        <v>516.66666666666686</v>
      </c>
      <c r="F13" s="17">
        <v>516.66666666666674</v>
      </c>
      <c r="G13" s="17">
        <v>696000</v>
      </c>
      <c r="I13" s="17">
        <v>516.66666666666674</v>
      </c>
      <c r="J13" s="17">
        <v>696000</v>
      </c>
    </row>
    <row r="14" spans="1:10" x14ac:dyDescent="0.3">
      <c r="B14" s="15" t="s">
        <v>53</v>
      </c>
      <c r="C14" s="15" t="s">
        <v>54</v>
      </c>
      <c r="D14" s="17">
        <v>177.77777777777769</v>
      </c>
      <c r="F14" s="17">
        <v>177.77777777777752</v>
      </c>
      <c r="G14" s="17">
        <v>696000</v>
      </c>
      <c r="I14" s="17">
        <v>177.77777777777752</v>
      </c>
      <c r="J14" s="17">
        <v>696000</v>
      </c>
    </row>
    <row r="15" spans="1:10" x14ac:dyDescent="0.3">
      <c r="B15" s="15" t="s">
        <v>55</v>
      </c>
      <c r="C15" s="15" t="s">
        <v>56</v>
      </c>
      <c r="D15" s="17">
        <v>0</v>
      </c>
      <c r="F15" s="17">
        <v>-1.9402553637822468E-13</v>
      </c>
      <c r="G15" s="17">
        <v>696000</v>
      </c>
      <c r="I15" s="17">
        <v>-1.9402553637822468E-13</v>
      </c>
      <c r="J15" s="17">
        <v>696000</v>
      </c>
    </row>
    <row r="16" spans="1:10" x14ac:dyDescent="0.3">
      <c r="B16" s="15" t="s">
        <v>57</v>
      </c>
      <c r="C16" s="15" t="s">
        <v>58</v>
      </c>
      <c r="D16" s="17">
        <v>0</v>
      </c>
      <c r="F16" s="17">
        <v>2.3283064365386963E-13</v>
      </c>
      <c r="G16" s="17">
        <v>696000.00000000012</v>
      </c>
      <c r="I16" s="17">
        <v>2.3283064365386963E-13</v>
      </c>
      <c r="J16" s="17">
        <v>696000.00000000012</v>
      </c>
    </row>
    <row r="17" spans="2:10" x14ac:dyDescent="0.3">
      <c r="B17" s="15" t="s">
        <v>59</v>
      </c>
      <c r="C17" s="15" t="s">
        <v>60</v>
      </c>
      <c r="D17" s="17">
        <v>666.66666666666652</v>
      </c>
      <c r="F17" s="17">
        <v>666.66666666666674</v>
      </c>
      <c r="G17" s="17">
        <v>696000.00000000012</v>
      </c>
      <c r="I17" s="17">
        <v>666.66666666666674</v>
      </c>
      <c r="J17" s="17">
        <v>696000.00000000012</v>
      </c>
    </row>
    <row r="18" spans="2:10" x14ac:dyDescent="0.3">
      <c r="B18" s="15" t="s">
        <v>61</v>
      </c>
      <c r="C18" s="15" t="s">
        <v>62</v>
      </c>
      <c r="D18" s="17">
        <v>166.66666666666674</v>
      </c>
      <c r="F18" s="17">
        <v>166.66666666666697</v>
      </c>
      <c r="G18" s="17">
        <v>696000.00000000012</v>
      </c>
      <c r="I18" s="17">
        <v>166.66666666666697</v>
      </c>
      <c r="J18" s="17">
        <v>696000.00000000012</v>
      </c>
    </row>
    <row r="19" spans="2:10" x14ac:dyDescent="0.3">
      <c r="B19" s="15" t="s">
        <v>63</v>
      </c>
      <c r="C19" s="15" t="s">
        <v>64</v>
      </c>
      <c r="D19" s="17">
        <v>0</v>
      </c>
      <c r="F19" s="17">
        <v>0</v>
      </c>
      <c r="G19" s="17">
        <v>696000</v>
      </c>
      <c r="I19" s="17">
        <v>0</v>
      </c>
      <c r="J19" s="17">
        <v>696000</v>
      </c>
    </row>
    <row r="20" spans="2:10" x14ac:dyDescent="0.3">
      <c r="B20" s="15" t="s">
        <v>65</v>
      </c>
      <c r="C20" s="15" t="s">
        <v>66</v>
      </c>
      <c r="D20" s="17">
        <v>0</v>
      </c>
      <c r="F20" s="17">
        <v>0</v>
      </c>
      <c r="G20" s="17">
        <v>696000</v>
      </c>
      <c r="I20" s="17">
        <v>0</v>
      </c>
      <c r="J20" s="17">
        <v>696000</v>
      </c>
    </row>
    <row r="21" spans="2:10" ht="15" thickBot="1" x14ac:dyDescent="0.35">
      <c r="B21" s="13" t="s">
        <v>67</v>
      </c>
      <c r="C21" s="13" t="s">
        <v>68</v>
      </c>
      <c r="D21" s="16">
        <v>416.66666666666663</v>
      </c>
      <c r="F21" s="16">
        <v>416.66666666666669</v>
      </c>
      <c r="G21" s="16">
        <v>696000</v>
      </c>
      <c r="I21" s="16">
        <v>416.66666666666669</v>
      </c>
      <c r="J21" s="16">
        <v>696000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36025-3EA4-484E-BEB8-183FD0172307}">
  <dimension ref="B2:N29"/>
  <sheetViews>
    <sheetView topLeftCell="A3" workbookViewId="0">
      <selection activeCell="B8" sqref="B8"/>
    </sheetView>
  </sheetViews>
  <sheetFormatPr defaultRowHeight="14.4" x14ac:dyDescent="0.3"/>
  <cols>
    <col min="2" max="2" width="13.33203125" bestFit="1" customWidth="1"/>
    <col min="12" max="12" width="10.21875" bestFit="1" customWidth="1"/>
  </cols>
  <sheetData>
    <row r="2" spans="2:14" x14ac:dyDescent="0.3">
      <c r="B2" s="1"/>
      <c r="C2" s="2" t="s">
        <v>3</v>
      </c>
      <c r="D2" s="2" t="s">
        <v>1</v>
      </c>
      <c r="E2" s="2" t="s">
        <v>2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22</v>
      </c>
    </row>
    <row r="3" spans="2:14" x14ac:dyDescent="0.3">
      <c r="B3" s="4" t="s">
        <v>21</v>
      </c>
      <c r="C3" s="5">
        <v>516.66666666666686</v>
      </c>
      <c r="D3" s="5">
        <v>177.77777777777769</v>
      </c>
      <c r="E3" s="5">
        <v>0</v>
      </c>
      <c r="F3" s="5">
        <v>0</v>
      </c>
      <c r="G3" s="5">
        <v>666.66666666666652</v>
      </c>
      <c r="H3" s="5">
        <v>166.66666666666674</v>
      </c>
      <c r="I3" s="5">
        <v>0</v>
      </c>
      <c r="J3" s="5">
        <v>0</v>
      </c>
      <c r="K3" s="5">
        <v>416.66666666666663</v>
      </c>
      <c r="L3" s="6"/>
    </row>
    <row r="4" spans="2:14" x14ac:dyDescent="0.3">
      <c r="B4" s="7" t="s">
        <v>0</v>
      </c>
      <c r="C4" s="8">
        <v>420</v>
      </c>
      <c r="D4" s="8">
        <v>360</v>
      </c>
      <c r="E4" s="8">
        <v>300</v>
      </c>
      <c r="F4" s="8">
        <v>420</v>
      </c>
      <c r="G4" s="8">
        <v>360</v>
      </c>
      <c r="H4" s="8">
        <v>300</v>
      </c>
      <c r="I4" s="8">
        <v>420</v>
      </c>
      <c r="J4" s="8">
        <v>360</v>
      </c>
      <c r="K4" s="8">
        <v>300</v>
      </c>
      <c r="L4" s="9">
        <f>C3*C4+D3*D4+E3*E4+F3*F4+G3*G4+H3*H4+I3*I4+J3*J4+K3*K4</f>
        <v>696000</v>
      </c>
    </row>
    <row r="7" spans="2:14" x14ac:dyDescent="0.3">
      <c r="B7" t="s">
        <v>23</v>
      </c>
    </row>
    <row r="8" spans="2:14" x14ac:dyDescent="0.3">
      <c r="B8" t="s">
        <v>10</v>
      </c>
      <c r="C8">
        <v>20</v>
      </c>
      <c r="D8">
        <v>15</v>
      </c>
      <c r="E8">
        <v>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1">
        <f>C8*C3+D8*D3+E8*E3</f>
        <v>13000.000000000004</v>
      </c>
      <c r="M8" t="s">
        <v>24</v>
      </c>
      <c r="N8">
        <v>13000</v>
      </c>
    </row>
    <row r="9" spans="2:14" x14ac:dyDescent="0.3">
      <c r="B9" t="s">
        <v>11</v>
      </c>
      <c r="C9">
        <v>0</v>
      </c>
      <c r="D9">
        <v>0</v>
      </c>
      <c r="E9">
        <v>0</v>
      </c>
      <c r="F9">
        <v>20</v>
      </c>
      <c r="G9">
        <v>15</v>
      </c>
      <c r="H9">
        <v>12</v>
      </c>
      <c r="I9">
        <v>0</v>
      </c>
      <c r="J9">
        <v>0</v>
      </c>
      <c r="K9">
        <v>0</v>
      </c>
      <c r="L9" s="11">
        <f>F9*F3+G9*G3+H9*H3</f>
        <v>12000</v>
      </c>
      <c r="M9" t="s">
        <v>24</v>
      </c>
      <c r="N9">
        <v>12000</v>
      </c>
    </row>
    <row r="10" spans="2:14" x14ac:dyDescent="0.3"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20</v>
      </c>
      <c r="J10">
        <v>15</v>
      </c>
      <c r="K10">
        <v>12</v>
      </c>
      <c r="L10" s="11">
        <f>I10*I3+J10*J3+K10*K3</f>
        <v>5000</v>
      </c>
      <c r="M10" t="s">
        <v>24</v>
      </c>
      <c r="N10">
        <v>5000</v>
      </c>
    </row>
    <row r="11" spans="2:14" x14ac:dyDescent="0.3">
      <c r="B11" t="s">
        <v>13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1">
        <f>C11*C3+D11*D3+E11*E3</f>
        <v>694.44444444444457</v>
      </c>
      <c r="M11" t="s">
        <v>24</v>
      </c>
      <c r="N11">
        <v>750</v>
      </c>
    </row>
    <row r="12" spans="2:14" x14ac:dyDescent="0.3">
      <c r="B12" t="s">
        <v>14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 s="11">
        <f>F12*F3+G12*G3+H12*H3</f>
        <v>833.33333333333326</v>
      </c>
      <c r="M12" t="s">
        <v>24</v>
      </c>
      <c r="N12">
        <v>900</v>
      </c>
    </row>
    <row r="13" spans="2:14" x14ac:dyDescent="0.3">
      <c r="B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 s="11">
        <f>I13*I3+J13*J3+K13*K3</f>
        <v>416.66666666666663</v>
      </c>
      <c r="M13" t="s">
        <v>24</v>
      </c>
      <c r="N13">
        <v>450</v>
      </c>
    </row>
    <row r="14" spans="2:14" x14ac:dyDescent="0.3">
      <c r="B14" t="s">
        <v>16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 s="11">
        <f>C14*C3+F14*F3+I14*I3</f>
        <v>516.66666666666686</v>
      </c>
      <c r="M14" t="s">
        <v>24</v>
      </c>
      <c r="N14">
        <v>900</v>
      </c>
    </row>
    <row r="15" spans="2:14" x14ac:dyDescent="0.3">
      <c r="B15" t="s">
        <v>17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 s="11">
        <f>D15*D3+G15*G3+J15*J3</f>
        <v>844.44444444444423</v>
      </c>
      <c r="M15" t="s">
        <v>24</v>
      </c>
      <c r="N15">
        <v>1200</v>
      </c>
    </row>
    <row r="16" spans="2:14" x14ac:dyDescent="0.3">
      <c r="B16" t="s">
        <v>18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 s="11">
        <f>E16*E3+H16*H3+K16*K3</f>
        <v>583.33333333333337</v>
      </c>
      <c r="M16" t="s">
        <v>24</v>
      </c>
      <c r="N16">
        <v>750</v>
      </c>
    </row>
    <row r="17" spans="2:14" x14ac:dyDescent="0.3">
      <c r="B17" t="s">
        <v>19</v>
      </c>
      <c r="C17">
        <v>900</v>
      </c>
      <c r="D17">
        <v>900</v>
      </c>
      <c r="E17">
        <v>900</v>
      </c>
      <c r="F17">
        <v>-750</v>
      </c>
      <c r="G17">
        <v>-750</v>
      </c>
      <c r="H17">
        <v>-750</v>
      </c>
      <c r="I17">
        <v>0</v>
      </c>
      <c r="J17">
        <v>0</v>
      </c>
      <c r="K17">
        <v>0</v>
      </c>
      <c r="L17" s="11">
        <f>C17*C3+D17*D3+E17*E3+F17*F3+G17*G3+H17*H3</f>
        <v>1.7462298274040222E-10</v>
      </c>
      <c r="M17" s="10" t="s">
        <v>25</v>
      </c>
      <c r="N17">
        <v>0</v>
      </c>
    </row>
    <row r="18" spans="2:14" x14ac:dyDescent="0.3">
      <c r="B18" t="s">
        <v>20</v>
      </c>
      <c r="C18">
        <v>450</v>
      </c>
      <c r="D18">
        <v>450</v>
      </c>
      <c r="E18">
        <v>450</v>
      </c>
      <c r="F18">
        <v>0</v>
      </c>
      <c r="G18">
        <v>0</v>
      </c>
      <c r="H18">
        <v>0</v>
      </c>
      <c r="I18">
        <v>-750</v>
      </c>
      <c r="J18">
        <v>-750</v>
      </c>
      <c r="K18">
        <v>-750</v>
      </c>
      <c r="L18" s="11">
        <f>C18*C3+D18*D3+E18*E3+I18*I3+J18*J3+K18*K3</f>
        <v>0</v>
      </c>
      <c r="M18" t="s">
        <v>25</v>
      </c>
      <c r="N18">
        <v>0</v>
      </c>
    </row>
    <row r="20" spans="2:14" x14ac:dyDescent="0.3">
      <c r="B20" t="s">
        <v>26</v>
      </c>
    </row>
    <row r="21" spans="2:14" x14ac:dyDescent="0.3">
      <c r="B21" t="s">
        <v>3</v>
      </c>
      <c r="C21">
        <v>1</v>
      </c>
      <c r="L21" s="11">
        <f>C21*C3</f>
        <v>516.66666666666686</v>
      </c>
      <c r="M21" t="s">
        <v>27</v>
      </c>
      <c r="N21">
        <v>0</v>
      </c>
    </row>
    <row r="22" spans="2:14" x14ac:dyDescent="0.3">
      <c r="B22" t="s">
        <v>1</v>
      </c>
      <c r="D22">
        <v>1</v>
      </c>
      <c r="L22" s="11">
        <f>D22*D3</f>
        <v>177.77777777777769</v>
      </c>
      <c r="M22" t="s">
        <v>27</v>
      </c>
      <c r="N22">
        <v>0</v>
      </c>
    </row>
    <row r="23" spans="2:14" x14ac:dyDescent="0.3">
      <c r="B23" t="s">
        <v>2</v>
      </c>
      <c r="E23">
        <v>1</v>
      </c>
      <c r="L23" s="11">
        <f>E23*E3</f>
        <v>0</v>
      </c>
      <c r="M23" t="s">
        <v>27</v>
      </c>
      <c r="N23">
        <v>0</v>
      </c>
    </row>
    <row r="24" spans="2:14" x14ac:dyDescent="0.3">
      <c r="B24" t="s">
        <v>4</v>
      </c>
      <c r="F24">
        <v>1</v>
      </c>
      <c r="L24" s="11">
        <f>F24*F3</f>
        <v>0</v>
      </c>
      <c r="M24" t="s">
        <v>27</v>
      </c>
      <c r="N24">
        <v>0</v>
      </c>
    </row>
    <row r="25" spans="2:14" x14ac:dyDescent="0.3">
      <c r="B25" t="s">
        <v>5</v>
      </c>
      <c r="G25">
        <v>1</v>
      </c>
      <c r="L25" s="11">
        <f>G25*G3</f>
        <v>666.66666666666652</v>
      </c>
      <c r="M25" t="s">
        <v>27</v>
      </c>
      <c r="N25">
        <v>0</v>
      </c>
    </row>
    <row r="26" spans="2:14" x14ac:dyDescent="0.3">
      <c r="B26" t="s">
        <v>6</v>
      </c>
      <c r="H26">
        <v>1</v>
      </c>
      <c r="L26" s="11">
        <f>H26*H3</f>
        <v>166.66666666666674</v>
      </c>
      <c r="M26" t="s">
        <v>27</v>
      </c>
      <c r="N26">
        <v>0</v>
      </c>
    </row>
    <row r="27" spans="2:14" x14ac:dyDescent="0.3">
      <c r="B27" t="s">
        <v>7</v>
      </c>
      <c r="I27">
        <v>1</v>
      </c>
      <c r="L27" s="11">
        <f>I27*I3</f>
        <v>0</v>
      </c>
      <c r="M27" t="s">
        <v>27</v>
      </c>
      <c r="N27">
        <v>0</v>
      </c>
    </row>
    <row r="28" spans="2:14" x14ac:dyDescent="0.3">
      <c r="B28" t="s">
        <v>8</v>
      </c>
      <c r="J28">
        <v>1</v>
      </c>
      <c r="L28" s="11">
        <f>J28*J3</f>
        <v>0</v>
      </c>
      <c r="M28" t="s">
        <v>27</v>
      </c>
      <c r="N28">
        <v>0</v>
      </c>
    </row>
    <row r="29" spans="2:14" x14ac:dyDescent="0.3">
      <c r="B29" t="s">
        <v>9</v>
      </c>
      <c r="K29">
        <v>1</v>
      </c>
      <c r="L29" s="11">
        <f>K29*K3</f>
        <v>416.66666666666663</v>
      </c>
      <c r="M29" t="s">
        <v>27</v>
      </c>
      <c r="N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Rajeshkumar Krishnasamy</dc:creator>
  <cp:lastModifiedBy>Rajeshkumar Krishnasamy</cp:lastModifiedBy>
  <dcterms:created xsi:type="dcterms:W3CDTF">2021-10-07T02:00:01Z</dcterms:created>
  <dcterms:modified xsi:type="dcterms:W3CDTF">2021-10-11T17:06:27Z</dcterms:modified>
</cp:coreProperties>
</file>