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My Documents\"/>
    </mc:Choice>
  </mc:AlternateContent>
  <bookViews>
    <workbookView xWindow="0" yWindow="0" windowWidth="17970" windowHeight="6135"/>
  </bookViews>
  <sheets>
    <sheet name="Sheet1" sheetId="1" r:id="rId1"/>
    <sheet name="Sheet2" sheetId="2" r:id="rId2"/>
  </sheets>
  <definedNames>
    <definedName name="GST">Sheet1!$K$2</definedName>
    <definedName name="_xlnm.Print_Area" localSheetId="0">Sheet1!$A$1:$H$50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5" i="1" l="1"/>
  <c r="G8" i="1"/>
  <c r="B48" i="1"/>
  <c r="B47" i="1"/>
  <c r="B46" i="1"/>
  <c r="B45" i="1"/>
  <c r="B14" i="1"/>
  <c r="E14" i="1" s="1"/>
  <c r="G14" i="1" s="1"/>
  <c r="H14" i="1" s="1"/>
  <c r="B13" i="1"/>
  <c r="E13" i="1" s="1"/>
  <c r="G13" i="1" s="1"/>
  <c r="H13" i="1" s="1"/>
  <c r="B15" i="1"/>
  <c r="E15" i="1" s="1"/>
  <c r="G15" i="1" s="1"/>
  <c r="H15" i="1" s="1"/>
  <c r="B16" i="1"/>
  <c r="E16" i="1" s="1"/>
  <c r="G16" i="1" s="1"/>
  <c r="H16" i="1" s="1"/>
  <c r="B17" i="1"/>
  <c r="E17" i="1" s="1"/>
  <c r="G17" i="1" s="1"/>
  <c r="H17" i="1" s="1"/>
  <c r="B18" i="1"/>
  <c r="E18" i="1" s="1"/>
  <c r="G18" i="1" s="1"/>
  <c r="H18" i="1" s="1"/>
  <c r="B19" i="1"/>
  <c r="E19" i="1" s="1"/>
  <c r="G19" i="1" s="1"/>
  <c r="H19" i="1" s="1"/>
  <c r="B20" i="1"/>
  <c r="E20" i="1" s="1"/>
  <c r="G20" i="1" s="1"/>
  <c r="H20" i="1" s="1"/>
  <c r="B21" i="1"/>
  <c r="E21" i="1" s="1"/>
  <c r="G21" i="1" s="1"/>
  <c r="H21" i="1" s="1"/>
  <c r="B22" i="1"/>
  <c r="E22" i="1" s="1"/>
  <c r="G22" i="1" s="1"/>
  <c r="H22" i="1" s="1"/>
  <c r="B23" i="1"/>
  <c r="E23" i="1" s="1"/>
  <c r="G23" i="1" s="1"/>
  <c r="H23" i="1" s="1"/>
  <c r="B24" i="1"/>
  <c r="E24" i="1" s="1"/>
  <c r="G24" i="1" s="1"/>
  <c r="H24" i="1" s="1"/>
  <c r="B25" i="1"/>
  <c r="E25" i="1" s="1"/>
  <c r="G25" i="1" s="1"/>
  <c r="H25" i="1" s="1"/>
  <c r="B26" i="1"/>
  <c r="E26" i="1" s="1"/>
  <c r="G26" i="1" s="1"/>
  <c r="H26" i="1" s="1"/>
  <c r="B27" i="1"/>
  <c r="E27" i="1" s="1"/>
  <c r="G27" i="1" s="1"/>
  <c r="H27" i="1" s="1"/>
  <c r="B28" i="1"/>
  <c r="E28" i="1" s="1"/>
  <c r="G28" i="1" s="1"/>
  <c r="H28" i="1" s="1"/>
  <c r="B29" i="1"/>
  <c r="E29" i="1" s="1"/>
  <c r="G29" i="1" s="1"/>
  <c r="H29" i="1" s="1"/>
  <c r="B30" i="1"/>
  <c r="E30" i="1" s="1"/>
  <c r="G30" i="1" s="1"/>
  <c r="H30" i="1" s="1"/>
  <c r="B31" i="1"/>
  <c r="E31" i="1" s="1"/>
  <c r="G31" i="1" s="1"/>
  <c r="H31" i="1" s="1"/>
  <c r="B12" i="1"/>
  <c r="E12" i="1" s="1"/>
  <c r="G12" i="1" s="1"/>
  <c r="H12" i="1" s="1"/>
  <c r="F32" i="1" l="1"/>
  <c r="F33" i="1" s="1"/>
  <c r="F34" i="1" s="1"/>
</calcChain>
</file>

<file path=xl/sharedStrings.xml><?xml version="1.0" encoding="utf-8"?>
<sst xmlns="http://schemas.openxmlformats.org/spreadsheetml/2006/main" count="136" uniqueCount="72">
  <si>
    <t>Wholesale Sweet Company</t>
  </si>
  <si>
    <t>Name</t>
  </si>
  <si>
    <t>Address</t>
  </si>
  <si>
    <t>Date</t>
  </si>
  <si>
    <t>Subtotal</t>
  </si>
  <si>
    <t>TOTAL</t>
  </si>
  <si>
    <t>GST</t>
  </si>
  <si>
    <t>Payment Details</t>
  </si>
  <si>
    <t>___________________________________________________________________________________________</t>
  </si>
  <si>
    <t>PO Box 516</t>
  </si>
  <si>
    <t>255 Lower Stuart Street</t>
  </si>
  <si>
    <t>Dunedin</t>
  </si>
  <si>
    <t>E-mail sweety@dunedin.co.nz</t>
  </si>
  <si>
    <t xml:space="preserve">03-484-9988  </t>
  </si>
  <si>
    <t>Fax 03-484-9989</t>
  </si>
  <si>
    <t xml:space="preserve">      Credit card</t>
  </si>
  <si>
    <t xml:space="preserve">      Cheque</t>
  </si>
  <si>
    <t xml:space="preserve">      Cash</t>
  </si>
  <si>
    <t>Product Name</t>
  </si>
  <si>
    <t>Product Number</t>
  </si>
  <si>
    <t>Quantity</t>
  </si>
  <si>
    <t>price</t>
  </si>
  <si>
    <t xml:space="preserve">Price List </t>
  </si>
  <si>
    <t>ID #</t>
  </si>
  <si>
    <t>Type</t>
  </si>
  <si>
    <t>Price Per Box</t>
  </si>
  <si>
    <t>199BL</t>
  </si>
  <si>
    <t>Black Liquorice</t>
  </si>
  <si>
    <t>314CB</t>
  </si>
  <si>
    <t>Chocolate Bears</t>
  </si>
  <si>
    <t>257CC</t>
  </si>
  <si>
    <t>Chocolate Creams</t>
  </si>
  <si>
    <t>312CF</t>
  </si>
  <si>
    <t xml:space="preserve">Chocolate Fish </t>
  </si>
  <si>
    <t>313CF</t>
  </si>
  <si>
    <t>Chocolate Frogs</t>
  </si>
  <si>
    <t>101CF</t>
  </si>
  <si>
    <t>Chocolate Fudge</t>
  </si>
  <si>
    <t xml:space="preserve">200CL </t>
  </si>
  <si>
    <t>Chocolate Liquorice</t>
  </si>
  <si>
    <t>171CM</t>
  </si>
  <si>
    <t>Coconut Macaroon</t>
  </si>
  <si>
    <t>112CT</t>
  </si>
  <si>
    <t>Coconut Toffees</t>
  </si>
  <si>
    <t>205DV</t>
  </si>
  <si>
    <t>Divinity</t>
  </si>
  <si>
    <t>402EB</t>
  </si>
  <si>
    <t>Energy Chocolate Bars</t>
  </si>
  <si>
    <t>224JB</t>
  </si>
  <si>
    <t>Jelly Beans</t>
  </si>
  <si>
    <t>225JB</t>
  </si>
  <si>
    <t xml:space="preserve">Jelly Beans Black only </t>
  </si>
  <si>
    <t>111LT</t>
  </si>
  <si>
    <t>Liquorice Toffees</t>
  </si>
  <si>
    <t>401MB</t>
  </si>
  <si>
    <t>Milk Chocolate Bars</t>
  </si>
  <si>
    <t>113MT</t>
  </si>
  <si>
    <t xml:space="preserve">Mint Toffees </t>
  </si>
  <si>
    <t>403RB</t>
  </si>
  <si>
    <t>Raisin Chocolate Bars</t>
  </si>
  <si>
    <t>198RL</t>
  </si>
  <si>
    <t xml:space="preserve">Red Liquorice </t>
  </si>
  <si>
    <t>315TR</t>
  </si>
  <si>
    <t>Truffles</t>
  </si>
  <si>
    <t>257VC</t>
  </si>
  <si>
    <t>Vanilla Cream</t>
  </si>
  <si>
    <t>402WB</t>
  </si>
  <si>
    <t>White Chocolate Bars</t>
  </si>
  <si>
    <t>Payby                   /               /</t>
  </si>
  <si>
    <t>$</t>
  </si>
  <si>
    <t>Save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</si>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</sst>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9" fontId="0" fillId="0" borderId="0" xfId="0" applyNumberFormat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/>
    </xf>
    <xf numFmtId="0" fontId="0" fillId="0" borderId="0" xfId="0" applyBorder="1"/>
    <xf numFmtId="44" fontId="0" fillId="3" borderId="1" xfId="1" applyFont="1" applyFill="1" applyBorder="1" applyAlignment="1">
      <alignment horizontal="left"/>
    </xf>
    <xf numFmtId="44" fontId="0" fillId="3" borderId="4" xfId="1" applyFont="1" applyFill="1" applyBorder="1" applyAlignment="1">
      <alignment horizontal="left"/>
    </xf>
    <xf numFmtId="0" fontId="0" fillId="3" borderId="13" xfId="0" applyFill="1" applyBorder="1"/>
    <xf numFmtId="0" fontId="0" fillId="3" borderId="14" xfId="0" applyFill="1" applyBorder="1" applyAlignment="1">
      <alignment horizontal="center" vertical="top"/>
    </xf>
    <xf numFmtId="0" fontId="0" fillId="3" borderId="15" xfId="0" applyFill="1" applyBorder="1" applyAlignment="1">
      <alignment horizontal="center" vertical="top"/>
    </xf>
    <xf numFmtId="0" fontId="0" fillId="3" borderId="1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7" xfId="0" applyFill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2" xfId="0" applyFill="1" applyBorder="1"/>
    <xf numFmtId="0" fontId="0" fillId="4" borderId="22" xfId="0" applyFill="1" applyBorder="1" applyAlignment="1"/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/>
    <xf numFmtId="49" fontId="0" fillId="4" borderId="6" xfId="0" applyNumberFormat="1" applyFill="1" applyBorder="1"/>
    <xf numFmtId="49" fontId="0" fillId="3" borderId="0" xfId="0" applyNumberFormat="1" applyFill="1"/>
    <xf numFmtId="49" fontId="0" fillId="4" borderId="0" xfId="0" applyNumberFormat="1" applyFill="1" applyBorder="1"/>
    <xf numFmtId="49" fontId="0" fillId="3" borderId="1" xfId="0" applyNumberFormat="1" applyFill="1" applyBorder="1" applyAlignment="1"/>
    <xf numFmtId="49" fontId="0" fillId="3" borderId="1" xfId="0" applyNumberFormat="1" applyFill="1" applyBorder="1"/>
    <xf numFmtId="49" fontId="0" fillId="4" borderId="0" xfId="0" applyNumberFormat="1" applyFill="1" applyBorder="1" applyAlignment="1"/>
    <xf numFmtId="49" fontId="0" fillId="3" borderId="1" xfId="0" applyNumberFormat="1" applyFill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3" borderId="0" xfId="0" applyNumberFormat="1" applyFill="1" applyAlignment="1"/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/>
    <xf numFmtId="49" fontId="0" fillId="3" borderId="4" xfId="0" applyNumberFormat="1" applyFill="1" applyBorder="1" applyAlignment="1">
      <alignment horizontal="center"/>
    </xf>
    <xf numFmtId="49" fontId="0" fillId="3" borderId="4" xfId="0" applyNumberFormat="1" applyFill="1" applyBorder="1"/>
    <xf numFmtId="49" fontId="0" fillId="4" borderId="0" xfId="0" applyNumberFormat="1" applyFill="1"/>
    <xf numFmtId="49" fontId="2" fillId="3" borderId="1" xfId="0" applyNumberFormat="1" applyFont="1" applyFill="1" applyBorder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left" vertical="top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left"/>
    </xf>
    <xf numFmtId="49" fontId="0" fillId="3" borderId="1" xfId="0" applyNumberFormat="1" applyFill="1" applyBorder="1" applyAlignment="1"/>
    <xf numFmtId="49" fontId="0" fillId="3" borderId="11" xfId="0" applyNumberFormat="1" applyFill="1" applyBorder="1" applyAlignment="1">
      <alignment horizontal="center"/>
    </xf>
    <xf numFmtId="49" fontId="0" fillId="3" borderId="0" xfId="0" applyNumberFormat="1" applyFill="1" applyBorder="1"/>
    <xf numFmtId="0" fontId="0" fillId="4" borderId="2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44" fontId="0" fillId="4" borderId="5" xfId="1" applyFont="1" applyFill="1" applyBorder="1" applyAlignment="1">
      <alignment horizontal="center"/>
    </xf>
    <xf numFmtId="44" fontId="0" fillId="4" borderId="7" xfId="1" applyFont="1" applyFill="1" applyBorder="1" applyAlignment="1">
      <alignment horizontal="center"/>
    </xf>
    <xf numFmtId="44" fontId="0" fillId="4" borderId="19" xfId="1" applyFont="1" applyFill="1" applyBorder="1" applyAlignment="1">
      <alignment horizontal="center"/>
    </xf>
    <xf numFmtId="44" fontId="0" fillId="4" borderId="6" xfId="1" applyFont="1" applyFill="1" applyBorder="1" applyAlignment="1">
      <alignment horizontal="center"/>
    </xf>
    <xf numFmtId="44" fontId="0" fillId="4" borderId="0" xfId="1" applyFont="1" applyFill="1" applyBorder="1" applyAlignment="1">
      <alignment horizontal="center"/>
    </xf>
    <xf numFmtId="44" fontId="0" fillId="4" borderId="24" xfId="1" applyFont="1" applyFill="1" applyBorder="1" applyAlignment="1">
      <alignment horizontal="center"/>
    </xf>
    <xf numFmtId="49" fontId="0" fillId="3" borderId="2" xfId="0" applyNumberFormat="1" applyFill="1" applyBorder="1"/>
    <xf numFmtId="49" fontId="0" fillId="3" borderId="6" xfId="0" applyNumberFormat="1" applyFill="1" applyBorder="1"/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1" xfId="0" applyNumberFormat="1" applyFill="1" applyBorder="1" applyAlignment="1">
      <alignment horizontal="left"/>
    </xf>
    <xf numFmtId="0" fontId="0" fillId="3" borderId="1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 vertical="top"/>
    </xf>
    <xf numFmtId="44" fontId="0" fillId="4" borderId="18" xfId="1" applyFont="1" applyFill="1" applyBorder="1" applyAlignment="1"/>
    <xf numFmtId="44" fontId="0" fillId="4" borderId="2" xfId="1" applyFont="1" applyFill="1" applyBorder="1" applyAlignment="1"/>
    <xf numFmtId="44" fontId="0" fillId="4" borderId="3" xfId="1" applyFont="1" applyFill="1" applyBorder="1" applyAlignment="1"/>
    <xf numFmtId="44" fontId="0" fillId="4" borderId="3" xfId="1" applyFont="1" applyFill="1" applyBorder="1" applyAlignment="1">
      <alignment horizontal="center"/>
    </xf>
    <xf numFmtId="44" fontId="0" fillId="4" borderId="21" xfId="1" applyFont="1" applyFill="1" applyBorder="1" applyAlignment="1"/>
    <xf numFmtId="0" fontId="0" fillId="3" borderId="25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top"/>
    </xf>
    <xf numFmtId="14" fontId="0" fillId="3" borderId="9" xfId="0" applyNumberFormat="1" applyFill="1" applyBorder="1" applyAlignment="1">
      <alignment horizontal="center"/>
    </xf>
    <xf numFmtId="14" fontId="0" fillId="3" borderId="10" xfId="0" applyNumberFormat="1" applyFill="1" applyBorder="1" applyAlignment="1">
      <alignment horizontal="center"/>
    </xf>
    <xf numFmtId="14" fontId="0" fillId="3" borderId="11" xfId="0" applyNumberForma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32</xdr:row>
      <xdr:rowOff>19050</xdr:rowOff>
    </xdr:from>
    <xdr:to>
      <xdr:col>1</xdr:col>
      <xdr:colOff>161925</xdr:colOff>
      <xdr:row>32</xdr:row>
      <xdr:rowOff>171450</xdr:rowOff>
    </xdr:to>
    <xdr:sp macro="" textlink="">
      <xdr:nvSpPr>
        <xdr:cNvPr id="3" name="Flowchart: Connector 2"/>
        <xdr:cNvSpPr/>
      </xdr:nvSpPr>
      <xdr:spPr>
        <a:xfrm>
          <a:off x="628650" y="5543550"/>
          <a:ext cx="142875" cy="1524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1</xdr:col>
      <xdr:colOff>19050</xdr:colOff>
      <xdr:row>33</xdr:row>
      <xdr:rowOff>19050</xdr:rowOff>
    </xdr:from>
    <xdr:to>
      <xdr:col>1</xdr:col>
      <xdr:colOff>161925</xdr:colOff>
      <xdr:row>33</xdr:row>
      <xdr:rowOff>171450</xdr:rowOff>
    </xdr:to>
    <xdr:sp macro="" textlink="">
      <xdr:nvSpPr>
        <xdr:cNvPr id="4" name="Flowchart: Connector 3"/>
        <xdr:cNvSpPr/>
      </xdr:nvSpPr>
      <xdr:spPr>
        <a:xfrm>
          <a:off x="628650" y="5734050"/>
          <a:ext cx="142875" cy="1524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1</xdr:col>
      <xdr:colOff>19050</xdr:colOff>
      <xdr:row>34</xdr:row>
      <xdr:rowOff>28575</xdr:rowOff>
    </xdr:from>
    <xdr:to>
      <xdr:col>1</xdr:col>
      <xdr:colOff>161925</xdr:colOff>
      <xdr:row>34</xdr:row>
      <xdr:rowOff>180975</xdr:rowOff>
    </xdr:to>
    <xdr:sp macro="" textlink="">
      <xdr:nvSpPr>
        <xdr:cNvPr id="5" name="Flowchart: Connector 4"/>
        <xdr:cNvSpPr/>
      </xdr:nvSpPr>
      <xdr:spPr>
        <a:xfrm>
          <a:off x="628650" y="5934075"/>
          <a:ext cx="142875" cy="1524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 editAs="oneCell">
    <xdr:from>
      <xdr:col>3</xdr:col>
      <xdr:colOff>22410</xdr:colOff>
      <xdr:row>0</xdr:row>
      <xdr:rowOff>0</xdr:rowOff>
    </xdr:from>
    <xdr:to>
      <xdr:col>8</xdr:col>
      <xdr:colOff>11205</xdr:colOff>
      <xdr:row>5</xdr:row>
      <xdr:rowOff>156882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4586" y="0"/>
          <a:ext cx="3126443" cy="1109382"/>
        </a:xfrm>
        <a:prstGeom prst="rect">
          <a:avLst/>
        </a:prstGeom>
      </xdr:spPr>
    </xdr:pic>
    <xdr:clientData/>
  </xdr:twoCellAnchor>
  <xdr:oneCellAnchor>
    <xdr:from>
      <xdr:col>3</xdr:col>
      <xdr:colOff>177225</xdr:colOff>
      <xdr:row>0</xdr:row>
      <xdr:rowOff>179294</xdr:rowOff>
    </xdr:from>
    <xdr:ext cx="2949216" cy="843693"/>
    <xdr:sp macro="" textlink="">
      <xdr:nvSpPr>
        <xdr:cNvPr id="19" name="Rectangle 18"/>
        <xdr:cNvSpPr/>
      </xdr:nvSpPr>
      <xdr:spPr>
        <a:xfrm>
          <a:off x="2664931" y="179294"/>
          <a:ext cx="2949216" cy="84369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Wholesale Sweet Company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0"/>
  <sheetViews>
    <sheetView showZeros="0" tabSelected="1" topLeftCell="A4" zoomScale="85" zoomScaleNormal="85" workbookViewId="0">
      <selection activeCell="L24" sqref="L24"/>
    </sheetView>
  </sheetViews>
  <sheetFormatPr defaultRowHeight="15" x14ac:dyDescent="0.25"/>
  <cols>
    <col min="1" max="1" width="21.140625" customWidth="1"/>
    <col min="4" max="4" width="9.85546875" customWidth="1"/>
    <col min="8" max="8" width="9.85546875" customWidth="1"/>
    <col min="13" max="13" width="22.7109375" customWidth="1"/>
    <col min="14" max="14" width="27.85546875" customWidth="1"/>
    <col min="15" max="15" width="9.140625" customWidth="1"/>
    <col min="16" max="16" width="20.28515625" customWidth="1"/>
  </cols>
  <sheetData>
    <row r="1" spans="1:16" ht="15" customHeight="1" x14ac:dyDescent="0.25">
      <c r="A1" s="9" t="s">
        <v>9</v>
      </c>
      <c r="B1" s="9"/>
      <c r="C1" s="9"/>
      <c r="D1" s="8" t="s">
        <v>0</v>
      </c>
      <c r="E1" s="8"/>
      <c r="F1" s="8"/>
      <c r="G1" s="8"/>
      <c r="H1" s="8"/>
    </row>
    <row r="2" spans="1:16" ht="15" customHeight="1" x14ac:dyDescent="0.25">
      <c r="A2" s="9" t="s">
        <v>10</v>
      </c>
      <c r="B2" s="9"/>
      <c r="C2" s="9"/>
      <c r="D2" s="8"/>
      <c r="E2" s="8"/>
      <c r="F2" s="8"/>
      <c r="G2" s="8"/>
      <c r="H2" s="8"/>
      <c r="K2" s="3"/>
    </row>
    <row r="3" spans="1:16" ht="15" customHeight="1" x14ac:dyDescent="0.25">
      <c r="A3" s="9" t="s">
        <v>11</v>
      </c>
      <c r="B3" s="9"/>
      <c r="C3" s="9"/>
      <c r="D3" s="8"/>
      <c r="E3" s="8"/>
      <c r="F3" s="8"/>
      <c r="G3" s="8"/>
      <c r="H3" s="8"/>
    </row>
    <row r="4" spans="1:16" ht="15" customHeight="1" x14ac:dyDescent="0.25">
      <c r="A4" s="9" t="s">
        <v>13</v>
      </c>
      <c r="B4" s="9"/>
      <c r="C4" s="9"/>
      <c r="D4" s="8"/>
      <c r="E4" s="8"/>
      <c r="F4" s="8"/>
      <c r="G4" s="8"/>
      <c r="H4" s="8"/>
    </row>
    <row r="5" spans="1:16" ht="15" customHeight="1" x14ac:dyDescent="0.25">
      <c r="A5" s="10" t="s">
        <v>14</v>
      </c>
      <c r="B5" s="10"/>
      <c r="C5" s="10"/>
      <c r="D5" s="8"/>
      <c r="E5" s="8"/>
      <c r="F5" s="8"/>
      <c r="G5" s="8"/>
      <c r="H5" s="8"/>
    </row>
    <row r="6" spans="1:16" ht="15" customHeight="1" x14ac:dyDescent="0.25">
      <c r="A6" s="9" t="s">
        <v>12</v>
      </c>
      <c r="B6" s="9"/>
      <c r="C6" s="9"/>
      <c r="D6" s="8"/>
      <c r="E6" s="8"/>
      <c r="F6" s="8"/>
      <c r="G6" s="8"/>
      <c r="H6" s="8"/>
    </row>
    <row r="7" spans="1:16" x14ac:dyDescent="0.25">
      <c r="A7" s="28" t="s">
        <v>1</v>
      </c>
      <c r="B7" s="65"/>
      <c r="C7" s="65"/>
      <c r="D7" s="65"/>
      <c r="E7" s="65"/>
      <c r="F7" s="29"/>
      <c r="G7" s="29"/>
      <c r="H7" s="29"/>
      <c r="N7" s="1"/>
    </row>
    <row r="8" spans="1:16" x14ac:dyDescent="0.25">
      <c r="A8" s="30" t="s">
        <v>2</v>
      </c>
      <c r="B8" s="31"/>
      <c r="C8" s="31"/>
      <c r="D8" s="31"/>
      <c r="E8" s="31"/>
      <c r="F8" s="32" t="s">
        <v>3</v>
      </c>
      <c r="G8" s="74">
        <f ca="1">TODAY()</f>
        <v>42475</v>
      </c>
      <c r="H8" s="74"/>
      <c r="N8" s="2"/>
    </row>
    <row r="9" spans="1:16" x14ac:dyDescent="0.25">
      <c r="A9" s="33"/>
      <c r="B9" s="34"/>
      <c r="C9" s="34"/>
      <c r="D9" s="34"/>
      <c r="E9" s="34"/>
      <c r="F9" s="52"/>
      <c r="G9" s="67"/>
      <c r="H9" s="67"/>
      <c r="N9" s="2"/>
    </row>
    <row r="10" spans="1:16" ht="15.75" thickBot="1" x14ac:dyDescent="0.3">
      <c r="A10" s="35"/>
      <c r="B10" s="36"/>
      <c r="C10" s="37"/>
      <c r="D10" s="37"/>
      <c r="E10" s="38"/>
      <c r="F10" s="39"/>
      <c r="G10" s="40"/>
      <c r="H10" s="40"/>
      <c r="O10" t="s">
        <v>0</v>
      </c>
    </row>
    <row r="11" spans="1:16" x14ac:dyDescent="0.25">
      <c r="A11" s="14" t="s">
        <v>18</v>
      </c>
      <c r="B11" s="15" t="s">
        <v>19</v>
      </c>
      <c r="C11" s="16"/>
      <c r="D11" s="17" t="s">
        <v>20</v>
      </c>
      <c r="E11" s="18" t="s">
        <v>21</v>
      </c>
      <c r="F11" s="19"/>
      <c r="G11" s="18" t="s">
        <v>4</v>
      </c>
      <c r="H11" s="73" t="s">
        <v>6</v>
      </c>
      <c r="O11" t="s">
        <v>22</v>
      </c>
    </row>
    <row r="12" spans="1:16" x14ac:dyDescent="0.25">
      <c r="A12" s="20"/>
      <c r="B12" s="6">
        <f>VLOOKUP(A12,$N$14:$O$35,2,FALSE)</f>
        <v>0</v>
      </c>
      <c r="C12" s="7"/>
      <c r="D12" s="53"/>
      <c r="E12" s="55">
        <f>VLOOKUP(B12,$O$14:$P$35,2,FALSE)</f>
        <v>0</v>
      </c>
      <c r="F12" s="58"/>
      <c r="G12" s="69">
        <f>E12*D12</f>
        <v>0</v>
      </c>
      <c r="H12" s="68">
        <f>G12*$P$38</f>
        <v>0</v>
      </c>
    </row>
    <row r="13" spans="1:16" x14ac:dyDescent="0.25">
      <c r="A13" s="25"/>
      <c r="B13" s="4">
        <f t="shared" ref="B13:B31" si="0">VLOOKUP(A13,$N$14:$O$35,2,FALSE)</f>
        <v>0</v>
      </c>
      <c r="C13" s="5"/>
      <c r="D13" s="23"/>
      <c r="E13" s="56">
        <f t="shared" ref="E13:E31" si="1">VLOOKUP(B13,$O$14:$P$35,2,FALSE)</f>
        <v>0</v>
      </c>
      <c r="F13" s="59"/>
      <c r="G13" s="70">
        <f>E13*D13</f>
        <v>0</v>
      </c>
      <c r="H13" s="68">
        <f>G13*$P$38</f>
        <v>0</v>
      </c>
      <c r="N13" t="s">
        <v>24</v>
      </c>
      <c r="O13" t="s">
        <v>23</v>
      </c>
      <c r="P13" s="1" t="s">
        <v>25</v>
      </c>
    </row>
    <row r="14" spans="1:16" x14ac:dyDescent="0.25">
      <c r="A14" s="25"/>
      <c r="B14" s="4">
        <f t="shared" si="0"/>
        <v>0</v>
      </c>
      <c r="C14" s="5"/>
      <c r="D14" s="23"/>
      <c r="E14" s="56">
        <f t="shared" si="1"/>
        <v>0</v>
      </c>
      <c r="F14" s="59"/>
      <c r="G14" s="71">
        <f>E14*D14</f>
        <v>0</v>
      </c>
      <c r="H14" s="68">
        <f>G14*$P$38</f>
        <v>0</v>
      </c>
      <c r="N14" t="s">
        <v>27</v>
      </c>
      <c r="O14" t="s">
        <v>26</v>
      </c>
      <c r="P14" s="2">
        <v>26.55</v>
      </c>
    </row>
    <row r="15" spans="1:16" x14ac:dyDescent="0.25">
      <c r="A15" s="25"/>
      <c r="B15" s="4">
        <f t="shared" si="0"/>
        <v>0</v>
      </c>
      <c r="C15" s="5"/>
      <c r="D15" s="23"/>
      <c r="E15" s="56">
        <f t="shared" si="1"/>
        <v>0</v>
      </c>
      <c r="F15" s="59"/>
      <c r="G15" s="70">
        <f>E15*D15</f>
        <v>0</v>
      </c>
      <c r="H15" s="68">
        <f>G15*$P$38</f>
        <v>0</v>
      </c>
      <c r="N15" t="s">
        <v>29</v>
      </c>
      <c r="O15" t="s">
        <v>28</v>
      </c>
      <c r="P15" s="2">
        <v>22.45</v>
      </c>
    </row>
    <row r="16" spans="1:16" x14ac:dyDescent="0.25">
      <c r="A16" s="25"/>
      <c r="B16" s="4">
        <f t="shared" si="0"/>
        <v>0</v>
      </c>
      <c r="C16" s="5"/>
      <c r="D16" s="23"/>
      <c r="E16" s="56">
        <f t="shared" si="1"/>
        <v>0</v>
      </c>
      <c r="F16" s="59"/>
      <c r="G16" s="70">
        <f>E16*D16</f>
        <v>0</v>
      </c>
      <c r="H16" s="68">
        <f>G16*$P$38</f>
        <v>0</v>
      </c>
      <c r="J16" s="11"/>
      <c r="N16" t="s">
        <v>31</v>
      </c>
      <c r="O16" t="s">
        <v>30</v>
      </c>
      <c r="P16" s="2">
        <v>22.5</v>
      </c>
    </row>
    <row r="17" spans="1:16" x14ac:dyDescent="0.25">
      <c r="A17" s="25"/>
      <c r="B17" s="4">
        <f t="shared" si="0"/>
        <v>0</v>
      </c>
      <c r="C17" s="5"/>
      <c r="D17" s="23"/>
      <c r="E17" s="56">
        <f t="shared" si="1"/>
        <v>0</v>
      </c>
      <c r="F17" s="59"/>
      <c r="G17" s="70">
        <f>E17*D17</f>
        <v>0</v>
      </c>
      <c r="H17" s="68">
        <f>G17*$P$38</f>
        <v>0</v>
      </c>
      <c r="N17" t="s">
        <v>33</v>
      </c>
      <c r="O17" t="s">
        <v>32</v>
      </c>
      <c r="P17" s="2">
        <v>22.45</v>
      </c>
    </row>
    <row r="18" spans="1:16" x14ac:dyDescent="0.25">
      <c r="A18" s="25"/>
      <c r="B18" s="4">
        <f t="shared" si="0"/>
        <v>0</v>
      </c>
      <c r="C18" s="5"/>
      <c r="D18" s="23"/>
      <c r="E18" s="56">
        <f t="shared" si="1"/>
        <v>0</v>
      </c>
      <c r="F18" s="59"/>
      <c r="G18" s="70">
        <f>E18*D18</f>
        <v>0</v>
      </c>
      <c r="H18" s="68">
        <f>G18*$P$38</f>
        <v>0</v>
      </c>
      <c r="N18" t="s">
        <v>35</v>
      </c>
      <c r="O18" t="s">
        <v>34</v>
      </c>
      <c r="P18" s="2">
        <v>22.45</v>
      </c>
    </row>
    <row r="19" spans="1:16" x14ac:dyDescent="0.25">
      <c r="A19" s="25"/>
      <c r="B19" s="4">
        <f t="shared" si="0"/>
        <v>0</v>
      </c>
      <c r="C19" s="5"/>
      <c r="D19" s="23"/>
      <c r="E19" s="56">
        <f t="shared" si="1"/>
        <v>0</v>
      </c>
      <c r="F19" s="59"/>
      <c r="G19" s="70">
        <f>E19*D19</f>
        <v>0</v>
      </c>
      <c r="H19" s="68">
        <f>G19*$P$38</f>
        <v>0</v>
      </c>
      <c r="N19" t="s">
        <v>37</v>
      </c>
      <c r="O19" t="s">
        <v>36</v>
      </c>
      <c r="P19" s="2">
        <v>19.95</v>
      </c>
    </row>
    <row r="20" spans="1:16" x14ac:dyDescent="0.25">
      <c r="A20" s="25"/>
      <c r="B20" s="4">
        <f t="shared" si="0"/>
        <v>0</v>
      </c>
      <c r="C20" s="5"/>
      <c r="D20" s="23"/>
      <c r="E20" s="56">
        <f t="shared" si="1"/>
        <v>0</v>
      </c>
      <c r="F20" s="59"/>
      <c r="G20" s="70">
        <f>E20*D20</f>
        <v>0</v>
      </c>
      <c r="H20" s="68">
        <f>G20*$P$38</f>
        <v>0</v>
      </c>
      <c r="N20" t="s">
        <v>39</v>
      </c>
      <c r="O20" t="s">
        <v>38</v>
      </c>
      <c r="P20" s="2">
        <v>33.25</v>
      </c>
    </row>
    <row r="21" spans="1:16" x14ac:dyDescent="0.25">
      <c r="A21" s="25"/>
      <c r="B21" s="4">
        <f t="shared" si="0"/>
        <v>0</v>
      </c>
      <c r="C21" s="5"/>
      <c r="D21" s="23"/>
      <c r="E21" s="56">
        <f t="shared" si="1"/>
        <v>0</v>
      </c>
      <c r="F21" s="59"/>
      <c r="G21" s="70">
        <f>E21*D21</f>
        <v>0</v>
      </c>
      <c r="H21" s="68">
        <f>G21*$P$38</f>
        <v>0</v>
      </c>
      <c r="N21" t="s">
        <v>41</v>
      </c>
      <c r="O21" t="s">
        <v>40</v>
      </c>
      <c r="P21" s="2">
        <v>11.99</v>
      </c>
    </row>
    <row r="22" spans="1:16" x14ac:dyDescent="0.25">
      <c r="A22" s="25"/>
      <c r="B22" s="4">
        <f t="shared" si="0"/>
        <v>0</v>
      </c>
      <c r="C22" s="5"/>
      <c r="D22" s="23"/>
      <c r="E22" s="56">
        <f t="shared" si="1"/>
        <v>0</v>
      </c>
      <c r="F22" s="59"/>
      <c r="G22" s="70">
        <f>E22*D22</f>
        <v>0</v>
      </c>
      <c r="H22" s="68">
        <f>G22*$P$38</f>
        <v>0</v>
      </c>
      <c r="N22" t="s">
        <v>43</v>
      </c>
      <c r="O22" t="s">
        <v>42</v>
      </c>
      <c r="P22" s="2">
        <v>19.95</v>
      </c>
    </row>
    <row r="23" spans="1:16" x14ac:dyDescent="0.25">
      <c r="A23" s="25"/>
      <c r="B23" s="4">
        <f t="shared" si="0"/>
        <v>0</v>
      </c>
      <c r="C23" s="5"/>
      <c r="D23" s="23"/>
      <c r="E23" s="56">
        <f t="shared" si="1"/>
        <v>0</v>
      </c>
      <c r="F23" s="59"/>
      <c r="G23" s="70">
        <f>E23*D23</f>
        <v>0</v>
      </c>
      <c r="H23" s="68">
        <f>G23*$P$38</f>
        <v>0</v>
      </c>
      <c r="N23" t="s">
        <v>45</v>
      </c>
      <c r="O23" t="s">
        <v>44</v>
      </c>
      <c r="P23" s="2">
        <v>25.75</v>
      </c>
    </row>
    <row r="24" spans="1:16" x14ac:dyDescent="0.25">
      <c r="A24" s="25"/>
      <c r="B24" s="4">
        <f t="shared" si="0"/>
        <v>0</v>
      </c>
      <c r="C24" s="5"/>
      <c r="D24" s="23"/>
      <c r="E24" s="56">
        <f t="shared" si="1"/>
        <v>0</v>
      </c>
      <c r="F24" s="59"/>
      <c r="G24" s="70">
        <f>E24*D24</f>
        <v>0</v>
      </c>
      <c r="H24" s="68">
        <f>G24*$P$38</f>
        <v>0</v>
      </c>
      <c r="N24" t="s">
        <v>47</v>
      </c>
      <c r="O24" t="s">
        <v>46</v>
      </c>
      <c r="P24" s="2">
        <v>25.5</v>
      </c>
    </row>
    <row r="25" spans="1:16" x14ac:dyDescent="0.25">
      <c r="A25" s="25"/>
      <c r="B25" s="4">
        <f t="shared" si="0"/>
        <v>0</v>
      </c>
      <c r="C25" s="5"/>
      <c r="D25" s="23"/>
      <c r="E25" s="56">
        <f t="shared" si="1"/>
        <v>0</v>
      </c>
      <c r="F25" s="59"/>
      <c r="G25" s="70">
        <f>E25*D25</f>
        <v>0</v>
      </c>
      <c r="H25" s="68">
        <f>G25*$P$38</f>
        <v>0</v>
      </c>
      <c r="N25" t="s">
        <v>49</v>
      </c>
      <c r="O25" t="s">
        <v>48</v>
      </c>
      <c r="P25" s="2">
        <v>18.989999999999998</v>
      </c>
    </row>
    <row r="26" spans="1:16" x14ac:dyDescent="0.25">
      <c r="A26" s="26"/>
      <c r="B26" s="4">
        <f t="shared" si="0"/>
        <v>0</v>
      </c>
      <c r="C26" s="5"/>
      <c r="D26" s="23"/>
      <c r="E26" s="56">
        <f t="shared" si="1"/>
        <v>0</v>
      </c>
      <c r="F26" s="59"/>
      <c r="G26" s="70">
        <f>E26*D26</f>
        <v>0</v>
      </c>
      <c r="H26" s="68">
        <f>G26*$P$38</f>
        <v>0</v>
      </c>
      <c r="N26" t="s">
        <v>51</v>
      </c>
      <c r="O26" t="s">
        <v>50</v>
      </c>
      <c r="P26" s="2">
        <v>19.989999999999998</v>
      </c>
    </row>
    <row r="27" spans="1:16" x14ac:dyDescent="0.25">
      <c r="A27" s="25"/>
      <c r="B27" s="4">
        <f t="shared" si="0"/>
        <v>0</v>
      </c>
      <c r="C27" s="5"/>
      <c r="D27" s="23"/>
      <c r="E27" s="56">
        <f t="shared" si="1"/>
        <v>0</v>
      </c>
      <c r="F27" s="59"/>
      <c r="G27" s="70">
        <f>E27*D27</f>
        <v>0</v>
      </c>
      <c r="H27" s="68">
        <f>G27*$P$38</f>
        <v>0</v>
      </c>
      <c r="N27" t="s">
        <v>53</v>
      </c>
      <c r="O27" t="s">
        <v>52</v>
      </c>
      <c r="P27" s="2">
        <v>19.95</v>
      </c>
    </row>
    <row r="28" spans="1:16" x14ac:dyDescent="0.25">
      <c r="A28" s="24"/>
      <c r="B28" s="4">
        <f t="shared" si="0"/>
        <v>0</v>
      </c>
      <c r="C28" s="5"/>
      <c r="D28" s="23"/>
      <c r="E28" s="56">
        <f t="shared" si="1"/>
        <v>0</v>
      </c>
      <c r="F28" s="59"/>
      <c r="G28" s="70">
        <f>E28*D28</f>
        <v>0</v>
      </c>
      <c r="H28" s="68">
        <f>G28*$P$38</f>
        <v>0</v>
      </c>
      <c r="N28" t="s">
        <v>55</v>
      </c>
      <c r="O28" t="s">
        <v>54</v>
      </c>
      <c r="P28" s="2">
        <v>25.5</v>
      </c>
    </row>
    <row r="29" spans="1:16" x14ac:dyDescent="0.25">
      <c r="A29" s="24"/>
      <c r="B29" s="4">
        <f t="shared" si="0"/>
        <v>0</v>
      </c>
      <c r="C29" s="5"/>
      <c r="D29" s="23"/>
      <c r="E29" s="56">
        <f t="shared" si="1"/>
        <v>0</v>
      </c>
      <c r="F29" s="59"/>
      <c r="G29" s="70">
        <f>E29*D29</f>
        <v>0</v>
      </c>
      <c r="H29" s="68">
        <f>G29*$P$38</f>
        <v>0</v>
      </c>
      <c r="N29" t="s">
        <v>57</v>
      </c>
      <c r="O29" t="s">
        <v>56</v>
      </c>
      <c r="P29" s="2">
        <v>19.95</v>
      </c>
    </row>
    <row r="30" spans="1:16" x14ac:dyDescent="0.25">
      <c r="A30" s="24"/>
      <c r="B30" s="4">
        <f t="shared" si="0"/>
        <v>0</v>
      </c>
      <c r="C30" s="5"/>
      <c r="D30" s="23"/>
      <c r="E30" s="56">
        <f t="shared" si="1"/>
        <v>0</v>
      </c>
      <c r="F30" s="59"/>
      <c r="G30" s="70">
        <f>E30*D30</f>
        <v>0</v>
      </c>
      <c r="H30" s="68">
        <f>G30*$P$38</f>
        <v>0</v>
      </c>
      <c r="N30" t="s">
        <v>59</v>
      </c>
      <c r="O30" t="s">
        <v>58</v>
      </c>
      <c r="P30" s="2">
        <v>25.5</v>
      </c>
    </row>
    <row r="31" spans="1:16" ht="15.75" thickBot="1" x14ac:dyDescent="0.3">
      <c r="A31" s="27"/>
      <c r="B31" s="21">
        <f t="shared" si="0"/>
        <v>0</v>
      </c>
      <c r="C31" s="22"/>
      <c r="D31" s="54"/>
      <c r="E31" s="57">
        <f t="shared" si="1"/>
        <v>0</v>
      </c>
      <c r="F31" s="60"/>
      <c r="G31" s="72">
        <f>E31*D31</f>
        <v>0</v>
      </c>
      <c r="H31" s="68">
        <f>G31*$P$38</f>
        <v>0</v>
      </c>
      <c r="N31" t="s">
        <v>61</v>
      </c>
      <c r="O31" t="s">
        <v>60</v>
      </c>
      <c r="P31" s="2">
        <v>26.55</v>
      </c>
    </row>
    <row r="32" spans="1:16" x14ac:dyDescent="0.25">
      <c r="A32" s="41"/>
      <c r="B32" s="42" t="s">
        <v>7</v>
      </c>
      <c r="C32" s="42"/>
      <c r="D32" s="42"/>
      <c r="E32" s="43" t="s">
        <v>4</v>
      </c>
      <c r="F32" s="13">
        <f>SUM(G12:H31)</f>
        <v>0</v>
      </c>
      <c r="G32" s="13"/>
      <c r="H32" s="44"/>
      <c r="N32" t="s">
        <v>63</v>
      </c>
      <c r="O32" t="s">
        <v>62</v>
      </c>
      <c r="P32" s="2">
        <v>31.75</v>
      </c>
    </row>
    <row r="33" spans="1:16" x14ac:dyDescent="0.25">
      <c r="A33" s="41"/>
      <c r="B33" s="34" t="s">
        <v>17</v>
      </c>
      <c r="C33" s="34"/>
      <c r="D33" s="34"/>
      <c r="E33" s="32" t="s">
        <v>6</v>
      </c>
      <c r="F33" s="12">
        <f>F32*P38</f>
        <v>0</v>
      </c>
      <c r="G33" s="12"/>
      <c r="H33" s="44"/>
      <c r="N33" t="s">
        <v>65</v>
      </c>
      <c r="O33" t="s">
        <v>64</v>
      </c>
      <c r="P33" s="2">
        <v>14.95</v>
      </c>
    </row>
    <row r="34" spans="1:16" x14ac:dyDescent="0.25">
      <c r="A34" s="41"/>
      <c r="B34" s="34" t="s">
        <v>16</v>
      </c>
      <c r="C34" s="34"/>
      <c r="D34" s="34"/>
      <c r="E34" s="45" t="s">
        <v>5</v>
      </c>
      <c r="F34" s="12">
        <f>F32+F33</f>
        <v>0</v>
      </c>
      <c r="G34" s="12"/>
      <c r="H34" s="44"/>
      <c r="N34" t="s">
        <v>67</v>
      </c>
      <c r="O34" t="s">
        <v>66</v>
      </c>
      <c r="P34" s="2">
        <v>25.5</v>
      </c>
    </row>
    <row r="35" spans="1:16" x14ac:dyDescent="0.25">
      <c r="A35" s="41"/>
      <c r="B35" s="34" t="s">
        <v>15</v>
      </c>
      <c r="C35" s="34"/>
      <c r="D35" s="34"/>
      <c r="E35" s="44"/>
      <c r="F35" s="44"/>
      <c r="G35" s="44"/>
      <c r="H35" s="44"/>
      <c r="N35">
        <v>0</v>
      </c>
      <c r="O35">
        <v>0</v>
      </c>
      <c r="P35" s="2">
        <v>0</v>
      </c>
    </row>
    <row r="36" spans="1:16" x14ac:dyDescent="0.25">
      <c r="A36" s="46" t="s">
        <v>8</v>
      </c>
      <c r="B36" s="46"/>
      <c r="C36" s="46"/>
      <c r="D36" s="46"/>
      <c r="E36" s="46"/>
      <c r="F36" s="46"/>
      <c r="G36" s="46"/>
      <c r="H36" s="46"/>
    </row>
    <row r="37" spans="1:16" x14ac:dyDescent="0.25">
      <c r="A37" s="44"/>
      <c r="B37" s="44"/>
      <c r="C37" s="44"/>
      <c r="D37" s="44"/>
      <c r="E37" s="44"/>
      <c r="F37" s="44"/>
      <c r="G37" s="44"/>
      <c r="H37" s="44"/>
    </row>
    <row r="38" spans="1:16" ht="15" customHeight="1" x14ac:dyDescent="0.25">
      <c r="A38" s="47" t="s">
        <v>9</v>
      </c>
      <c r="B38" s="47"/>
      <c r="C38" s="47"/>
      <c r="D38" s="48" t="s">
        <v>0</v>
      </c>
      <c r="E38" s="48"/>
      <c r="F38" s="48"/>
      <c r="G38" s="48"/>
      <c r="H38" s="48"/>
      <c r="P38" s="3">
        <v>0.15</v>
      </c>
    </row>
    <row r="39" spans="1:16" ht="15" customHeight="1" x14ac:dyDescent="0.25">
      <c r="A39" s="47" t="s">
        <v>10</v>
      </c>
      <c r="B39" s="47"/>
      <c r="C39" s="47"/>
      <c r="D39" s="48"/>
      <c r="E39" s="48"/>
      <c r="F39" s="48"/>
      <c r="G39" s="48"/>
      <c r="H39" s="48"/>
    </row>
    <row r="40" spans="1:16" ht="15" customHeight="1" x14ac:dyDescent="0.25">
      <c r="A40" s="47" t="s">
        <v>11</v>
      </c>
      <c r="B40" s="47"/>
      <c r="C40" s="47"/>
      <c r="D40" s="48"/>
      <c r="E40" s="48"/>
      <c r="F40" s="48"/>
      <c r="G40" s="48"/>
      <c r="H40" s="48"/>
    </row>
    <row r="41" spans="1:16" ht="15" customHeight="1" x14ac:dyDescent="0.25">
      <c r="A41" s="47" t="s">
        <v>13</v>
      </c>
      <c r="B41" s="47"/>
      <c r="C41" s="47"/>
      <c r="D41" s="48"/>
      <c r="E41" s="48"/>
      <c r="F41" s="48"/>
      <c r="G41" s="48"/>
      <c r="H41" s="48"/>
    </row>
    <row r="42" spans="1:16" ht="15" customHeight="1" x14ac:dyDescent="0.25">
      <c r="A42" s="49" t="s">
        <v>14</v>
      </c>
      <c r="B42" s="49"/>
      <c r="C42" s="49"/>
      <c r="D42" s="48"/>
      <c r="E42" s="48"/>
      <c r="F42" s="48"/>
      <c r="G42" s="48"/>
      <c r="H42" s="48"/>
    </row>
    <row r="43" spans="1:16" ht="15" customHeight="1" x14ac:dyDescent="0.25">
      <c r="A43" s="47" t="s">
        <v>12</v>
      </c>
      <c r="B43" s="47"/>
      <c r="C43" s="47"/>
      <c r="D43" s="48"/>
      <c r="E43" s="48"/>
      <c r="F43" s="48"/>
      <c r="G43" s="48"/>
      <c r="H43" s="48"/>
      <c r="J43" s="63" t="s">
        <v>70</v>
      </c>
      <c r="K43" s="64"/>
    </row>
    <row r="44" spans="1:16" x14ac:dyDescent="0.25">
      <c r="A44" s="44"/>
      <c r="B44" s="44"/>
      <c r="C44" s="44"/>
      <c r="D44" s="44"/>
      <c r="E44" s="44"/>
      <c r="F44" s="44"/>
      <c r="G44" s="44"/>
      <c r="H44" s="44"/>
      <c r="J44" s="64"/>
      <c r="K44" s="64"/>
    </row>
    <row r="45" spans="1:16" x14ac:dyDescent="0.25">
      <c r="A45" s="32" t="s">
        <v>1</v>
      </c>
      <c r="B45" s="66">
        <f>B7</f>
        <v>0</v>
      </c>
      <c r="C45" s="66"/>
      <c r="D45" s="66"/>
      <c r="E45" s="50" t="s">
        <v>68</v>
      </c>
      <c r="F45" s="75">
        <f ca="1">TODAY()+21</f>
        <v>42496</v>
      </c>
      <c r="G45" s="76"/>
      <c r="H45" s="77"/>
    </row>
    <row r="46" spans="1:16" x14ac:dyDescent="0.25">
      <c r="A46" s="61" t="s">
        <v>2</v>
      </c>
      <c r="B46" s="34">
        <f>B8</f>
        <v>0</v>
      </c>
      <c r="C46" s="66"/>
      <c r="D46" s="66"/>
      <c r="E46" s="39"/>
      <c r="F46" s="29"/>
      <c r="G46" s="29"/>
      <c r="H46" s="29"/>
      <c r="J46" s="63" t="s">
        <v>71</v>
      </c>
      <c r="K46" s="64"/>
    </row>
    <row r="47" spans="1:16" x14ac:dyDescent="0.25">
      <c r="A47" s="62"/>
      <c r="B47" s="51">
        <f>B9</f>
        <v>0</v>
      </c>
      <c r="C47" s="66"/>
      <c r="D47" s="66"/>
      <c r="E47" s="32" t="s">
        <v>4</v>
      </c>
      <c r="F47" s="12" t="s">
        <v>69</v>
      </c>
      <c r="G47" s="12"/>
      <c r="H47" s="29"/>
      <c r="J47" s="64"/>
      <c r="K47" s="64"/>
    </row>
    <row r="48" spans="1:16" x14ac:dyDescent="0.25">
      <c r="A48" s="52"/>
      <c r="B48" s="34">
        <f>B10</f>
        <v>0</v>
      </c>
      <c r="C48" s="66"/>
      <c r="D48" s="66"/>
      <c r="E48" s="32" t="s">
        <v>6</v>
      </c>
      <c r="F48" s="12" t="s">
        <v>69</v>
      </c>
      <c r="G48" s="12"/>
      <c r="H48" s="29"/>
    </row>
    <row r="49" spans="1:8" x14ac:dyDescent="0.25">
      <c r="A49" s="52"/>
      <c r="B49" s="66"/>
      <c r="C49" s="66"/>
      <c r="D49" s="66"/>
      <c r="E49" s="45" t="s">
        <v>5</v>
      </c>
      <c r="F49" s="12" t="s">
        <v>69</v>
      </c>
      <c r="G49" s="12"/>
      <c r="H49" s="29"/>
    </row>
    <row r="50" spans="1:8" x14ac:dyDescent="0.25">
      <c r="A50" s="44"/>
      <c r="B50" s="44"/>
      <c r="C50" s="44"/>
      <c r="D50" s="44"/>
      <c r="E50" s="44"/>
      <c r="F50" s="44"/>
      <c r="G50" s="44"/>
      <c r="H50" s="44"/>
    </row>
  </sheetData>
  <mergeCells count="80">
    <mergeCell ref="J43:K44"/>
    <mergeCell ref="J46:K47"/>
    <mergeCell ref="E31:F31"/>
    <mergeCell ref="B28:C28"/>
    <mergeCell ref="B29:C29"/>
    <mergeCell ref="B30:C30"/>
    <mergeCell ref="E28:F28"/>
    <mergeCell ref="E29:F29"/>
    <mergeCell ref="E30:F30"/>
    <mergeCell ref="B11:C11"/>
    <mergeCell ref="B12:C12"/>
    <mergeCell ref="B13:C13"/>
    <mergeCell ref="E12:F12"/>
    <mergeCell ref="E13:F13"/>
    <mergeCell ref="B17:C17"/>
    <mergeCell ref="B16:C16"/>
    <mergeCell ref="B15:C15"/>
    <mergeCell ref="E14:F14"/>
    <mergeCell ref="F45:H45"/>
    <mergeCell ref="G9:H9"/>
    <mergeCell ref="G8:H8"/>
    <mergeCell ref="E26:F26"/>
    <mergeCell ref="E27:F27"/>
    <mergeCell ref="E25:F25"/>
    <mergeCell ref="A36:H36"/>
    <mergeCell ref="A1:C1"/>
    <mergeCell ref="B8:E8"/>
    <mergeCell ref="B14:C14"/>
    <mergeCell ref="B7:E7"/>
    <mergeCell ref="A5:C5"/>
    <mergeCell ref="A2:C2"/>
    <mergeCell ref="A3:C3"/>
    <mergeCell ref="A4:C4"/>
    <mergeCell ref="A6:C6"/>
    <mergeCell ref="A42:C42"/>
    <mergeCell ref="A43:C43"/>
    <mergeCell ref="F47:G47"/>
    <mergeCell ref="F48:G48"/>
    <mergeCell ref="F49:G49"/>
    <mergeCell ref="D38:H43"/>
    <mergeCell ref="B49:D49"/>
    <mergeCell ref="A38:C38"/>
    <mergeCell ref="A39:C39"/>
    <mergeCell ref="A40:C40"/>
    <mergeCell ref="A41:C41"/>
    <mergeCell ref="B45:D45"/>
    <mergeCell ref="B46:D46"/>
    <mergeCell ref="B47:D47"/>
    <mergeCell ref="B48:D48"/>
    <mergeCell ref="B27:C27"/>
    <mergeCell ref="B31:C31"/>
    <mergeCell ref="F33:G33"/>
    <mergeCell ref="F34:G34"/>
    <mergeCell ref="B32:D32"/>
    <mergeCell ref="B35:D35"/>
    <mergeCell ref="B34:D34"/>
    <mergeCell ref="B20:C20"/>
    <mergeCell ref="B21:C21"/>
    <mergeCell ref="B22:C22"/>
    <mergeCell ref="D1:H6"/>
    <mergeCell ref="B26:C26"/>
    <mergeCell ref="B9:E9"/>
    <mergeCell ref="B10:E10"/>
    <mergeCell ref="B33:D33"/>
    <mergeCell ref="F32:G32"/>
    <mergeCell ref="B25:C25"/>
    <mergeCell ref="B23:C23"/>
    <mergeCell ref="B24:C2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B18:C18"/>
    <mergeCell ref="B19:C19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Sheet2!$B$5:$B$25</xm:f>
          </x14:formula1>
          <xm:sqref>A12:A27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5" sqref="A1:C25"/>
    </sheetView>
  </sheetViews>
  <sheetFormatPr defaultRowHeight="15" x14ac:dyDescent="0.25"/>
  <cols>
    <col min="2" max="3" width="18.140625" customWidth="1"/>
  </cols>
  <sheetData>
    <row r="1" spans="1:6" x14ac:dyDescent="0.25">
      <c r="B1" t="s">
        <v>0</v>
      </c>
    </row>
    <row r="2" spans="1:6" x14ac:dyDescent="0.25">
      <c r="B2" t="s">
        <v>22</v>
      </c>
    </row>
    <row r="3" spans="1:6" x14ac:dyDescent="0.25">
      <c r="F3" s="3">
        <v>0.15</v>
      </c>
    </row>
    <row r="4" spans="1:6" x14ac:dyDescent="0.25">
      <c r="A4" t="s">
        <v>23</v>
      </c>
      <c r="B4" t="s">
        <v>24</v>
      </c>
      <c r="C4" s="1" t="s">
        <v>25</v>
      </c>
    </row>
    <row r="5" spans="1:6" x14ac:dyDescent="0.25">
      <c r="A5" t="s">
        <v>26</v>
      </c>
      <c r="B5" t="s">
        <v>27</v>
      </c>
      <c r="C5" s="2">
        <v>26.55</v>
      </c>
    </row>
    <row r="6" spans="1:6" x14ac:dyDescent="0.25">
      <c r="A6" t="s">
        <v>28</v>
      </c>
      <c r="B6" t="s">
        <v>29</v>
      </c>
      <c r="C6" s="2">
        <v>22.45</v>
      </c>
    </row>
    <row r="7" spans="1:6" x14ac:dyDescent="0.25">
      <c r="A7" t="s">
        <v>30</v>
      </c>
      <c r="B7" t="s">
        <v>31</v>
      </c>
      <c r="C7" s="2">
        <v>22.5</v>
      </c>
    </row>
    <row r="8" spans="1:6" x14ac:dyDescent="0.25">
      <c r="A8" t="s">
        <v>32</v>
      </c>
      <c r="B8" t="s">
        <v>33</v>
      </c>
      <c r="C8" s="2">
        <v>22.45</v>
      </c>
    </row>
    <row r="9" spans="1:6" x14ac:dyDescent="0.25">
      <c r="A9" t="s">
        <v>34</v>
      </c>
      <c r="B9" t="s">
        <v>35</v>
      </c>
      <c r="C9" s="2">
        <v>22.45</v>
      </c>
    </row>
    <row r="10" spans="1:6" x14ac:dyDescent="0.25">
      <c r="A10" t="s">
        <v>36</v>
      </c>
      <c r="B10" t="s">
        <v>37</v>
      </c>
      <c r="C10" s="2">
        <v>19.95</v>
      </c>
    </row>
    <row r="11" spans="1:6" x14ac:dyDescent="0.25">
      <c r="A11" t="s">
        <v>38</v>
      </c>
      <c r="B11" t="s">
        <v>39</v>
      </c>
      <c r="C11" s="2">
        <v>33.25</v>
      </c>
    </row>
    <row r="12" spans="1:6" x14ac:dyDescent="0.25">
      <c r="A12" t="s">
        <v>40</v>
      </c>
      <c r="B12" t="s">
        <v>41</v>
      </c>
      <c r="C12" s="2">
        <v>11.99</v>
      </c>
    </row>
    <row r="13" spans="1:6" x14ac:dyDescent="0.25">
      <c r="A13" t="s">
        <v>42</v>
      </c>
      <c r="B13" t="s">
        <v>43</v>
      </c>
      <c r="C13" s="2">
        <v>19.95</v>
      </c>
    </row>
    <row r="14" spans="1:6" x14ac:dyDescent="0.25">
      <c r="A14" t="s">
        <v>44</v>
      </c>
      <c r="B14" t="s">
        <v>45</v>
      </c>
      <c r="C14" s="2">
        <v>25.75</v>
      </c>
    </row>
    <row r="15" spans="1:6" x14ac:dyDescent="0.25">
      <c r="A15" t="s">
        <v>46</v>
      </c>
      <c r="B15" t="s">
        <v>47</v>
      </c>
      <c r="C15" s="2">
        <v>25.5</v>
      </c>
    </row>
    <row r="16" spans="1:6" x14ac:dyDescent="0.25">
      <c r="A16" t="s">
        <v>48</v>
      </c>
      <c r="B16" t="s">
        <v>49</v>
      </c>
      <c r="C16" s="2">
        <v>18.989999999999998</v>
      </c>
    </row>
    <row r="17" spans="1:3" x14ac:dyDescent="0.25">
      <c r="A17" t="s">
        <v>50</v>
      </c>
      <c r="B17" t="s">
        <v>51</v>
      </c>
      <c r="C17" s="2">
        <v>19.989999999999998</v>
      </c>
    </row>
    <row r="18" spans="1:3" x14ac:dyDescent="0.25">
      <c r="A18" t="s">
        <v>52</v>
      </c>
      <c r="B18" t="s">
        <v>53</v>
      </c>
      <c r="C18" s="2">
        <v>19.95</v>
      </c>
    </row>
    <row r="19" spans="1:3" x14ac:dyDescent="0.25">
      <c r="A19" t="s">
        <v>54</v>
      </c>
      <c r="B19" t="s">
        <v>55</v>
      </c>
      <c r="C19" s="2">
        <v>25.5</v>
      </c>
    </row>
    <row r="20" spans="1:3" x14ac:dyDescent="0.25">
      <c r="A20" t="s">
        <v>56</v>
      </c>
      <c r="B20" t="s">
        <v>57</v>
      </c>
      <c r="C20" s="2">
        <v>19.95</v>
      </c>
    </row>
    <row r="21" spans="1:3" x14ac:dyDescent="0.25">
      <c r="A21" t="s">
        <v>58</v>
      </c>
      <c r="B21" t="s">
        <v>59</v>
      </c>
      <c r="C21" s="2">
        <v>25.5</v>
      </c>
    </row>
    <row r="22" spans="1:3" x14ac:dyDescent="0.25">
      <c r="A22" t="s">
        <v>60</v>
      </c>
      <c r="B22" t="s">
        <v>61</v>
      </c>
      <c r="C22" s="2">
        <v>26.55</v>
      </c>
    </row>
    <row r="23" spans="1:3" x14ac:dyDescent="0.25">
      <c r="A23" t="s">
        <v>62</v>
      </c>
      <c r="B23" t="s">
        <v>63</v>
      </c>
      <c r="C23" s="2">
        <v>31.75</v>
      </c>
    </row>
    <row r="24" spans="1:3" x14ac:dyDescent="0.25">
      <c r="A24" t="s">
        <v>64</v>
      </c>
      <c r="B24" t="s">
        <v>65</v>
      </c>
      <c r="C24" s="2">
        <v>14.95</v>
      </c>
    </row>
    <row r="25" spans="1:3" x14ac:dyDescent="0.25">
      <c r="A25" t="s">
        <v>66</v>
      </c>
      <c r="B25" t="s">
        <v>67</v>
      </c>
      <c r="C25" s="2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GST</vt:lpstr>
      <vt:lpstr>Sheet1!Print_Area</vt:lpstr>
    </vt:vector>
  </TitlesOfParts>
  <Company>Otago Polytechnic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default-user</dc:creator>
  <cp:lastModifiedBy>default-user</cp:lastModifiedBy>
  <cp:lastPrinted>2016-04-14T23:47:11Z</cp:lastPrinted>
  <dcterms:created xsi:type="dcterms:W3CDTF">2016-04-07T22:55:15Z</dcterms:created>
  <dcterms:modified xsi:type="dcterms:W3CDTF">2016-04-14T23:57:02Z</dcterms:modified>
</cp:coreProperties>
</file>