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4012\Rollin-with-a-G\component\Tuning Exp\"/>
    </mc:Choice>
  </mc:AlternateContent>
  <xr:revisionPtr revIDLastSave="0" documentId="13_ncr:1_{63E7076D-469D-4A12-A13F-27BDF71BD1B1}" xr6:coauthVersionLast="47" xr6:coauthVersionMax="47" xr10:uidLastSave="{00000000-0000-0000-0000-000000000000}"/>
  <bookViews>
    <workbookView xWindow="-108" yWindow="-108" windowWidth="23256" windowHeight="12576" xr2:uid="{049277DA-518B-45DF-9E5B-5FB9B4ACFEF8}"/>
  </bookViews>
  <sheets>
    <sheet name="3-Apr" sheetId="3" r:id="rId1"/>
    <sheet name="Sheet1" sheetId="2" r:id="rId2"/>
    <sheet name="31-M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J63" i="2"/>
  <c r="I63" i="2"/>
  <c r="J59" i="2"/>
  <c r="J60" i="2"/>
  <c r="J58" i="2"/>
  <c r="J57" i="2"/>
  <c r="J56" i="2"/>
  <c r="I58" i="2"/>
  <c r="I59" i="2"/>
  <c r="I60" i="2"/>
  <c r="I57" i="2"/>
  <c r="I56" i="2"/>
  <c r="H58" i="2"/>
  <c r="H59" i="2"/>
  <c r="H60" i="2"/>
  <c r="H57" i="2"/>
  <c r="H56" i="2"/>
  <c r="G58" i="2"/>
  <c r="G59" i="2"/>
  <c r="G60" i="2"/>
  <c r="G57" i="2"/>
  <c r="G56" i="2"/>
  <c r="F57" i="2"/>
  <c r="F58" i="2"/>
  <c r="F59" i="2"/>
  <c r="F60" i="2"/>
  <c r="F56" i="2"/>
  <c r="H46" i="2"/>
  <c r="H47" i="2"/>
  <c r="H48" i="2"/>
  <c r="H45" i="2"/>
  <c r="H44" i="2"/>
  <c r="G46" i="2"/>
  <c r="G47" i="2"/>
  <c r="G48" i="2"/>
  <c r="G45" i="2"/>
  <c r="G44" i="2"/>
  <c r="F45" i="2"/>
  <c r="F46" i="2"/>
  <c r="F47" i="2"/>
  <c r="F48" i="2"/>
  <c r="F44" i="2"/>
  <c r="H36" i="2"/>
  <c r="H37" i="2"/>
  <c r="H38" i="2"/>
  <c r="H35" i="2"/>
  <c r="H34" i="2"/>
  <c r="G36" i="2"/>
  <c r="G37" i="2"/>
  <c r="G38" i="2"/>
  <c r="G35" i="2"/>
  <c r="G34" i="2"/>
  <c r="F35" i="2"/>
  <c r="F36" i="2"/>
  <c r="F37" i="2"/>
  <c r="F38" i="2"/>
  <c r="F34" i="2"/>
  <c r="H20" i="2"/>
  <c r="H21" i="2"/>
  <c r="H22" i="2"/>
  <c r="H19" i="2"/>
  <c r="H18" i="2"/>
  <c r="G20" i="2"/>
  <c r="G21" i="2"/>
  <c r="G22" i="2"/>
  <c r="G19" i="2"/>
  <c r="G18" i="2"/>
  <c r="F20" i="2"/>
  <c r="F21" i="2"/>
  <c r="F22" i="2"/>
  <c r="F19" i="2"/>
  <c r="F18" i="2"/>
  <c r="G6" i="2"/>
  <c r="F6" i="2"/>
  <c r="G5" i="2"/>
  <c r="H5" i="2" s="1"/>
  <c r="F5" i="2"/>
  <c r="G4" i="2"/>
  <c r="F4" i="2"/>
  <c r="G3" i="2"/>
  <c r="F3" i="2"/>
  <c r="H2" i="2"/>
  <c r="G2" i="2"/>
  <c r="F2" i="2"/>
  <c r="K31" i="1"/>
  <c r="K32" i="1"/>
  <c r="L32" i="1" s="1"/>
  <c r="K33" i="1"/>
  <c r="K30" i="1"/>
  <c r="K29" i="1"/>
  <c r="J30" i="1"/>
  <c r="L30" i="1" s="1"/>
  <c r="J31" i="1"/>
  <c r="J32" i="1"/>
  <c r="J33" i="1"/>
  <c r="J29" i="1"/>
  <c r="K19" i="1"/>
  <c r="K20" i="1"/>
  <c r="K21" i="1"/>
  <c r="K22" i="1"/>
  <c r="L22" i="1" s="1"/>
  <c r="K18" i="1"/>
  <c r="K17" i="1"/>
  <c r="J18" i="1"/>
  <c r="J19" i="1"/>
  <c r="J20" i="1"/>
  <c r="J21" i="1"/>
  <c r="J22" i="1"/>
  <c r="J17" i="1"/>
  <c r="L29" i="1" l="1"/>
  <c r="L33" i="1"/>
  <c r="L31" i="1"/>
  <c r="L17" i="1"/>
  <c r="H4" i="2"/>
  <c r="H6" i="2"/>
  <c r="H3" i="2"/>
  <c r="L21" i="1"/>
  <c r="L20" i="1"/>
  <c r="L19" i="1"/>
</calcChain>
</file>

<file path=xl/sharedStrings.xml><?xml version="1.0" encoding="utf-8"?>
<sst xmlns="http://schemas.openxmlformats.org/spreadsheetml/2006/main" count="68" uniqueCount="25">
  <si>
    <t xml:space="preserve">left sensor </t>
  </si>
  <si>
    <t xml:space="preserve">reading (with current tune: 27.534, -1.207) </t>
  </si>
  <si>
    <t>actual distance(cm)</t>
  </si>
  <si>
    <t>right sensor</t>
  </si>
  <si>
    <t>Very unstable</t>
  </si>
  <si>
    <t>distance / factor</t>
  </si>
  <si>
    <t>factor</t>
  </si>
  <si>
    <t>exponent</t>
  </si>
  <si>
    <t>1/expo</t>
  </si>
  <si>
    <t>volt</t>
  </si>
  <si>
    <t>reading (with new value: 47.193, -0.699)</t>
  </si>
  <si>
    <t xml:space="preserve">factor </t>
  </si>
  <si>
    <t>reading (with new value: 64.479, -0.991)</t>
  </si>
  <si>
    <t>distance/factor</t>
  </si>
  <si>
    <t>reading (with new value: 54.372, -0.853)</t>
  </si>
  <si>
    <t>reading (with new value: 47.789, -0.712)</t>
  </si>
  <si>
    <t xml:space="preserve">reading (with current tune: 25.1, -0.904) </t>
  </si>
  <si>
    <t>expo</t>
  </si>
  <si>
    <t>dist/fact</t>
  </si>
  <si>
    <t>log v</t>
  </si>
  <si>
    <t>log d</t>
  </si>
  <si>
    <t>B</t>
  </si>
  <si>
    <t>A</t>
  </si>
  <si>
    <t>analog value</t>
  </si>
  <si>
    <t>actual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</si>
</sst>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412073490813647E-2"/>
                  <c:y val="6.5931393992417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'3-Apr'!$B$3:$B$13</c:f>
              <c:numCache>
                <c:formatCode>General</c:formatCode>
                <c:ptCount val="11"/>
                <c:pt idx="0">
                  <c:v>0.86</c:v>
                </c:pt>
                <c:pt idx="1">
                  <c:v>0.88</c:v>
                </c:pt>
                <c:pt idx="2">
                  <c:v>0.92</c:v>
                </c:pt>
                <c:pt idx="3">
                  <c:v>0.97599999999999998</c:v>
                </c:pt>
                <c:pt idx="4">
                  <c:v>1.1000000000000001</c:v>
                </c:pt>
                <c:pt idx="5">
                  <c:v>1.2250000000000001</c:v>
                </c:pt>
                <c:pt idx="6">
                  <c:v>1.3049999999999999</c:v>
                </c:pt>
                <c:pt idx="7">
                  <c:v>1.36</c:v>
                </c:pt>
                <c:pt idx="8">
                  <c:v>1.6</c:v>
                </c:pt>
                <c:pt idx="9">
                  <c:v>1.9379999999999999</c:v>
                </c:pt>
              </c:numCache>
            </c:numRef>
          </c:xVal>
          <c:yVal>
            <c:numRef>
              <c:f>'3-Apr'!$C$3:$C$13</c:f>
              <c:numCache>
                <c:formatCode>General</c:formatCode>
                <c:ptCount val="11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CCB-84B8-EC8E25DE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47504"/>
        <c:axId val="644645584"/>
      </c:scatterChart>
      <c:valAx>
        <c:axId val="6446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5584"/>
        <c:crosses val="autoZero"/>
        <c:crossBetween val="midCat"/>
      </c:valAx>
      <c:valAx>
        <c:axId val="644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863276465441815"/>
                  <c:y val="4.67475940507436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54.372e</a:t>
                    </a:r>
                    <a:r>
                      <a:rPr lang="en-US" sz="1400" baseline="30000"/>
                      <a:t>-0.853x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2.0278302600989146</c:v>
                </c:pt>
                <c:pt idx="1">
                  <c:v>1.4705265594199033</c:v>
                </c:pt>
                <c:pt idx="2">
                  <c:v>1.0937461329505709</c:v>
                </c:pt>
                <c:pt idx="3">
                  <c:v>0.89464482236005782</c:v>
                </c:pt>
                <c:pt idx="4">
                  <c:v>0.78947197000139679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D-4EB6-AFBF-8A832794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68528"/>
        <c:axId val="543869488"/>
      </c:scatterChart>
      <c:valAx>
        <c:axId val="5438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9488"/>
        <c:crosses val="autoZero"/>
        <c:crossBetween val="midCat"/>
      </c:valAx>
      <c:valAx>
        <c:axId val="543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692475940507438"/>
                  <c:y val="5.7153689122192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Sheet1!$H$18:$H$22</c:f>
              <c:numCache>
                <c:formatCode>General</c:formatCode>
                <c:ptCount val="5"/>
                <c:pt idx="0">
                  <c:v>2.2719708137399302</c:v>
                </c:pt>
                <c:pt idx="1">
                  <c:v>1.5219671862562807</c:v>
                </c:pt>
                <c:pt idx="2">
                  <c:v>1.1032632121056976</c:v>
                </c:pt>
                <c:pt idx="3">
                  <c:v>0.93652863172860756</c:v>
                </c:pt>
                <c:pt idx="4">
                  <c:v>0.7760408214483403</c:v>
                </c:pt>
              </c:numCache>
            </c:numRef>
          </c:xVal>
          <c:yVal>
            <c:numRef>
              <c:f>Sheet1!$I$18:$I$22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3FF-848E-F3DCDDE6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00984"/>
        <c:axId val="635099704"/>
      </c:scatterChart>
      <c:valAx>
        <c:axId val="63510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99704"/>
        <c:crosses val="autoZero"/>
        <c:crossBetween val="midCat"/>
      </c:valAx>
      <c:valAx>
        <c:axId val="6350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6529221347331584"/>
                  <c:y val="4.19302274715660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49.296e</a:t>
                    </a:r>
                    <a:r>
                      <a:rPr lang="en-US" sz="1400" baseline="30000"/>
                      <a:t>-0.732x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Sheet1!$H$34:$H$38</c:f>
              <c:numCache>
                <c:formatCode>General</c:formatCode>
                <c:ptCount val="5"/>
                <c:pt idx="0">
                  <c:v>2.2297917071542708</c:v>
                </c:pt>
                <c:pt idx="1">
                  <c:v>1.5487159374056136</c:v>
                </c:pt>
                <c:pt idx="2">
                  <c:v>1.1988425598531525</c:v>
                </c:pt>
                <c:pt idx="3">
                  <c:v>0.93845366561629895</c:v>
                </c:pt>
                <c:pt idx="4">
                  <c:v>0.7264458043065658</c:v>
                </c:pt>
              </c:numCache>
            </c:numRef>
          </c:xVal>
          <c:yVal>
            <c:numRef>
              <c:f>Sheet1!$I$34:$I$38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EBD-BEAD-3DBB21B3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90872"/>
        <c:axId val="589091192"/>
      </c:scatterChart>
      <c:valAx>
        <c:axId val="58909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1192"/>
        <c:crosses val="autoZero"/>
        <c:crossBetween val="midCat"/>
      </c:valAx>
      <c:valAx>
        <c:axId val="5890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193678915135609"/>
                  <c:y val="0.2123436132983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-1.3455x + 1.4876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Sheet1!$I$56:$I$60</c:f>
              <c:numCache>
                <c:formatCode>General</c:formatCode>
                <c:ptCount val="5"/>
                <c:pt idx="0">
                  <c:v>0.37497331983122395</c:v>
                </c:pt>
                <c:pt idx="1">
                  <c:v>0.21632050754990417</c:v>
                </c:pt>
                <c:pt idx="2">
                  <c:v>0.12128220145853993</c:v>
                </c:pt>
                <c:pt idx="3">
                  <c:v>5.2534517001853548E-2</c:v>
                </c:pt>
                <c:pt idx="4">
                  <c:v>4.1975537017085472E-2</c:v>
                </c:pt>
              </c:numCache>
            </c:numRef>
          </c:xVal>
          <c:yVal>
            <c:numRef>
              <c:f>Sheet1!$J$56:$J$60</c:f>
              <c:numCache>
                <c:formatCode>General</c:formatCode>
                <c:ptCount val="5"/>
                <c:pt idx="0">
                  <c:v>1</c:v>
                </c:pt>
                <c:pt idx="1">
                  <c:v>1.1760912590556813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1.4771212547196624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0-4153-9503-5EFB3137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51280"/>
        <c:axId val="596652240"/>
      </c:scatterChart>
      <c:valAx>
        <c:axId val="5966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2240"/>
        <c:crosses val="autoZero"/>
        <c:crossBetween val="midCat"/>
      </c:valAx>
      <c:valAx>
        <c:axId val="596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687007874015746"/>
                  <c:y val="-4.82830271216097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86.761e</a:t>
                    </a:r>
                    <a:r>
                      <a:rPr lang="en-US" sz="1800" baseline="30000"/>
                      <a:t>-0.971x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Sheet1!$A$68:$A$72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1.64</c:v>
                </c:pt>
                <c:pt idx="2">
                  <c:v>1.4</c:v>
                </c:pt>
                <c:pt idx="3">
                  <c:v>1.34</c:v>
                </c:pt>
                <c:pt idx="4">
                  <c:v>1.24</c:v>
                </c:pt>
              </c:numCache>
            </c:numRef>
          </c:xVal>
          <c:yVal>
            <c:numRef>
              <c:f>Sheet1!$B$68:$B$72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B-4613-83DE-52A76708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1656"/>
        <c:axId val="568040696"/>
      </c:scatterChart>
      <c:valAx>
        <c:axId val="56804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0696"/>
        <c:crosses val="autoZero"/>
        <c:crossBetween val="midCat"/>
      </c:valAx>
      <c:valAx>
        <c:axId val="5680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5363363954505687"/>
                  <c:y val="-6.186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'31-Mar'!$L$17:$L$22</c:f>
              <c:numCache>
                <c:formatCode>General</c:formatCode>
                <c:ptCount val="6"/>
                <c:pt idx="0">
                  <c:v>2.3143652721961425</c:v>
                </c:pt>
                <c:pt idx="1">
                  <c:v>1.3598294111261355</c:v>
                </c:pt>
                <c:pt idx="2">
                  <c:v>1.3032520833388965</c:v>
                </c:pt>
                <c:pt idx="3">
                  <c:v>0.90643890414054296</c:v>
                </c:pt>
                <c:pt idx="4">
                  <c:v>0.70480602616509114</c:v>
                </c:pt>
                <c:pt idx="5">
                  <c:v>0.48466249519811533</c:v>
                </c:pt>
              </c:numCache>
            </c:numRef>
          </c:xVal>
          <c:yVal>
            <c:numRef>
              <c:f>'31-Mar'!$M$17:$M$22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A-4E42-9106-087B6BE1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6672"/>
        <c:axId val="557741744"/>
      </c:scatterChart>
      <c:valAx>
        <c:axId val="4183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1744"/>
        <c:crosses val="autoZero"/>
        <c:crossBetween val="midCat"/>
      </c:valAx>
      <c:valAx>
        <c:axId val="557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414698162729666E-2"/>
                  <c:y val="8.4995625546806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'31-Mar'!$L$29:$L$33</c:f>
              <c:numCache>
                <c:formatCode>General</c:formatCode>
                <c:ptCount val="5"/>
                <c:pt idx="0">
                  <c:v>1.9119766798160431</c:v>
                </c:pt>
                <c:pt idx="1">
                  <c:v>1.4163855593317094</c:v>
                </c:pt>
                <c:pt idx="2">
                  <c:v>1.1814887947196031</c:v>
                </c:pt>
                <c:pt idx="3">
                  <c:v>0.96167198167401913</c:v>
                </c:pt>
                <c:pt idx="4">
                  <c:v>0.79298078653688664</c:v>
                </c:pt>
              </c:numCache>
            </c:numRef>
          </c:xVal>
          <c:yVal>
            <c:numRef>
              <c:f>'31-Mar'!$M$29:$M$33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7-493C-ADAC-9C89EF9A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74488"/>
        <c:axId val="580475768"/>
      </c:scatterChart>
      <c:valAx>
        <c:axId val="58047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75768"/>
        <c:crosses val="autoZero"/>
        <c:crossBetween val="midCat"/>
      </c:valAx>
      <c:valAx>
        <c:axId val="5804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7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140970</xdr:rowOff>
    </xdr:from>
    <xdr:to>
      <xdr:col>13</xdr:col>
      <xdr:colOff>38100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42106-17C8-4B7D-85A3-1768B8969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0</xdr:row>
      <xdr:rowOff>129540</xdr:rowOff>
    </xdr:from>
    <xdr:to>
      <xdr:col>20</xdr:col>
      <xdr:colOff>175260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3FDC2-2F82-4834-B0FF-B42280303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480060</xdr:colOff>
      <xdr:row>17</xdr:row>
      <xdr:rowOff>3810</xdr:rowOff>
    </xdr:from>
    <xdr:to>
      <xdr:col>20</xdr:col>
      <xdr:colOff>175260</xdr:colOff>
      <xdr:row>32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05EF6-24AE-44A5-B926-1A047912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487680</xdr:colOff>
      <xdr:row>32</xdr:row>
      <xdr:rowOff>163830</xdr:rowOff>
    </xdr:from>
    <xdr:to>
      <xdr:col>20</xdr:col>
      <xdr:colOff>182880</xdr:colOff>
      <xdr:row>47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0365C-148F-436C-9F0E-C28606FC5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50</xdr:row>
      <xdr:rowOff>179070</xdr:rowOff>
    </xdr:from>
    <xdr:to>
      <xdr:col>19</xdr:col>
      <xdr:colOff>441960</xdr:colOff>
      <xdr:row>65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02D479-B1A4-4827-ADA2-EF4D3E4D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205740</xdr:colOff>
      <xdr:row>65</xdr:row>
      <xdr:rowOff>80010</xdr:rowOff>
    </xdr:from>
    <xdr:to>
      <xdr:col>9</xdr:col>
      <xdr:colOff>243840</xdr:colOff>
      <xdr:row>80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43451E-98FC-4F43-B486-F9446DD8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11</xdr:row>
      <xdr:rowOff>110490</xdr:rowOff>
    </xdr:from>
    <xdr:to>
      <xdr:col>21</xdr:col>
      <xdr:colOff>548640</xdr:colOff>
      <xdr:row>26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1CB17-3398-4A0F-AAB4-6C6DB436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26</xdr:row>
      <xdr:rowOff>148590</xdr:rowOff>
    </xdr:from>
    <xdr:to>
      <xdr:col>21</xdr:col>
      <xdr:colOff>541020</xdr:colOff>
      <xdr:row>41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C1A9F-CE2E-4DFD-8244-B692B4CD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B7FE-8DEF-4A19-BC9A-3A015505E3BF}">
  <dimension ref="A2:C12"/>
  <sheetViews>
    <sheetView tabSelected="1" workbookViewId="0">
      <selection activeCell="B3" sqref="B3:C13"/>
    </sheetView>
  </sheetViews>
  <sheetFormatPr defaultRowHeight="14.4" x14ac:dyDescent="0.3"/>
  <cols>
    <col min="1" max="2" width="13.33203125" bestFit="1" customWidth="1"/>
  </cols>
  <sheetData>
    <row r="2" spans="1:3" x14ac:dyDescent="0.3">
      <c r="A2" t="s">
        <v>24</v>
      </c>
      <c r="B2" t="s">
        <v>23</v>
      </c>
    </row>
    <row r="3" spans="1:3" x14ac:dyDescent="0.3">
      <c r="A3">
        <v>30</v>
      </c>
      <c r="B3">
        <v>0.86</v>
      </c>
      <c r="C3">
        <v>30</v>
      </c>
    </row>
    <row r="4" spans="1:3" x14ac:dyDescent="0.3">
      <c r="A4">
        <v>28</v>
      </c>
      <c r="B4">
        <v>0.88</v>
      </c>
      <c r="C4">
        <v>28</v>
      </c>
    </row>
    <row r="5" spans="1:3" x14ac:dyDescent="0.3">
      <c r="A5">
        <v>26</v>
      </c>
      <c r="B5">
        <v>0.92</v>
      </c>
      <c r="C5">
        <v>26</v>
      </c>
    </row>
    <row r="6" spans="1:3" x14ac:dyDescent="0.3">
      <c r="A6">
        <v>24</v>
      </c>
      <c r="B6">
        <v>0.97599999999999998</v>
      </c>
      <c r="C6">
        <v>24</v>
      </c>
    </row>
    <row r="7" spans="1:3" x14ac:dyDescent="0.3">
      <c r="A7">
        <v>22</v>
      </c>
      <c r="B7">
        <v>1.1000000000000001</v>
      </c>
      <c r="C7">
        <v>22</v>
      </c>
    </row>
    <row r="8" spans="1:3" x14ac:dyDescent="0.3">
      <c r="A8">
        <v>20</v>
      </c>
      <c r="B8">
        <v>1.2250000000000001</v>
      </c>
      <c r="C8">
        <v>20</v>
      </c>
    </row>
    <row r="9" spans="1:3" x14ac:dyDescent="0.3">
      <c r="A9">
        <v>18</v>
      </c>
      <c r="B9">
        <v>1.3049999999999999</v>
      </c>
      <c r="C9">
        <v>18</v>
      </c>
    </row>
    <row r="10" spans="1:3" x14ac:dyDescent="0.3">
      <c r="A10">
        <v>16</v>
      </c>
      <c r="B10">
        <v>1.36</v>
      </c>
      <c r="C10">
        <v>16</v>
      </c>
    </row>
    <row r="11" spans="1:3" x14ac:dyDescent="0.3">
      <c r="A11">
        <v>14</v>
      </c>
      <c r="B11">
        <v>1.6</v>
      </c>
      <c r="C11">
        <v>14</v>
      </c>
    </row>
    <row r="12" spans="1:3" x14ac:dyDescent="0.3">
      <c r="A12">
        <v>12</v>
      </c>
      <c r="B12">
        <v>1.9379999999999999</v>
      </c>
      <c r="C12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C6C-0F52-47DB-B5AC-44D8CB2DB7AE}">
  <dimension ref="A1:J72"/>
  <sheetViews>
    <sheetView topLeftCell="A61" workbookViewId="0">
      <selection activeCell="B87" sqref="B87"/>
    </sheetView>
  </sheetViews>
  <sheetFormatPr defaultRowHeight="14.4" x14ac:dyDescent="0.3"/>
  <cols>
    <col min="1" max="1" width="16.88671875" bestFit="1" customWidth="1"/>
    <col min="2" max="2" width="34.109375" bestFit="1" customWidth="1"/>
    <col min="7" max="7" width="13.6640625" bestFit="1" customWidth="1"/>
    <col min="9" max="9" width="16.88671875" bestFit="1" customWidth="1"/>
    <col min="10" max="10" width="13.6640625" bestFit="1" customWidth="1"/>
    <col min="12" max="12" width="16.88671875" bestFit="1" customWidth="1"/>
  </cols>
  <sheetData>
    <row r="1" spans="1:9" x14ac:dyDescent="0.3">
      <c r="A1" t="s">
        <v>2</v>
      </c>
      <c r="B1" t="s">
        <v>12</v>
      </c>
      <c r="D1" t="s">
        <v>6</v>
      </c>
      <c r="E1" t="s">
        <v>7</v>
      </c>
      <c r="F1" t="s">
        <v>8</v>
      </c>
      <c r="G1" t="s">
        <v>13</v>
      </c>
      <c r="H1" t="s">
        <v>9</v>
      </c>
      <c r="I1" t="s">
        <v>2</v>
      </c>
    </row>
    <row r="2" spans="1:9" x14ac:dyDescent="0.3">
      <c r="A2">
        <v>10</v>
      </c>
      <c r="B2">
        <v>32</v>
      </c>
      <c r="D2">
        <v>64.478999999999999</v>
      </c>
      <c r="E2">
        <v>-0.99099999999999999</v>
      </c>
      <c r="F2">
        <f>1/E2</f>
        <v>-1.0090817356205852</v>
      </c>
      <c r="G2">
        <f>B2/D2</f>
        <v>0.49628561236991892</v>
      </c>
      <c r="H2">
        <f>POWER(G2,F2)</f>
        <v>2.0278302600989146</v>
      </c>
      <c r="I2">
        <v>10</v>
      </c>
    </row>
    <row r="3" spans="1:9" x14ac:dyDescent="0.3">
      <c r="A3">
        <v>15</v>
      </c>
      <c r="B3">
        <v>44</v>
      </c>
      <c r="D3">
        <v>64.478999999999999</v>
      </c>
      <c r="E3">
        <v>-0.99099999999999999</v>
      </c>
      <c r="F3">
        <f>1/E3</f>
        <v>-1.0090817356205852</v>
      </c>
      <c r="G3">
        <f>B3/D3</f>
        <v>0.68239271700863846</v>
      </c>
      <c r="H3">
        <f>POWER(G3,F3)</f>
        <v>1.4705265594199033</v>
      </c>
      <c r="I3">
        <v>15</v>
      </c>
    </row>
    <row r="4" spans="1:9" x14ac:dyDescent="0.3">
      <c r="A4">
        <v>20</v>
      </c>
      <c r="B4">
        <v>59</v>
      </c>
      <c r="D4">
        <v>64.478999999999999</v>
      </c>
      <c r="E4">
        <v>-0.99099999999999999</v>
      </c>
      <c r="F4">
        <f>1/E4</f>
        <v>-1.0090817356205852</v>
      </c>
      <c r="G4">
        <f>B4/D4</f>
        <v>0.91502659780703799</v>
      </c>
      <c r="H4">
        <f>POWER(G4,F4)</f>
        <v>1.0937461329505709</v>
      </c>
      <c r="I4">
        <v>20</v>
      </c>
    </row>
    <row r="5" spans="1:9" x14ac:dyDescent="0.3">
      <c r="A5">
        <v>25</v>
      </c>
      <c r="B5">
        <v>72</v>
      </c>
      <c r="D5">
        <v>64.478999999999999</v>
      </c>
      <c r="E5">
        <v>-0.99099999999999999</v>
      </c>
      <c r="F5">
        <f>1/E5</f>
        <v>-1.0090817356205852</v>
      </c>
      <c r="G5">
        <f>B5/D5</f>
        <v>1.1166426278323176</v>
      </c>
      <c r="H5">
        <f>POWER(G5,F5)</f>
        <v>0.89464482236005782</v>
      </c>
      <c r="I5">
        <v>25</v>
      </c>
    </row>
    <row r="6" spans="1:9" x14ac:dyDescent="0.3">
      <c r="A6">
        <v>30</v>
      </c>
      <c r="B6">
        <v>81.5</v>
      </c>
      <c r="D6">
        <v>64.478999999999999</v>
      </c>
      <c r="E6">
        <v>-0.99099999999999999</v>
      </c>
      <c r="F6">
        <f>1/E6</f>
        <v>-1.0090817356205852</v>
      </c>
      <c r="G6">
        <f>B6/D6</f>
        <v>1.2639774190046371</v>
      </c>
      <c r="H6">
        <f>POWER(G6,F6)</f>
        <v>0.78947197000139679</v>
      </c>
      <c r="I6">
        <v>30</v>
      </c>
    </row>
    <row r="17" spans="1:9" x14ac:dyDescent="0.3">
      <c r="A17" t="s">
        <v>2</v>
      </c>
      <c r="B17" t="s">
        <v>14</v>
      </c>
      <c r="D17" t="s">
        <v>6</v>
      </c>
      <c r="E17" t="s">
        <v>7</v>
      </c>
      <c r="F17" t="s">
        <v>8</v>
      </c>
      <c r="G17" t="s">
        <v>13</v>
      </c>
      <c r="H17" t="s">
        <v>9</v>
      </c>
      <c r="I17" t="s">
        <v>2</v>
      </c>
    </row>
    <row r="18" spans="1:9" x14ac:dyDescent="0.3">
      <c r="A18">
        <v>10</v>
      </c>
      <c r="B18">
        <v>27</v>
      </c>
      <c r="D18">
        <v>54.372</v>
      </c>
      <c r="E18">
        <v>-0.85299999999999998</v>
      </c>
      <c r="F18">
        <f>1/E18</f>
        <v>-1.1723329425556859</v>
      </c>
      <c r="G18">
        <f>B18/D18</f>
        <v>0.49657912160670936</v>
      </c>
      <c r="H18">
        <f>POWER(G18,F18)</f>
        <v>2.2719708137399302</v>
      </c>
      <c r="I18">
        <v>10</v>
      </c>
    </row>
    <row r="19" spans="1:9" x14ac:dyDescent="0.3">
      <c r="A19">
        <v>15</v>
      </c>
      <c r="B19">
        <v>38</v>
      </c>
      <c r="D19">
        <v>54.372</v>
      </c>
      <c r="E19">
        <v>-0.85299999999999998</v>
      </c>
      <c r="F19">
        <f>1/E19</f>
        <v>-1.1723329425556859</v>
      </c>
      <c r="G19">
        <f>B19/D19</f>
        <v>0.69888913411314646</v>
      </c>
      <c r="H19">
        <f>POWER(G19,F19)</f>
        <v>1.5219671862562807</v>
      </c>
      <c r="I19">
        <v>15</v>
      </c>
    </row>
    <row r="20" spans="1:9" x14ac:dyDescent="0.3">
      <c r="A20">
        <v>20</v>
      </c>
      <c r="B20">
        <v>50</v>
      </c>
      <c r="D20">
        <v>54.372</v>
      </c>
      <c r="E20">
        <v>-0.85299999999999998</v>
      </c>
      <c r="F20">
        <f t="shared" ref="F20:F22" si="0">1/E20</f>
        <v>-1.1723329425556859</v>
      </c>
      <c r="G20">
        <f t="shared" ref="G20:G22" si="1">B20/D20</f>
        <v>0.91959096593835066</v>
      </c>
      <c r="H20">
        <f t="shared" ref="H20:H22" si="2">POWER(G20,F20)</f>
        <v>1.1032632121056976</v>
      </c>
      <c r="I20">
        <v>20</v>
      </c>
    </row>
    <row r="21" spans="1:9" x14ac:dyDescent="0.3">
      <c r="A21">
        <v>25</v>
      </c>
      <c r="B21">
        <v>57.5</v>
      </c>
      <c r="D21">
        <v>54.372</v>
      </c>
      <c r="E21">
        <v>-0.85299999999999998</v>
      </c>
      <c r="F21">
        <f t="shared" si="0"/>
        <v>-1.1723329425556859</v>
      </c>
      <c r="G21">
        <f t="shared" si="1"/>
        <v>1.0575296108291032</v>
      </c>
      <c r="H21">
        <f t="shared" si="2"/>
        <v>0.93652863172860756</v>
      </c>
      <c r="I21">
        <v>25</v>
      </c>
    </row>
    <row r="22" spans="1:9" x14ac:dyDescent="0.3">
      <c r="A22">
        <v>30</v>
      </c>
      <c r="B22">
        <v>67.5</v>
      </c>
      <c r="D22">
        <v>54.372</v>
      </c>
      <c r="E22">
        <v>-0.85299999999999998</v>
      </c>
      <c r="F22">
        <f t="shared" si="0"/>
        <v>-1.1723329425556859</v>
      </c>
      <c r="G22">
        <f t="shared" si="1"/>
        <v>1.2414478040167733</v>
      </c>
      <c r="H22">
        <f t="shared" si="2"/>
        <v>0.7760408214483403</v>
      </c>
      <c r="I22">
        <v>30</v>
      </c>
    </row>
    <row r="33" spans="1:9" x14ac:dyDescent="0.3">
      <c r="A33" t="s">
        <v>2</v>
      </c>
      <c r="B33" t="s">
        <v>15</v>
      </c>
      <c r="D33" t="s">
        <v>6</v>
      </c>
      <c r="E33" t="s">
        <v>7</v>
      </c>
      <c r="F33" t="s">
        <v>8</v>
      </c>
      <c r="G33" t="s">
        <v>13</v>
      </c>
      <c r="H33" t="s">
        <v>9</v>
      </c>
      <c r="I33" t="s">
        <v>2</v>
      </c>
    </row>
    <row r="34" spans="1:9" x14ac:dyDescent="0.3">
      <c r="A34">
        <v>10</v>
      </c>
      <c r="B34">
        <v>27</v>
      </c>
      <c r="D34">
        <v>47.789000000000001</v>
      </c>
      <c r="E34">
        <v>-0.71199999999999997</v>
      </c>
      <c r="F34">
        <f>1/E34</f>
        <v>-1.404494382022472</v>
      </c>
      <c r="G34">
        <f>B34/D34</f>
        <v>0.56498357362572971</v>
      </c>
      <c r="H34">
        <f>POWER(G34,F34)</f>
        <v>2.2297917071542708</v>
      </c>
      <c r="I34">
        <v>10</v>
      </c>
    </row>
    <row r="35" spans="1:9" x14ac:dyDescent="0.3">
      <c r="A35">
        <v>15</v>
      </c>
      <c r="B35">
        <v>35</v>
      </c>
      <c r="D35">
        <v>47.789000000000001</v>
      </c>
      <c r="E35">
        <v>-0.71199999999999997</v>
      </c>
      <c r="F35">
        <f t="shared" ref="F35:F38" si="3">1/E35</f>
        <v>-1.404494382022472</v>
      </c>
      <c r="G35">
        <f>B35/D35</f>
        <v>0.73238611395927933</v>
      </c>
      <c r="H35">
        <f>POWER(G35,F35)</f>
        <v>1.5487159374056136</v>
      </c>
      <c r="I35">
        <v>15</v>
      </c>
    </row>
    <row r="36" spans="1:9" x14ac:dyDescent="0.3">
      <c r="A36">
        <v>20</v>
      </c>
      <c r="B36">
        <v>42</v>
      </c>
      <c r="D36">
        <v>47.789000000000001</v>
      </c>
      <c r="E36">
        <v>-0.71199999999999997</v>
      </c>
      <c r="F36">
        <f t="shared" si="3"/>
        <v>-1.404494382022472</v>
      </c>
      <c r="G36">
        <f t="shared" ref="G36:G38" si="4">B36/D36</f>
        <v>0.87886333675113515</v>
      </c>
      <c r="H36">
        <f t="shared" ref="H36:H38" si="5">POWER(G36,F36)</f>
        <v>1.1988425598531525</v>
      </c>
      <c r="I36">
        <v>20</v>
      </c>
    </row>
    <row r="37" spans="1:9" x14ac:dyDescent="0.3">
      <c r="A37">
        <v>25</v>
      </c>
      <c r="B37">
        <v>50</v>
      </c>
      <c r="D37">
        <v>47.789000000000001</v>
      </c>
      <c r="E37">
        <v>-0.71199999999999997</v>
      </c>
      <c r="F37">
        <f t="shared" si="3"/>
        <v>-1.404494382022472</v>
      </c>
      <c r="G37">
        <f t="shared" si="4"/>
        <v>1.0462658770846847</v>
      </c>
      <c r="H37">
        <f t="shared" si="5"/>
        <v>0.93845366561629895</v>
      </c>
      <c r="I37">
        <v>25</v>
      </c>
    </row>
    <row r="38" spans="1:9" x14ac:dyDescent="0.3">
      <c r="A38">
        <v>30</v>
      </c>
      <c r="B38">
        <v>60</v>
      </c>
      <c r="D38">
        <v>47.789000000000001</v>
      </c>
      <c r="E38">
        <v>-0.71199999999999997</v>
      </c>
      <c r="F38">
        <f t="shared" si="3"/>
        <v>-1.404494382022472</v>
      </c>
      <c r="G38">
        <f t="shared" si="4"/>
        <v>1.2555190525016218</v>
      </c>
      <c r="H38">
        <f t="shared" si="5"/>
        <v>0.7264458043065658</v>
      </c>
      <c r="I38">
        <v>30</v>
      </c>
    </row>
    <row r="43" spans="1:9" x14ac:dyDescent="0.3">
      <c r="A43" t="s">
        <v>2</v>
      </c>
      <c r="B43" t="s">
        <v>1</v>
      </c>
      <c r="D43" t="s">
        <v>6</v>
      </c>
      <c r="E43" t="s">
        <v>7</v>
      </c>
      <c r="F43" t="s">
        <v>8</v>
      </c>
      <c r="G43" t="s">
        <v>13</v>
      </c>
      <c r="H43" t="s">
        <v>9</v>
      </c>
      <c r="I43" t="s">
        <v>2</v>
      </c>
    </row>
    <row r="44" spans="1:9" x14ac:dyDescent="0.3">
      <c r="A44">
        <v>10</v>
      </c>
      <c r="B44">
        <v>10</v>
      </c>
      <c r="D44">
        <v>27.533999999999999</v>
      </c>
      <c r="E44">
        <v>-1.2070000000000001</v>
      </c>
      <c r="F44">
        <f>1/E44</f>
        <v>-0.82850041425020704</v>
      </c>
      <c r="G44">
        <f>B44/D44</f>
        <v>0.36318733202585896</v>
      </c>
      <c r="H44">
        <f>POWER(G44,F44)</f>
        <v>2.3143652721961425</v>
      </c>
      <c r="I44">
        <v>10</v>
      </c>
    </row>
    <row r="45" spans="1:9" x14ac:dyDescent="0.3">
      <c r="A45">
        <v>15</v>
      </c>
      <c r="B45">
        <v>16.5</v>
      </c>
      <c r="D45">
        <v>27.533999999999999</v>
      </c>
      <c r="E45">
        <v>-1.2070000000000001</v>
      </c>
      <c r="F45">
        <f t="shared" ref="F45:F48" si="6">1/E45</f>
        <v>-0.82850041425020704</v>
      </c>
      <c r="G45">
        <f>B45/D45</f>
        <v>0.59925909784266729</v>
      </c>
      <c r="H45">
        <f>POWER(G45,F45)</f>
        <v>1.5284328600280301</v>
      </c>
      <c r="I45">
        <v>15</v>
      </c>
    </row>
    <row r="46" spans="1:9" x14ac:dyDescent="0.3">
      <c r="A46">
        <v>20</v>
      </c>
      <c r="B46">
        <v>25</v>
      </c>
      <c r="D46">
        <v>27.533999999999999</v>
      </c>
      <c r="E46">
        <v>-1.2070000000000001</v>
      </c>
      <c r="F46">
        <f t="shared" si="6"/>
        <v>-0.82850041425020704</v>
      </c>
      <c r="G46">
        <f t="shared" ref="G46:G48" si="7">B46/D46</f>
        <v>0.90796833006464739</v>
      </c>
      <c r="H46">
        <f t="shared" ref="H46:H48" si="8">POWER(G46,F46)</f>
        <v>1.0832743050421902</v>
      </c>
      <c r="I46">
        <v>20</v>
      </c>
    </row>
    <row r="47" spans="1:9" x14ac:dyDescent="0.3">
      <c r="A47">
        <v>25</v>
      </c>
      <c r="B47">
        <v>34</v>
      </c>
      <c r="D47">
        <v>27.533999999999999</v>
      </c>
      <c r="E47">
        <v>-1.2070000000000001</v>
      </c>
      <c r="F47">
        <f t="shared" si="6"/>
        <v>-0.82850041425020704</v>
      </c>
      <c r="G47">
        <f t="shared" si="7"/>
        <v>1.2348369288879204</v>
      </c>
      <c r="H47">
        <f t="shared" si="8"/>
        <v>0.83965601028659154</v>
      </c>
      <c r="I47">
        <v>25</v>
      </c>
    </row>
    <row r="48" spans="1:9" x14ac:dyDescent="0.3">
      <c r="A48">
        <v>30</v>
      </c>
      <c r="B48">
        <v>38.5</v>
      </c>
      <c r="D48">
        <v>27.533999999999999</v>
      </c>
      <c r="E48">
        <v>-1.2070000000000001</v>
      </c>
      <c r="F48">
        <f t="shared" si="6"/>
        <v>-0.82850041425020704</v>
      </c>
      <c r="G48">
        <f t="shared" si="7"/>
        <v>1.3982712282995569</v>
      </c>
      <c r="H48">
        <f t="shared" si="8"/>
        <v>0.75749094736836642</v>
      </c>
      <c r="I48">
        <v>30</v>
      </c>
    </row>
    <row r="55" spans="1:10" x14ac:dyDescent="0.3">
      <c r="A55" t="s">
        <v>2</v>
      </c>
      <c r="B55" t="s">
        <v>16</v>
      </c>
      <c r="D55" t="s">
        <v>6</v>
      </c>
      <c r="E55" t="s">
        <v>17</v>
      </c>
      <c r="F55" t="s">
        <v>8</v>
      </c>
      <c r="G55" t="s">
        <v>18</v>
      </c>
      <c r="H55" t="s">
        <v>9</v>
      </c>
      <c r="I55" t="s">
        <v>19</v>
      </c>
      <c r="J55" t="s">
        <v>20</v>
      </c>
    </row>
    <row r="56" spans="1:10" x14ac:dyDescent="0.3">
      <c r="A56">
        <v>10</v>
      </c>
      <c r="B56">
        <v>11.5</v>
      </c>
      <c r="D56">
        <v>25.1</v>
      </c>
      <c r="E56">
        <v>-0.90400000000000003</v>
      </c>
      <c r="F56">
        <f>1/-0.904</f>
        <v>-1.1061946902654867</v>
      </c>
      <c r="G56">
        <f>B56/D56</f>
        <v>0.45816733067729082</v>
      </c>
      <c r="H56">
        <f>POWER(G56,F56)</f>
        <v>2.3712280286844627</v>
      </c>
      <c r="I56">
        <f>LOG10(H56)</f>
        <v>0.37497331983122395</v>
      </c>
      <c r="J56">
        <f>LOG10(A56)</f>
        <v>1</v>
      </c>
    </row>
    <row r="57" spans="1:10" x14ac:dyDescent="0.3">
      <c r="A57">
        <v>15</v>
      </c>
      <c r="B57">
        <v>16</v>
      </c>
      <c r="D57">
        <v>25.1</v>
      </c>
      <c r="E57">
        <v>-0.90400000000000003</v>
      </c>
      <c r="F57">
        <f t="shared" ref="F57:F60" si="9">1/-0.904</f>
        <v>-1.1061946902654867</v>
      </c>
      <c r="G57">
        <f>B57/D57</f>
        <v>0.63745019920318724</v>
      </c>
      <c r="H57">
        <f>POWER(G57,F57)</f>
        <v>1.6455857107194012</v>
      </c>
      <c r="I57">
        <f>LOG10(H57)</f>
        <v>0.21632050754990417</v>
      </c>
      <c r="J57">
        <f>LOG10(A57)</f>
        <v>1.1760912590556813</v>
      </c>
    </row>
    <row r="58" spans="1:10" x14ac:dyDescent="0.3">
      <c r="A58">
        <v>20</v>
      </c>
      <c r="B58">
        <v>19.5</v>
      </c>
      <c r="D58">
        <v>25.1</v>
      </c>
      <c r="E58">
        <v>-0.90400000000000003</v>
      </c>
      <c r="F58">
        <f t="shared" si="9"/>
        <v>-1.1061946902654867</v>
      </c>
      <c r="G58">
        <f t="shared" ref="G58:G60" si="10">B58/D58</f>
        <v>0.77689243027888444</v>
      </c>
      <c r="H58">
        <f t="shared" ref="H58:H60" si="11">POWER(G58,F58)</f>
        <v>1.3221544816772881</v>
      </c>
      <c r="I58">
        <f t="shared" ref="I58:I60" si="12">LOG10(H58)</f>
        <v>0.12128220145853993</v>
      </c>
      <c r="J58">
        <f>LOG10(A58)</f>
        <v>1.3010299956639813</v>
      </c>
    </row>
    <row r="59" spans="1:10" x14ac:dyDescent="0.3">
      <c r="A59">
        <v>25</v>
      </c>
      <c r="B59">
        <v>22.5</v>
      </c>
      <c r="D59">
        <v>25.1</v>
      </c>
      <c r="E59">
        <v>-0.90400000000000003</v>
      </c>
      <c r="F59">
        <f t="shared" si="9"/>
        <v>-1.1061946902654867</v>
      </c>
      <c r="G59">
        <f t="shared" si="10"/>
        <v>0.89641434262948205</v>
      </c>
      <c r="H59">
        <f t="shared" si="11"/>
        <v>1.1285856320690542</v>
      </c>
      <c r="I59">
        <f t="shared" si="12"/>
        <v>5.2534517001853548E-2</v>
      </c>
      <c r="J59">
        <f>LOG10(A59)</f>
        <v>1.3979400086720377</v>
      </c>
    </row>
    <row r="60" spans="1:10" x14ac:dyDescent="0.3">
      <c r="A60">
        <v>30</v>
      </c>
      <c r="B60">
        <v>23</v>
      </c>
      <c r="D60">
        <v>25.1</v>
      </c>
      <c r="E60">
        <v>-0.90400000000000003</v>
      </c>
      <c r="F60">
        <f t="shared" si="9"/>
        <v>-1.1061946902654867</v>
      </c>
      <c r="G60">
        <f t="shared" si="10"/>
        <v>0.91633466135458164</v>
      </c>
      <c r="H60">
        <f t="shared" si="11"/>
        <v>1.1014772636727448</v>
      </c>
      <c r="I60">
        <f t="shared" si="12"/>
        <v>4.1975537017085472E-2</v>
      </c>
      <c r="J60">
        <f>LOG10(A60)</f>
        <v>1.4771212547196624</v>
      </c>
    </row>
    <row r="62" spans="1:10" x14ac:dyDescent="0.3">
      <c r="I62" t="s">
        <v>21</v>
      </c>
      <c r="J62" t="s">
        <v>22</v>
      </c>
    </row>
    <row r="63" spans="1:10" x14ac:dyDescent="0.3">
      <c r="I63">
        <f>1/-1.3455</f>
        <v>-0.74321813452248242</v>
      </c>
      <c r="J63">
        <f>POWER(10,-1.4876*I63)</f>
        <v>12.752968791904266</v>
      </c>
    </row>
    <row r="67" spans="1:2" x14ac:dyDescent="0.3">
      <c r="A67" t="s">
        <v>9</v>
      </c>
      <c r="B67" t="s">
        <v>2</v>
      </c>
    </row>
    <row r="68" spans="1:2" x14ac:dyDescent="0.3">
      <c r="A68">
        <v>2.2999999999999998</v>
      </c>
      <c r="B68">
        <v>10</v>
      </c>
    </row>
    <row r="69" spans="1:2" x14ac:dyDescent="0.3">
      <c r="A69">
        <v>1.64</v>
      </c>
      <c r="B69">
        <v>15</v>
      </c>
    </row>
    <row r="70" spans="1:2" x14ac:dyDescent="0.3">
      <c r="A70">
        <v>1.4</v>
      </c>
      <c r="B70">
        <v>20</v>
      </c>
    </row>
    <row r="71" spans="1:2" x14ac:dyDescent="0.3">
      <c r="A71">
        <v>1.34</v>
      </c>
      <c r="B71">
        <v>25</v>
      </c>
    </row>
    <row r="72" spans="1:2" x14ac:dyDescent="0.3">
      <c r="A72">
        <v>1.24</v>
      </c>
      <c r="B72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7BAA-628E-440E-B5DD-0F77F8861BC3}">
  <dimension ref="A1:M37"/>
  <sheetViews>
    <sheetView topLeftCell="D13" workbookViewId="0">
      <selection activeCell="L18" sqref="L18:M18"/>
    </sheetView>
  </sheetViews>
  <sheetFormatPr defaultRowHeight="14.4" x14ac:dyDescent="0.3"/>
  <cols>
    <col min="1" max="1" width="12" bestFit="1" customWidth="1"/>
    <col min="2" max="2" width="16.88671875" bestFit="1" customWidth="1"/>
    <col min="3" max="3" width="36.33203125" bestFit="1" customWidth="1"/>
    <col min="11" max="11" width="14.5546875" bestFit="1" customWidth="1"/>
  </cols>
  <sheetData>
    <row r="1" spans="1:13" x14ac:dyDescent="0.3">
      <c r="A1" t="s">
        <v>0</v>
      </c>
    </row>
    <row r="3" spans="1:13" x14ac:dyDescent="0.3">
      <c r="B3" t="s">
        <v>2</v>
      </c>
      <c r="C3" t="s">
        <v>1</v>
      </c>
    </row>
    <row r="4" spans="1:13" x14ac:dyDescent="0.3">
      <c r="B4">
        <v>10</v>
      </c>
      <c r="C4">
        <v>10</v>
      </c>
    </row>
    <row r="5" spans="1:13" x14ac:dyDescent="0.3">
      <c r="B5">
        <v>15</v>
      </c>
      <c r="C5">
        <v>15</v>
      </c>
      <c r="D5">
        <v>14</v>
      </c>
    </row>
    <row r="6" spans="1:13" x14ac:dyDescent="0.3">
      <c r="B6">
        <v>20</v>
      </c>
      <c r="C6">
        <v>20</v>
      </c>
      <c r="D6">
        <v>21</v>
      </c>
    </row>
    <row r="7" spans="1:13" x14ac:dyDescent="0.3">
      <c r="B7">
        <v>25</v>
      </c>
      <c r="C7">
        <v>26</v>
      </c>
      <c r="D7">
        <v>25</v>
      </c>
    </row>
    <row r="8" spans="1:13" x14ac:dyDescent="0.3">
      <c r="B8">
        <v>30</v>
      </c>
      <c r="C8">
        <v>29</v>
      </c>
    </row>
    <row r="9" spans="1:13" x14ac:dyDescent="0.3">
      <c r="B9">
        <v>35</v>
      </c>
      <c r="C9">
        <v>30</v>
      </c>
      <c r="D9">
        <v>32</v>
      </c>
      <c r="E9">
        <v>33</v>
      </c>
    </row>
    <row r="10" spans="1:13" x14ac:dyDescent="0.3">
      <c r="B10">
        <v>40</v>
      </c>
      <c r="C10">
        <v>33</v>
      </c>
      <c r="D10">
        <v>35</v>
      </c>
    </row>
    <row r="11" spans="1:13" x14ac:dyDescent="0.3">
      <c r="B11">
        <v>45</v>
      </c>
      <c r="C11">
        <v>41</v>
      </c>
      <c r="D11">
        <v>45</v>
      </c>
    </row>
    <row r="12" spans="1:13" x14ac:dyDescent="0.3">
      <c r="B12">
        <v>50</v>
      </c>
      <c r="C12">
        <v>49</v>
      </c>
      <c r="D12">
        <v>53</v>
      </c>
      <c r="E12">
        <v>54</v>
      </c>
      <c r="F12">
        <v>55</v>
      </c>
    </row>
    <row r="14" spans="1:13" x14ac:dyDescent="0.3">
      <c r="A14" t="s">
        <v>3</v>
      </c>
    </row>
    <row r="16" spans="1:13" x14ac:dyDescent="0.3">
      <c r="B16" t="s">
        <v>2</v>
      </c>
      <c r="C16" t="s">
        <v>1</v>
      </c>
      <c r="H16" t="s">
        <v>6</v>
      </c>
      <c r="I16" t="s">
        <v>7</v>
      </c>
      <c r="J16" t="s">
        <v>8</v>
      </c>
      <c r="K16" t="s">
        <v>5</v>
      </c>
      <c r="L16" t="s">
        <v>9</v>
      </c>
      <c r="M16" t="s">
        <v>2</v>
      </c>
    </row>
    <row r="17" spans="1:13" x14ac:dyDescent="0.3">
      <c r="B17">
        <v>10</v>
      </c>
      <c r="C17">
        <v>10</v>
      </c>
      <c r="H17">
        <v>27.533999999999999</v>
      </c>
      <c r="I17">
        <v>-1.2070000000000001</v>
      </c>
      <c r="J17">
        <f t="shared" ref="J17:J22" si="0">1/I17</f>
        <v>-0.82850041425020704</v>
      </c>
      <c r="K17">
        <f t="shared" ref="K17:K22" si="1">C17/H17</f>
        <v>0.36318733202585896</v>
      </c>
      <c r="L17">
        <f t="shared" ref="L17:L22" si="2">K17^J17</f>
        <v>2.3143652721961425</v>
      </c>
      <c r="M17">
        <v>10</v>
      </c>
    </row>
    <row r="18" spans="1:13" x14ac:dyDescent="0.3">
      <c r="B18">
        <v>15</v>
      </c>
      <c r="C18">
        <v>19</v>
      </c>
      <c r="H18">
        <v>27.533999999999999</v>
      </c>
      <c r="I18">
        <v>-1.2070000000000001</v>
      </c>
      <c r="J18">
        <f t="shared" si="0"/>
        <v>-0.82850041425020704</v>
      </c>
      <c r="K18">
        <f t="shared" si="1"/>
        <v>0.69005593084913197</v>
      </c>
      <c r="L18">
        <f t="shared" si="2"/>
        <v>1.3598294111261355</v>
      </c>
      <c r="M18">
        <v>15</v>
      </c>
    </row>
    <row r="19" spans="1:13" x14ac:dyDescent="0.3">
      <c r="B19">
        <v>20</v>
      </c>
      <c r="C19">
        <v>20</v>
      </c>
      <c r="D19">
        <v>21</v>
      </c>
      <c r="H19">
        <v>27.533999999999999</v>
      </c>
      <c r="I19">
        <v>-1.2070000000000001</v>
      </c>
      <c r="J19">
        <f t="shared" si="0"/>
        <v>-0.82850041425020704</v>
      </c>
      <c r="K19">
        <f t="shared" si="1"/>
        <v>0.72637466405171791</v>
      </c>
      <c r="L19">
        <f t="shared" si="2"/>
        <v>1.3032520833388965</v>
      </c>
      <c r="M19">
        <v>20</v>
      </c>
    </row>
    <row r="20" spans="1:13" x14ac:dyDescent="0.3">
      <c r="B20">
        <v>25</v>
      </c>
      <c r="C20">
        <v>31</v>
      </c>
      <c r="H20">
        <v>27.533999999999999</v>
      </c>
      <c r="I20">
        <v>-1.2070000000000001</v>
      </c>
      <c r="J20">
        <f t="shared" si="0"/>
        <v>-0.82850041425020704</v>
      </c>
      <c r="K20">
        <f t="shared" si="1"/>
        <v>1.1258807292801627</v>
      </c>
      <c r="L20">
        <f t="shared" si="2"/>
        <v>0.90643890414054296</v>
      </c>
      <c r="M20">
        <v>25</v>
      </c>
    </row>
    <row r="21" spans="1:13" x14ac:dyDescent="0.3">
      <c r="A21" t="s">
        <v>4</v>
      </c>
      <c r="B21">
        <v>30</v>
      </c>
      <c r="C21">
        <v>42</v>
      </c>
      <c r="D21">
        <v>41</v>
      </c>
      <c r="E21">
        <v>43</v>
      </c>
      <c r="H21">
        <v>27.533999999999999</v>
      </c>
      <c r="I21">
        <v>-1.2070000000000001</v>
      </c>
      <c r="J21">
        <f t="shared" si="0"/>
        <v>-0.82850041425020704</v>
      </c>
      <c r="K21">
        <f t="shared" si="1"/>
        <v>1.5253867945086077</v>
      </c>
      <c r="L21">
        <f t="shared" si="2"/>
        <v>0.70480602616509114</v>
      </c>
      <c r="M21">
        <v>30</v>
      </c>
    </row>
    <row r="22" spans="1:13" x14ac:dyDescent="0.3">
      <c r="B22">
        <v>35</v>
      </c>
      <c r="C22">
        <v>66</v>
      </c>
      <c r="D22">
        <v>69</v>
      </c>
      <c r="E22">
        <v>64</v>
      </c>
      <c r="H22">
        <v>27.533999999999999</v>
      </c>
      <c r="I22">
        <v>-1.2070000000000001</v>
      </c>
      <c r="J22">
        <f t="shared" si="0"/>
        <v>-0.82850041425020704</v>
      </c>
      <c r="K22">
        <f t="shared" si="1"/>
        <v>2.3970363913706692</v>
      </c>
      <c r="L22">
        <f t="shared" si="2"/>
        <v>0.48466249519811533</v>
      </c>
      <c r="M22">
        <v>35</v>
      </c>
    </row>
    <row r="23" spans="1:13" x14ac:dyDescent="0.3">
      <c r="B23">
        <v>40</v>
      </c>
    </row>
    <row r="24" spans="1:13" x14ac:dyDescent="0.3">
      <c r="B24">
        <v>45</v>
      </c>
    </row>
    <row r="25" spans="1:13" x14ac:dyDescent="0.3">
      <c r="B25">
        <v>50</v>
      </c>
    </row>
    <row r="28" spans="1:13" x14ac:dyDescent="0.3">
      <c r="B28" t="s">
        <v>2</v>
      </c>
      <c r="C28" t="s">
        <v>10</v>
      </c>
      <c r="H28" t="s">
        <v>11</v>
      </c>
      <c r="I28" t="s">
        <v>7</v>
      </c>
      <c r="J28" t="s">
        <v>8</v>
      </c>
      <c r="K28" t="s">
        <v>5</v>
      </c>
      <c r="L28" t="s">
        <v>9</v>
      </c>
      <c r="M28" t="s">
        <v>2</v>
      </c>
    </row>
    <row r="29" spans="1:13" x14ac:dyDescent="0.3">
      <c r="B29">
        <v>10</v>
      </c>
      <c r="C29">
        <v>30</v>
      </c>
      <c r="H29">
        <v>47.192999999999998</v>
      </c>
      <c r="I29">
        <v>-0.69899999999999995</v>
      </c>
      <c r="J29">
        <f>1/I29</f>
        <v>-1.4306151645207441</v>
      </c>
      <c r="K29">
        <f>C29/H29</f>
        <v>0.63568749602695318</v>
      </c>
      <c r="L29">
        <f>POWER(K29,J29)</f>
        <v>1.9119766798160431</v>
      </c>
      <c r="M29">
        <v>10</v>
      </c>
    </row>
    <row r="30" spans="1:13" x14ac:dyDescent="0.3">
      <c r="B30">
        <v>15</v>
      </c>
      <c r="C30">
        <v>37</v>
      </c>
      <c r="H30">
        <v>47.192999999999998</v>
      </c>
      <c r="I30">
        <v>-0.69899999999999995</v>
      </c>
      <c r="J30">
        <f>1/I30</f>
        <v>-1.4306151645207441</v>
      </c>
      <c r="K30">
        <f>C30/H30</f>
        <v>0.78401457843324229</v>
      </c>
      <c r="L30">
        <f>POWER(K30,J30)</f>
        <v>1.4163855593317094</v>
      </c>
      <c r="M30">
        <v>15</v>
      </c>
    </row>
    <row r="31" spans="1:13" x14ac:dyDescent="0.3">
      <c r="B31">
        <v>20</v>
      </c>
      <c r="C31">
        <v>42</v>
      </c>
      <c r="H31">
        <v>47.192999999999998</v>
      </c>
      <c r="I31">
        <v>-0.69899999999999995</v>
      </c>
      <c r="J31">
        <f>1/I31</f>
        <v>-1.4306151645207441</v>
      </c>
      <c r="K31">
        <f>C31/H31</f>
        <v>0.88996249443773445</v>
      </c>
      <c r="L31">
        <f t="shared" ref="L31:L33" si="3">POWER(K31,J31)</f>
        <v>1.1814887947196031</v>
      </c>
      <c r="M31">
        <v>20</v>
      </c>
    </row>
    <row r="32" spans="1:13" x14ac:dyDescent="0.3">
      <c r="B32">
        <v>25</v>
      </c>
      <c r="C32">
        <v>48.5</v>
      </c>
      <c r="H32">
        <v>47.192999999999998</v>
      </c>
      <c r="I32">
        <v>-0.69899999999999995</v>
      </c>
      <c r="J32">
        <f>1/I32</f>
        <v>-1.4306151645207441</v>
      </c>
      <c r="K32">
        <f>C32/H32</f>
        <v>1.0276947852435743</v>
      </c>
      <c r="L32">
        <f t="shared" si="3"/>
        <v>0.96167198167401913</v>
      </c>
      <c r="M32">
        <v>25</v>
      </c>
    </row>
    <row r="33" spans="2:13" x14ac:dyDescent="0.3">
      <c r="B33">
        <v>30</v>
      </c>
      <c r="C33">
        <v>55.5</v>
      </c>
      <c r="H33">
        <v>47.192999999999998</v>
      </c>
      <c r="I33">
        <v>-0.69899999999999995</v>
      </c>
      <c r="J33">
        <f>1/I33</f>
        <v>-1.4306151645207441</v>
      </c>
      <c r="K33">
        <f>C33/H33</f>
        <v>1.1760218676498633</v>
      </c>
      <c r="L33">
        <f t="shared" si="3"/>
        <v>0.79298078653688664</v>
      </c>
      <c r="M33">
        <v>30</v>
      </c>
    </row>
    <row r="34" spans="2:13" x14ac:dyDescent="0.3">
      <c r="B34">
        <v>35</v>
      </c>
    </row>
    <row r="35" spans="2:13" x14ac:dyDescent="0.3">
      <c r="B35">
        <v>40</v>
      </c>
    </row>
    <row r="36" spans="2:13" x14ac:dyDescent="0.3">
      <c r="B36">
        <v>45</v>
      </c>
    </row>
    <row r="37" spans="2:13" x14ac:dyDescent="0.3">
      <c r="B3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3-Apr</vt:lpstr>
      <vt:lpstr>Sheet1</vt:lpstr>
      <vt:lpstr>31-Mar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Hing Low</dc:creator>
  <cp:lastModifiedBy>Soon Hing Low</cp:lastModifiedBy>
  <dcterms:created xsi:type="dcterms:W3CDTF">2022-03-31T05:09:13Z</dcterms:created>
  <dcterms:modified xsi:type="dcterms:W3CDTF">2022-04-03T06:58:58Z</dcterms:modified>
</cp:coreProperties>
</file>