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de\Dropbox\Jayden\Stocks\"/>
    </mc:Choice>
  </mc:AlternateContent>
  <xr:revisionPtr revIDLastSave="0" documentId="13_ncr:1_{F8AD5C0D-0E95-4354-A78E-560CC655D8FD}" xr6:coauthVersionLast="47" xr6:coauthVersionMax="47" xr10:uidLastSave="{00000000-0000-0000-0000-000000000000}"/>
  <bookViews>
    <workbookView xWindow="14295" yWindow="0" windowWidth="14610" windowHeight="15585" activeTab="1" xr2:uid="{623AC24B-DAA3-4E7F-B3B3-054C13E8B81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2" l="1"/>
  <c r="F21" i="2"/>
  <c r="E21" i="2"/>
  <c r="D21" i="2"/>
  <c r="C21" i="2"/>
  <c r="B21" i="2"/>
  <c r="F20" i="2"/>
  <c r="E20" i="2"/>
  <c r="D20" i="2"/>
  <c r="C20" i="2"/>
  <c r="B20" i="2"/>
  <c r="F19" i="2"/>
  <c r="E19" i="2"/>
  <c r="D19" i="2"/>
  <c r="C19" i="2"/>
  <c r="B19" i="2"/>
  <c r="J28" i="2"/>
  <c r="K21" i="2"/>
  <c r="J21" i="2"/>
  <c r="H21" i="2"/>
  <c r="K20" i="2"/>
  <c r="J20" i="2"/>
  <c r="H20" i="2"/>
  <c r="K19" i="2"/>
  <c r="H19" i="2"/>
  <c r="J17" i="2"/>
  <c r="G21" i="2"/>
  <c r="G20" i="2"/>
  <c r="G28" i="2"/>
  <c r="K28" i="2"/>
  <c r="J10" i="2"/>
  <c r="I10" i="2"/>
  <c r="H10" i="2"/>
  <c r="G10" i="2"/>
  <c r="F10" i="2"/>
  <c r="E10" i="2"/>
  <c r="D10" i="2"/>
  <c r="C10" i="2"/>
  <c r="B10" i="2"/>
  <c r="K10" i="2"/>
  <c r="J5" i="2"/>
  <c r="J7" i="2" s="1"/>
  <c r="I5" i="2"/>
  <c r="I7" i="2" s="1"/>
  <c r="I20" i="2" s="1"/>
  <c r="H5" i="2"/>
  <c r="H7" i="2" s="1"/>
  <c r="G5" i="2"/>
  <c r="G7" i="2" s="1"/>
  <c r="F5" i="2"/>
  <c r="F7" i="2" s="1"/>
  <c r="E5" i="2"/>
  <c r="E7" i="2" s="1"/>
  <c r="D5" i="2"/>
  <c r="D7" i="2" s="1"/>
  <c r="C5" i="2"/>
  <c r="C7" i="2" s="1"/>
  <c r="C11" i="2" s="1"/>
  <c r="C13" i="2" s="1"/>
  <c r="C15" i="2" s="1"/>
  <c r="B5" i="2"/>
  <c r="B7" i="2" s="1"/>
  <c r="K5" i="2"/>
  <c r="K7" i="2" s="1"/>
  <c r="C7" i="1"/>
  <c r="C6" i="1"/>
  <c r="C4" i="1"/>
  <c r="I19" i="2" l="1"/>
  <c r="J19" i="2"/>
  <c r="F11" i="2"/>
  <c r="F13" i="2" s="1"/>
  <c r="F15" i="2" s="1"/>
  <c r="G19" i="2"/>
  <c r="H11" i="2"/>
  <c r="H13" i="2" s="1"/>
  <c r="H15" i="2" s="1"/>
  <c r="K11" i="2"/>
  <c r="K13" i="2" s="1"/>
  <c r="K15" i="2" s="1"/>
  <c r="K17" i="2" s="1"/>
  <c r="D11" i="2"/>
  <c r="D13" i="2" s="1"/>
  <c r="D15" i="2" s="1"/>
  <c r="E11" i="2"/>
  <c r="E13" i="2" s="1"/>
  <c r="E15" i="2" s="1"/>
  <c r="I11" i="2"/>
  <c r="B11" i="2"/>
  <c r="B13" i="2" s="1"/>
  <c r="B15" i="2" s="1"/>
  <c r="J11" i="2"/>
  <c r="J13" i="2" s="1"/>
  <c r="J15" i="2" s="1"/>
  <c r="G11" i="2"/>
  <c r="G13" i="2" s="1"/>
  <c r="G15" i="2" s="1"/>
  <c r="I13" i="2" l="1"/>
  <c r="I15" i="2" s="1"/>
  <c r="I21" i="2"/>
</calcChain>
</file>

<file path=xl/sharedStrings.xml><?xml version="1.0" encoding="utf-8"?>
<sst xmlns="http://schemas.openxmlformats.org/spreadsheetml/2006/main" count="44" uniqueCount="41">
  <si>
    <t>Price</t>
  </si>
  <si>
    <t>Shares</t>
  </si>
  <si>
    <t>MC</t>
  </si>
  <si>
    <t>Cash</t>
  </si>
  <si>
    <t>Debt</t>
  </si>
  <si>
    <t>EV</t>
  </si>
  <si>
    <t>Main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</si>
  <si>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</si>
  <si>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</si>
  <si>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</si>
  <si>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</si>
  <si>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</si>
  <si>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</si>
  <si>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</si>
  <si>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</si>
  <si>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</si>
  <si>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</si>
  <si>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Products</t>
  </si>
  <si>
    <t>Services</t>
  </si>
  <si>
    <t>Revenue</t>
  </si>
  <si>
    <t>COGS</t>
  </si>
  <si>
    <t>Gross Profit</t>
  </si>
  <si>
    <t>R&amp;D</t>
  </si>
  <si>
    <t>SG&amp;A</t>
  </si>
  <si>
    <t>OpEx</t>
  </si>
  <si>
    <t>EBIT</t>
  </si>
  <si>
    <t>Other Income</t>
  </si>
  <si>
    <t>EBT</t>
  </si>
  <si>
    <t>Taxes</t>
  </si>
  <si>
    <t>Net Income</t>
  </si>
  <si>
    <t>EPS</t>
  </si>
  <si>
    <t>Recievables</t>
  </si>
  <si>
    <t>Inventories</t>
  </si>
  <si>
    <t>Payables</t>
  </si>
  <si>
    <t>Deferred Revenue</t>
  </si>
  <si>
    <t>D&amp;A</t>
  </si>
  <si>
    <t>SBC</t>
  </si>
  <si>
    <t>CFFO</t>
  </si>
  <si>
    <t>revenue y/y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</si>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</sst>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3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0D0D-82DD-4A1F-9289-0ACAF41218F4}">
  <dimension ref="B2:C7"/>
  <sheetViews>
    <sheetView zoomScale="140" zoomScaleNormal="140" workbookViewId="0">
      <selection activeCell="C11" sqref="C11"/>
    </sheetView>
  </sheetViews>
  <sheetFormatPr defaultRowHeight="15" x14ac:dyDescent="0.25"/>
  <cols>
    <col min="3" max="3" width="13.140625" bestFit="1" customWidth="1"/>
  </cols>
  <sheetData>
    <row r="2" spans="2:3" x14ac:dyDescent="0.25">
      <c r="B2" t="s">
        <v>0</v>
      </c>
      <c r="C2" s="2">
        <v>227.13</v>
      </c>
    </row>
    <row r="3" spans="2:3" x14ac:dyDescent="0.25">
      <c r="B3" t="s">
        <v>1</v>
      </c>
      <c r="C3" s="2">
        <v>15204.137000000001</v>
      </c>
    </row>
    <row r="4" spans="2:3" x14ac:dyDescent="0.25">
      <c r="B4" t="s">
        <v>2</v>
      </c>
      <c r="C4" s="2">
        <f>C2*C3</f>
        <v>3453315.6368100001</v>
      </c>
    </row>
    <row r="5" spans="2:3" x14ac:dyDescent="0.25">
      <c r="B5" t="s">
        <v>3</v>
      </c>
      <c r="C5" s="2">
        <v>25565</v>
      </c>
    </row>
    <row r="6" spans="2:3" x14ac:dyDescent="0.25">
      <c r="B6" t="s">
        <v>4</v>
      </c>
      <c r="C6" s="2">
        <f>12114+86196</f>
        <v>98310</v>
      </c>
    </row>
    <row r="7" spans="2:3" x14ac:dyDescent="0.25">
      <c r="B7" t="s">
        <v>5</v>
      </c>
      <c r="C7" s="2">
        <f>C4+C6-C5</f>
        <v>3526060.6368100001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473F-6889-4885-B1EC-CCC0C774F3AB}">
  <dimension ref="A1:K32"/>
  <sheetViews>
    <sheetView tabSelected="1" topLeftCell="D1" zoomScale="149" workbookViewId="0">
      <selection activeCell="G3" sqref="G3"/>
    </sheetView>
  </sheetViews>
  <sheetFormatPr defaultRowHeight="15" x14ac:dyDescent="0.25"/>
  <cols>
    <col min="1" max="1" width="16.28515625" bestFit="1" customWidth="1"/>
  </cols>
  <sheetData>
    <row r="1" spans="1:11" x14ac:dyDescent="0.25">
      <c r="A1" s="3" t="s">
        <v>6</v>
      </c>
    </row>
    <row r="2" spans="1:11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 t="s">
        <v>17</v>
      </c>
      <c r="F3">
        <v>73929</v>
      </c>
      <c r="G3">
        <v>60584</v>
      </c>
      <c r="I3">
        <v>67184</v>
      </c>
      <c r="J3">
        <v>66886</v>
      </c>
      <c r="K3">
        <v>61564</v>
      </c>
    </row>
    <row r="4" spans="1:11" x14ac:dyDescent="0.25">
      <c r="A4" t="s">
        <v>18</v>
      </c>
      <c r="F4">
        <v>20907</v>
      </c>
      <c r="G4">
        <v>21213</v>
      </c>
      <c r="I4">
        <v>22314</v>
      </c>
      <c r="J4">
        <v>23867</v>
      </c>
      <c r="K4">
        <v>24213</v>
      </c>
    </row>
    <row r="5" spans="1:11" x14ac:dyDescent="0.25">
      <c r="A5" t="s">
        <v>19</v>
      </c>
      <c r="B5">
        <f t="shared" ref="B5:J5" si="0">SUM(B3:B4)</f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94836</v>
      </c>
      <c r="G5">
        <f t="shared" si="0"/>
        <v>81797</v>
      </c>
      <c r="H5">
        <f t="shared" si="0"/>
        <v>0</v>
      </c>
      <c r="I5">
        <f t="shared" si="0"/>
        <v>89498</v>
      </c>
      <c r="J5">
        <f t="shared" si="0"/>
        <v>90753</v>
      </c>
      <c r="K5">
        <f>SUM(K3:K4)</f>
        <v>85777</v>
      </c>
    </row>
    <row r="6" spans="1:11" x14ac:dyDescent="0.25">
      <c r="A6" t="s">
        <v>20</v>
      </c>
      <c r="F6">
        <v>52860</v>
      </c>
      <c r="G6">
        <v>45384</v>
      </c>
      <c r="I6">
        <v>49071</v>
      </c>
      <c r="J6">
        <v>48482</v>
      </c>
      <c r="K6">
        <v>46099</v>
      </c>
    </row>
    <row r="7" spans="1:11" x14ac:dyDescent="0.25">
      <c r="A7" t="s">
        <v>21</v>
      </c>
      <c r="B7">
        <f t="shared" ref="B7:J7" si="1">B5-B6</f>
        <v>0</v>
      </c>
      <c r="C7">
        <f t="shared" si="1"/>
        <v>0</v>
      </c>
      <c r="D7">
        <f t="shared" si="1"/>
        <v>0</v>
      </c>
      <c r="E7">
        <f t="shared" si="1"/>
        <v>0</v>
      </c>
      <c r="F7">
        <f t="shared" si="1"/>
        <v>41976</v>
      </c>
      <c r="G7">
        <f t="shared" si="1"/>
        <v>36413</v>
      </c>
      <c r="H7">
        <f t="shared" si="1"/>
        <v>0</v>
      </c>
      <c r="I7">
        <f t="shared" si="1"/>
        <v>40427</v>
      </c>
      <c r="J7">
        <f t="shared" si="1"/>
        <v>42271</v>
      </c>
      <c r="K7">
        <f>K5-K6</f>
        <v>39678</v>
      </c>
    </row>
    <row r="8" spans="1:11" x14ac:dyDescent="0.25">
      <c r="A8" t="s">
        <v>22</v>
      </c>
      <c r="F8">
        <v>7457</v>
      </c>
      <c r="G8">
        <v>7442</v>
      </c>
      <c r="I8">
        <v>7307</v>
      </c>
      <c r="J8">
        <v>7903</v>
      </c>
      <c r="K8">
        <v>8006</v>
      </c>
    </row>
    <row r="9" spans="1:11" x14ac:dyDescent="0.25">
      <c r="A9" t="s">
        <v>23</v>
      </c>
      <c r="F9">
        <v>6201</v>
      </c>
      <c r="G9">
        <v>5973</v>
      </c>
      <c r="I9">
        <v>6151</v>
      </c>
      <c r="J9">
        <v>6468</v>
      </c>
      <c r="K9">
        <v>6320</v>
      </c>
    </row>
    <row r="10" spans="1:11" x14ac:dyDescent="0.25">
      <c r="A10" t="s">
        <v>24</v>
      </c>
      <c r="B10">
        <f t="shared" ref="B10:J10" si="2">B8+B9</f>
        <v>0</v>
      </c>
      <c r="C10">
        <f t="shared" si="2"/>
        <v>0</v>
      </c>
      <c r="D10">
        <f t="shared" si="2"/>
        <v>0</v>
      </c>
      <c r="E10">
        <f t="shared" si="2"/>
        <v>0</v>
      </c>
      <c r="F10">
        <f t="shared" si="2"/>
        <v>13658</v>
      </c>
      <c r="G10">
        <f t="shared" si="2"/>
        <v>13415</v>
      </c>
      <c r="H10">
        <f t="shared" si="2"/>
        <v>0</v>
      </c>
      <c r="I10">
        <f t="shared" si="2"/>
        <v>13458</v>
      </c>
      <c r="J10">
        <f t="shared" si="2"/>
        <v>14371</v>
      </c>
      <c r="K10">
        <f>K8+K9</f>
        <v>14326</v>
      </c>
    </row>
    <row r="11" spans="1:11" x14ac:dyDescent="0.25">
      <c r="A11" t="s">
        <v>25</v>
      </c>
      <c r="B11">
        <f t="shared" ref="B11:J11" si="3">B7-B10</f>
        <v>0</v>
      </c>
      <c r="C11">
        <f t="shared" si="3"/>
        <v>0</v>
      </c>
      <c r="D11">
        <f t="shared" si="3"/>
        <v>0</v>
      </c>
      <c r="E11">
        <f t="shared" si="3"/>
        <v>0</v>
      </c>
      <c r="F11">
        <f t="shared" si="3"/>
        <v>28318</v>
      </c>
      <c r="G11">
        <f t="shared" si="3"/>
        <v>22998</v>
      </c>
      <c r="H11">
        <f t="shared" si="3"/>
        <v>0</v>
      </c>
      <c r="I11">
        <f t="shared" si="3"/>
        <v>26969</v>
      </c>
      <c r="J11">
        <f t="shared" si="3"/>
        <v>27900</v>
      </c>
      <c r="K11">
        <f>K7-K10</f>
        <v>25352</v>
      </c>
    </row>
    <row r="12" spans="1:11" x14ac:dyDescent="0.25">
      <c r="A12" t="s">
        <v>26</v>
      </c>
      <c r="F12">
        <v>64</v>
      </c>
      <c r="G12">
        <v>-265</v>
      </c>
      <c r="I12">
        <v>29</v>
      </c>
      <c r="J12">
        <v>158</v>
      </c>
      <c r="K12">
        <v>142</v>
      </c>
    </row>
    <row r="13" spans="1:11" x14ac:dyDescent="0.25">
      <c r="A13" t="s">
        <v>27</v>
      </c>
      <c r="B13">
        <f t="shared" ref="B13:J13" si="4">B11+B12</f>
        <v>0</v>
      </c>
      <c r="C13">
        <f t="shared" si="4"/>
        <v>0</v>
      </c>
      <c r="D13">
        <f t="shared" si="4"/>
        <v>0</v>
      </c>
      <c r="E13">
        <f t="shared" si="4"/>
        <v>0</v>
      </c>
      <c r="F13">
        <f t="shared" si="4"/>
        <v>28382</v>
      </c>
      <c r="G13">
        <f t="shared" si="4"/>
        <v>22733</v>
      </c>
      <c r="H13">
        <f t="shared" si="4"/>
        <v>0</v>
      </c>
      <c r="I13">
        <f t="shared" si="4"/>
        <v>26998</v>
      </c>
      <c r="J13">
        <f t="shared" si="4"/>
        <v>28058</v>
      </c>
      <c r="K13">
        <f>K11+K12</f>
        <v>25494</v>
      </c>
    </row>
    <row r="14" spans="1:11" x14ac:dyDescent="0.25">
      <c r="A14" t="s">
        <v>28</v>
      </c>
      <c r="F14">
        <v>4222</v>
      </c>
      <c r="G14">
        <v>2852</v>
      </c>
      <c r="I14">
        <v>4042</v>
      </c>
      <c r="J14">
        <v>4422</v>
      </c>
      <c r="K14">
        <v>4046</v>
      </c>
    </row>
    <row r="15" spans="1:11" x14ac:dyDescent="0.25">
      <c r="A15" t="s">
        <v>29</v>
      </c>
      <c r="B15">
        <f t="shared" ref="B15:J15" si="5">B13-B14</f>
        <v>0</v>
      </c>
      <c r="C15">
        <f t="shared" si="5"/>
        <v>0</v>
      </c>
      <c r="D15">
        <f t="shared" si="5"/>
        <v>0</v>
      </c>
      <c r="E15">
        <f t="shared" si="5"/>
        <v>0</v>
      </c>
      <c r="F15">
        <f t="shared" si="5"/>
        <v>24160</v>
      </c>
      <c r="G15">
        <f t="shared" si="5"/>
        <v>19881</v>
      </c>
      <c r="H15">
        <f t="shared" si="5"/>
        <v>0</v>
      </c>
      <c r="I15">
        <f t="shared" si="5"/>
        <v>22956</v>
      </c>
      <c r="J15">
        <f t="shared" si="5"/>
        <v>23636</v>
      </c>
      <c r="K15">
        <f>K13-K14</f>
        <v>21448</v>
      </c>
    </row>
    <row r="16" spans="1:11" x14ac:dyDescent="0.25">
      <c r="A16" t="s">
        <v>1</v>
      </c>
      <c r="I16">
        <v>15599.433999999999</v>
      </c>
      <c r="J16">
        <v>15334.082</v>
      </c>
      <c r="K16">
        <v>15204.137000000001</v>
      </c>
    </row>
    <row r="17" spans="1:11" x14ac:dyDescent="0.25">
      <c r="A17" t="s">
        <v>30</v>
      </c>
      <c r="I17" s="1">
        <f>I15/I16</f>
        <v>1.4715918539095714</v>
      </c>
      <c r="J17" s="1">
        <f>J15/J16</f>
        <v>1.5414030001926426</v>
      </c>
      <c r="K17" s="1">
        <f>K15/K16</f>
        <v>1.4106686883971118</v>
      </c>
    </row>
    <row r="18" spans="1:11" x14ac:dyDescent="0.25">
      <c r="K18" s="1"/>
    </row>
    <row r="19" spans="1:11" x14ac:dyDescent="0.25">
      <c r="A19" t="s">
        <v>38</v>
      </c>
      <c r="B19" t="e">
        <f t="shared" ref="B19:G19" si="6">(B5-A5)/A5</f>
        <v>#VALUE!</v>
      </c>
      <c r="C19" t="e">
        <f t="shared" si="6"/>
        <v>#DIV/0!</v>
      </c>
      <c r="D19" t="e">
        <f t="shared" si="6"/>
        <v>#DIV/0!</v>
      </c>
      <c r="E19" t="e">
        <f t="shared" si="6"/>
        <v>#DIV/0!</v>
      </c>
      <c r="F19" t="e">
        <f t="shared" si="6"/>
        <v>#DIV/0!</v>
      </c>
      <c r="G19">
        <f>(G5-F5)/F5</f>
        <v>-0.13748998270698889</v>
      </c>
      <c r="H19">
        <f t="shared" ref="H19:K19" si="7">(H5-G5)/G5</f>
        <v>-1</v>
      </c>
      <c r="I19" t="e">
        <f t="shared" si="7"/>
        <v>#DIV/0!</v>
      </c>
      <c r="J19">
        <f t="shared" si="7"/>
        <v>1.4022659724239647E-2</v>
      </c>
      <c r="K19">
        <f t="shared" si="7"/>
        <v>-5.4830143356142495E-2</v>
      </c>
    </row>
    <row r="20" spans="1:11" x14ac:dyDescent="0.25">
      <c r="A20" t="s">
        <v>39</v>
      </c>
      <c r="B20" t="e">
        <f t="shared" ref="B20:G20" si="8">B7/B5</f>
        <v>#DIV/0!</v>
      </c>
      <c r="C20" t="e">
        <f t="shared" si="8"/>
        <v>#DIV/0!</v>
      </c>
      <c r="D20" t="e">
        <f t="shared" si="8"/>
        <v>#DIV/0!</v>
      </c>
      <c r="E20" t="e">
        <f t="shared" si="8"/>
        <v>#DIV/0!</v>
      </c>
      <c r="F20">
        <f t="shared" si="8"/>
        <v>0.44261672782487665</v>
      </c>
      <c r="G20">
        <f>G7/G5</f>
        <v>0.44516302553883397</v>
      </c>
      <c r="H20" t="e">
        <f t="shared" ref="H20:K20" si="9">H7/H5</f>
        <v>#DIV/0!</v>
      </c>
      <c r="I20">
        <f t="shared" si="9"/>
        <v>0.45170841806520817</v>
      </c>
      <c r="J20">
        <f t="shared" si="9"/>
        <v>0.46578074554009236</v>
      </c>
      <c r="K20">
        <f t="shared" si="9"/>
        <v>0.46257155181458898</v>
      </c>
    </row>
    <row r="21" spans="1:11" x14ac:dyDescent="0.25">
      <c r="A21" t="s">
        <v>40</v>
      </c>
      <c r="B21" t="e">
        <f t="shared" ref="B21:G21" si="10">B11/B5</f>
        <v>#DIV/0!</v>
      </c>
      <c r="C21" t="e">
        <f t="shared" si="10"/>
        <v>#DIV/0!</v>
      </c>
      <c r="D21" t="e">
        <f t="shared" si="10"/>
        <v>#DIV/0!</v>
      </c>
      <c r="E21" t="e">
        <f t="shared" si="10"/>
        <v>#DIV/0!</v>
      </c>
      <c r="F21">
        <f t="shared" si="10"/>
        <v>0.29859968788223878</v>
      </c>
      <c r="G21">
        <f>G11/G5</f>
        <v>0.28115945572576012</v>
      </c>
      <c r="H21" t="e">
        <f t="shared" ref="H21:K21" si="11">H11/H5</f>
        <v>#DIV/0!</v>
      </c>
      <c r="I21">
        <f t="shared" si="11"/>
        <v>0.30133634271156895</v>
      </c>
      <c r="J21">
        <f t="shared" si="11"/>
        <v>0.30742785362467356</v>
      </c>
      <c r="K21">
        <f t="shared" si="11"/>
        <v>0.29555708406682446</v>
      </c>
    </row>
    <row r="23" spans="1:11" x14ac:dyDescent="0.25">
      <c r="A23" t="s">
        <v>3</v>
      </c>
      <c r="G23">
        <v>29965</v>
      </c>
      <c r="J23">
        <v>32695</v>
      </c>
      <c r="K23">
        <v>25565</v>
      </c>
    </row>
    <row r="24" spans="1:11" x14ac:dyDescent="0.25">
      <c r="A24" t="s">
        <v>31</v>
      </c>
      <c r="G24">
        <v>22795</v>
      </c>
      <c r="J24">
        <v>21837</v>
      </c>
      <c r="K24">
        <v>22795</v>
      </c>
    </row>
    <row r="25" spans="1:11" x14ac:dyDescent="0.25">
      <c r="A25" t="s">
        <v>32</v>
      </c>
      <c r="G25">
        <v>6331</v>
      </c>
      <c r="J25">
        <v>6232</v>
      </c>
      <c r="K25">
        <v>6165</v>
      </c>
    </row>
    <row r="26" spans="1:11" x14ac:dyDescent="0.25">
      <c r="A26" t="s">
        <v>33</v>
      </c>
      <c r="G26">
        <v>62611</v>
      </c>
      <c r="J26">
        <v>45753</v>
      </c>
      <c r="K26">
        <v>47574</v>
      </c>
    </row>
    <row r="27" spans="1:11" x14ac:dyDescent="0.25">
      <c r="A27" t="s">
        <v>34</v>
      </c>
      <c r="G27">
        <v>8061</v>
      </c>
      <c r="J27">
        <v>8012</v>
      </c>
      <c r="K27">
        <v>8053</v>
      </c>
    </row>
    <row r="28" spans="1:11" x14ac:dyDescent="0.25">
      <c r="A28" t="s">
        <v>4</v>
      </c>
      <c r="G28">
        <f>9822+95281</f>
        <v>105103</v>
      </c>
      <c r="J28">
        <f>10762+91831</f>
        <v>102593</v>
      </c>
      <c r="K28">
        <f>12114+86196</f>
        <v>98310</v>
      </c>
    </row>
    <row r="30" spans="1:11" x14ac:dyDescent="0.25">
      <c r="A30" t="s">
        <v>35</v>
      </c>
      <c r="F30">
        <v>5814</v>
      </c>
      <c r="G30">
        <v>8866</v>
      </c>
      <c r="J30">
        <v>5684</v>
      </c>
      <c r="K30">
        <v>8534</v>
      </c>
    </row>
    <row r="31" spans="1:11" x14ac:dyDescent="0.25">
      <c r="A31" t="s">
        <v>36</v>
      </c>
      <c r="F31">
        <v>5591</v>
      </c>
      <c r="G31">
        <v>8208</v>
      </c>
      <c r="J31">
        <v>5961</v>
      </c>
      <c r="K31">
        <v>8830</v>
      </c>
    </row>
    <row r="32" spans="1:11" x14ac:dyDescent="0.25">
      <c r="A32" t="s">
        <v>37</v>
      </c>
      <c r="F32">
        <v>62565</v>
      </c>
      <c r="G32">
        <v>88945</v>
      </c>
      <c r="J32">
        <v>62585</v>
      </c>
      <c r="K32">
        <v>91443</v>
      </c>
    </row>
  </sheetData>
  <hyperlinks>
    <hyperlink ref="A1" location="Main!A1" display="Main" xr:uid="{2011C75C-807D-4D72-A944-E6ACF9357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Hammen</dc:creator>
  <cp:lastModifiedBy>Jayden Hammen</cp:lastModifiedBy>
  <dcterms:created xsi:type="dcterms:W3CDTF">2024-08-25T19:55:54Z</dcterms:created>
  <dcterms:modified xsi:type="dcterms:W3CDTF">2024-08-27T00:08:54Z</dcterms:modified>
</cp:coreProperties>
</file>