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jaykothari/Desktop/"/>
    </mc:Choice>
  </mc:AlternateContent>
  <xr:revisionPtr revIDLastSave="0" documentId="13_ncr:1_{B16DE042-77D7-D14B-A627-657C7BBF3D50}" xr6:coauthVersionLast="47" xr6:coauthVersionMax="47" xr10:uidLastSave="{00000000-0000-0000-0000-000000000000}"/>
  <bookViews>
    <workbookView xWindow="0" yWindow="760" windowWidth="28800" windowHeight="15840" xr2:uid="{00000000-000D-0000-FFFF-FFFF00000000}"/>
  </bookViews>
  <sheets>
    <sheet name="Data" sheetId="1" r:id="rId1"/>
  </sheets>
  <definedNames>
    <definedName name="Axis" localSheetId="0">OFFSET(Data!$G$2,0,0,COUNTA(Data!$AW:$AW)-1)</definedName>
    <definedName name="Copyright">#REF!</definedName>
    <definedName name="CopyrightAnalytics">#REF!</definedName>
    <definedName name="CreatedFor">Data!#REF!</definedName>
    <definedName name="CreatedForTitle">Data!#REF!</definedName>
    <definedName name="Data1" localSheetId="0">OFFSET(Data!$X$2,0,0,COUNTA(Data!$AW:$AW)-1)</definedName>
    <definedName name="Data2" localSheetId="0">OFFSET(Data!$U$2,0,0,COUNTA(Data!$AW:$AW)-1)</definedName>
    <definedName name="DealType" localSheetId="0">OFFSET(#REF!,1,0,COUNTA(#REF!)-1)</definedName>
    <definedName name="DownloadedOn">Data!#REF!</definedName>
    <definedName name="IndustryNames" localSheetId="0">OFFSET(#REF!,1,0,COUNTA(#REF!)-1)</definedName>
    <definedName name="NumOfDeals" localSheetId="0">OFFSET(#REF!,1,0,COUNTA(#REF!)-1)</definedName>
    <definedName name="NumOfIndustry" localSheetId="0">OFFSET(#REF!,1,0,COUNTA(#REF!)-1)</definedName>
    <definedName name="SearchCriteria">Data!#REF!</definedName>
    <definedName name="SearchCriteriaType">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28" i="1" l="1"/>
  <c r="BQ27" i="1"/>
  <c r="BQ26" i="1"/>
  <c r="BQ25" i="1"/>
  <c r="BQ24" i="1"/>
  <c r="BQ23" i="1"/>
  <c r="BQ22" i="1"/>
  <c r="BQ21" i="1"/>
  <c r="BQ20" i="1"/>
  <c r="BQ19" i="1"/>
  <c r="BQ18" i="1"/>
  <c r="BQ17" i="1"/>
  <c r="BQ16" i="1"/>
  <c r="BQ15" i="1"/>
  <c r="BQ14" i="1"/>
  <c r="BQ13" i="1"/>
  <c r="BQ12" i="1"/>
  <c r="BQ11" i="1"/>
  <c r="BQ10" i="1"/>
  <c r="BQ9" i="1"/>
  <c r="BQ8" i="1"/>
  <c r="BQ7" i="1"/>
  <c r="BQ6" i="1"/>
  <c r="BQ5" i="1"/>
  <c r="BQ4" i="1"/>
  <c r="BQ3" i="1"/>
  <c r="BQ2" i="1"/>
</calcChain>
</file>

<file path=xl/sharedStrings.xml><?xml version="1.0" encoding="utf-8"?>
<sst xmlns="http://schemas.openxmlformats.org/spreadsheetml/2006/main" count="1638" uniqueCount="263">
  <si>
    <t>PitchBook Link</t>
  </si>
  <si>
    <t/>
  </si>
  <si>
    <t>Deal ID</t>
  </si>
  <si>
    <t>Company ID</t>
  </si>
  <si>
    <t>Company Name</t>
  </si>
  <si>
    <t>Company Website</t>
  </si>
  <si>
    <t>Description</t>
  </si>
  <si>
    <t>Deal No.</t>
  </si>
  <si>
    <t>Deal Date</t>
  </si>
  <si>
    <t>Deal Type 1</t>
  </si>
  <si>
    <t>Deal Type 2</t>
  </si>
  <si>
    <t>Deal Type 3</t>
  </si>
  <si>
    <t>Deal Class</t>
  </si>
  <si>
    <t>VC Round</t>
  </si>
  <si>
    <t>Price per Share</t>
  </si>
  <si>
    <t>% Acquired</t>
  </si>
  <si>
    <t>Deal Synopsis</t>
  </si>
  <si>
    <t>Debts</t>
  </si>
  <si>
    <t>Total Loan Size</t>
  </si>
  <si>
    <t>Total Inst. Loan Size</t>
  </si>
  <si>
    <t>Deal Size (million, USD)</t>
  </si>
  <si>
    <t>Deal Size Status</t>
  </si>
  <si>
    <t>Launch Date</t>
  </si>
  <si>
    <t>Use of Proceeds</t>
  </si>
  <si>
    <t>Company Pre-money Valuation (million, USD)</t>
  </si>
  <si>
    <t>Company Post Valuation (million, USD)</t>
  </si>
  <si>
    <t>Company Post Valuation Status</t>
  </si>
  <si>
    <t>Implied EV (million, USD)</t>
  </si>
  <si>
    <t>Revenue (million, USD)</t>
  </si>
  <si>
    <t>Revenue Status</t>
  </si>
  <si>
    <t>Revenue Growth since last deal</t>
  </si>
  <si>
    <t>Gross Profit (million, USD)</t>
  </si>
  <si>
    <t>Gross Profit Status</t>
  </si>
  <si>
    <t>Net Income (million, USD)</t>
  </si>
  <si>
    <t>Net Income Status</t>
  </si>
  <si>
    <t>EBITDA (million, USD)</t>
  </si>
  <si>
    <t>EBITDA Status</t>
  </si>
  <si>
    <t>Debt/Equity</t>
  </si>
  <si>
    <t>Debt/EBITDA</t>
  </si>
  <si>
    <t>Deal Size/EBITDA</t>
  </si>
  <si>
    <t>Valuation/EBITDA</t>
  </si>
  <si>
    <t>Implied EV/EBITDA</t>
  </si>
  <si>
    <t>Implied EV/EBIT</t>
  </si>
  <si>
    <t>Deal Size/Revenue</t>
  </si>
  <si>
    <t>Valuation/Revenue</t>
  </si>
  <si>
    <t>Implied EV/Revenue</t>
  </si>
  <si>
    <t>Deal Size/Cash Flow</t>
  </si>
  <si>
    <t>Valuation/Cash Flow</t>
  </si>
  <si>
    <t>Implied EV/Cash Flow</t>
  </si>
  <si>
    <t>Implied EV/Net Income</t>
  </si>
  <si>
    <t>Deal Status</t>
  </si>
  <si>
    <t>Investors</t>
  </si>
  <si>
    <t>Investors Websites</t>
  </si>
  <si>
    <t>Lenders</t>
  </si>
  <si>
    <t>Sellers</t>
  </si>
  <si>
    <t>Exiters with no Proceeds</t>
  </si>
  <si>
    <t>Dividend/Distribution Beneficiaries</t>
  </si>
  <si>
    <t>Service Providers</t>
  </si>
  <si>
    <t>Primary Industry Sector</t>
  </si>
  <si>
    <t>Primary Industry Group</t>
  </si>
  <si>
    <t>Primary Industry Code</t>
  </si>
  <si>
    <t>Verticals</t>
  </si>
  <si>
    <t>All Industries</t>
  </si>
  <si>
    <t>Business Status</t>
  </si>
  <si>
    <t>Financing Status</t>
  </si>
  <si>
    <t>Employees</t>
  </si>
  <si>
    <t>Company City</t>
  </si>
  <si>
    <t>Company State/Province</t>
  </si>
  <si>
    <t>Company Post Code</t>
  </si>
  <si>
    <t>Company Country</t>
  </si>
  <si>
    <t>Seed</t>
  </si>
  <si>
    <t>Seed Round</t>
  </si>
  <si>
    <t>Debt - General</t>
  </si>
  <si>
    <t>Debt Refinancing</t>
  </si>
  <si>
    <t>Buyout/LBO</t>
  </si>
  <si>
    <t>Later Stage VC</t>
  </si>
  <si>
    <t>Secondary Transaction - Open Market</t>
  </si>
  <si>
    <t>Acquisition Financing</t>
  </si>
  <si>
    <t>Public Investment 2nd Offering</t>
  </si>
  <si>
    <t>PIPE</t>
  </si>
  <si>
    <t>Add-on</t>
  </si>
  <si>
    <t>Grant</t>
  </si>
  <si>
    <t>Corporate Divestiture</t>
  </si>
  <si>
    <t>Reverse Merger</t>
  </si>
  <si>
    <t>PE Growth/Expansion</t>
  </si>
  <si>
    <t>Series A</t>
  </si>
  <si>
    <t>Secondary Transaction - Private</t>
  </si>
  <si>
    <t>Consulting Services (B2B)</t>
  </si>
  <si>
    <t>Media and Information Services (B2B)</t>
  </si>
  <si>
    <t>Business/Productivity Software</t>
  </si>
  <si>
    <t>Clarivate</t>
  </si>
  <si>
    <t>Completed</t>
  </si>
  <si>
    <t>YouScan</t>
  </si>
  <si>
    <t>Lexalytics</t>
  </si>
  <si>
    <t>60968-08T</t>
  </si>
  <si>
    <t>129009-43</t>
  </si>
  <si>
    <t>www.clarivate.com</t>
  </si>
  <si>
    <t>Clarivate PLC is an information, analytics, and workflow solutions company. It operates in three segments: Academia and Government; Life Sciences and Healthcare and Intellectual Property. The company generates maximum revenue from the Academia and Government segment. The A&amp;G segment consists of Academia and Government product group, which drives research excellence across institutions, empower researchers to tackle today's global challenges and help academic institutions and libraries improve operational efficiency and effectiveness. Geographically, it derives a majority of its revenue from the Americas.</t>
  </si>
  <si>
    <t>Private Equity</t>
  </si>
  <si>
    <t>The company was acquired by Onex, BPEA EQT and Cambridge Information Group through a $3.55 billion LBO on October 3, 2016.</t>
  </si>
  <si>
    <t>Bonds - $500.00M (Senior Unsecured; Equity Clawback; Fixed); Revolving Credit - $175.00M (Syndicated; Floating); Unspecified Term Loan - $1.55B (Syndicated, Cov-Lite; Floating)</t>
  </si>
  <si>
    <t>Estimated</t>
  </si>
  <si>
    <t>Acquisition-related:LBO</t>
  </si>
  <si>
    <t>Actual</t>
  </si>
  <si>
    <t>BPEA EQT (Jean Salata), Cambridge Information Group (Andrew Snyder), Onex (Konstantin Gilis)</t>
  </si>
  <si>
    <t>BPEA EQT (www.bpeasia.com), Cambridge Information Group (www.cig.com), Onex (www.onex.com)</t>
  </si>
  <si>
    <t>Bank of America, Barclays, Barclays Investment Bank, Camelot Finance S.A., Citigroup, Credit Suisse, Guggenheim Investments, Royal Bank of Canada, The Goldman Sachs Group</t>
  </si>
  <si>
    <t>Future Planet Capital, Thomson Reuters</t>
  </si>
  <si>
    <t>Allen &amp; Overy (Legal Advisor to Thomson Reuters), Avellum (Legal Advisor to BPEA EQT, Mykola Stetsenko), Avellum (Legal Advisor to Onex, Mykola Stetsenko), AZB &amp; Partners (Legal Advisor to Onex), BofA Securities (Underwriter to Onex), Guggenheim Partners (Advisor: General to Thomson Reuters), J.P. Morgan (Advisor: General to Thomson Reuters), JP Morgan Chase (Advisor: General to Company), Latham &amp; Watkins (Legal Advisor to Thomson Reuters), Latham &amp; Watkins (Legal Advisor to Onex), Latham &amp; Watkins (Legal Advisor to BPEA EQT), RBC Capital Markets (Advisor: General to Onex), RBC Capital Markets (Advisor: General to BPEA EQT), Ropes &amp; Gray (Legal Advisor to Onex), Ropes &amp; Gray (Legal Advisor to BPEA EQT), Schönherr (Legal Advisor to BPEA EQT), Schönherr (Legal Advisor to Onex), Vistra (Advisor: General to Thomson Reuters, Arjan Schaapman)</t>
  </si>
  <si>
    <t>Business Products and Services (B2B)</t>
  </si>
  <si>
    <t>Commercial Services</t>
  </si>
  <si>
    <t>Artificial Intelligence &amp; Machine Learning, Big Data, TMT</t>
  </si>
  <si>
    <t>Consulting Services (B2B)*; Media and Information Services (B2B); IT Consulting and Outsourcing</t>
  </si>
  <si>
    <t>Generating Revenue</t>
  </si>
  <si>
    <t>Private Equity-Backed</t>
  </si>
  <si>
    <t>Saint Helier</t>
  </si>
  <si>
    <t>Jersey</t>
  </si>
  <si>
    <t>JE1 4TR</t>
  </si>
  <si>
    <t>United Kingdom</t>
  </si>
  <si>
    <t>140806-27T</t>
  </si>
  <si>
    <t>An undisclosed investor sold a 35% stake in the company to CPA Global and Leonard Green &amp; Partners for $2.38 billion on October 1, 2020. This acquisition will expand the product portfolio of CPA Global.</t>
  </si>
  <si>
    <t>CPA Global (Simon Webster), Leonard Green &amp; Partners (Adam Levyn)</t>
  </si>
  <si>
    <t>CPA Global (www.cpaglobal.com), Leonard Green &amp; Partners (www.leonardgreen.com)</t>
  </si>
  <si>
    <t>Bedell Cristin (Legal Advisor to CPA Global), Davis Polk (Legal Advisor to Company), DC Advisory US (Advisor: General to CPA Global), DLA Piper (Legal Advisor to CPA Global, Charles Cook), Evercore Group (Advisor: Financial Due Diligence to Company), Latham &amp; Watkins (Legal Advisor to CPA Global), Ogier (Legal Advisor to Company, Richard Daggett), RBC Capital Markets (Advisor: General to Company), The Goldman Sachs Group (Advisor: Financial Due Diligence to CPA Global)</t>
  </si>
  <si>
    <t>Profitable</t>
  </si>
  <si>
    <t>Formerly PE-Backed</t>
  </si>
  <si>
    <t>231568-84T</t>
  </si>
  <si>
    <t>Debt</t>
  </si>
  <si>
    <t>The company received $2 billion of debt on June 10, 2021.</t>
  </si>
  <si>
    <t>Bonds - $1.00B (Senior Unsecured; Equity Clawback; Fixed); Bonds - $1.00B (Senior Secured; Equity Clawback; Fixed)</t>
  </si>
  <si>
    <t>Acquisition-related:Acquisition</t>
  </si>
  <si>
    <t>Bank of America, Barclays, Citigroup, HSBC Holdings, JP Morgan Chase, Royal Bank of Canada, The Goldman Sachs Group</t>
  </si>
  <si>
    <t>Corporation</t>
  </si>
  <si>
    <t>231566-68T</t>
  </si>
  <si>
    <t>The company completed a $1.85 billion debt refinancing round on October 28, 2019.</t>
  </si>
  <si>
    <t>Bonds - $700.00M (Senior Secured; Equity Clawback; Fixed); Revolving Credit - $250.00M (Syndicated; Floating); Unspecified Term Loan - $900.00M (All Assets; Syndicated, Cov-Lite; Floating)</t>
  </si>
  <si>
    <t>Refinancing:General</t>
  </si>
  <si>
    <t>Bank of America, Barclays, Citigroup, Credit Suisse, JP Morgan Chase, Royal Bank of Canada, The Goldman Sachs Group</t>
  </si>
  <si>
    <t>231568-30T</t>
  </si>
  <si>
    <t>The company received $1.6 billion of debt on September 22, 2020.</t>
  </si>
  <si>
    <t>Unspecified Term Loan - $1.60B (Syndicated, Cov-Lite; Floating)</t>
  </si>
  <si>
    <t>Acquisition-related:Merger</t>
  </si>
  <si>
    <t>Bank of America, Barclays, Citigroup, HSBC Holdings, JP Morgan Chase, Royal Bank of Canada</t>
  </si>
  <si>
    <t>137330-92T</t>
  </si>
  <si>
    <t>Public Investment</t>
  </si>
  <si>
    <t>The company raised $1.08 billion in its second public offering on the New York Stock Exchange under the ticker symbol of CCC on June 5, 2020. A total of 48,000,000 shares were sold at $22.50 per share. In the offering, the company sold 14,000,000 shares and the selling shareholders sold 34,000,000 shares. The underwriters were granted an option to purchase up to an additional 7,200,000 shares from selling shareholders to cover over-allotments if any.</t>
  </si>
  <si>
    <t>BPEA EQT, Fidelity Management &amp; Research, Onex, T. Rowe Price</t>
  </si>
  <si>
    <t>Barclays Investment Bank (Underwriter to Company), BofA Securities (Underwriter to Company), Citigroup (Underwriter to Company), Davis Polk (Legal Advisor to Company, Joseph Hall), Ogier (Legal Advisor to Company), PwC (Auditor to Company), RBC Capital Markets (Underwriter to Company), The Goldman Sachs Group (Underwriter to Company)</t>
  </si>
  <si>
    <t>127392-76T</t>
  </si>
  <si>
    <t>Baring Private Equity Asia and Onex sold 14.1% stake in the company (NYS:CCC) for an undisclosed amount. A total of 43,200,000 shares were sold at a price of $17.25 per share. The company will not receive any proceeds from the offering.</t>
  </si>
  <si>
    <t>BPEA EQT, Onex</t>
  </si>
  <si>
    <t>Amerivet Securities (Advisor: General to Company), Citigroup (Underwriter to Company), Davis Polk (Legal Advisor to Company, Joseph Hall), Ogier (Legal Advisor to Company), PwC (Auditor to Company), Roberts &amp; Ryan Investments (Underwriter to Company), The Goldman Sachs Group (Underwriter to Company), Tigress Financial Partners (Advisor: General to Company)</t>
  </si>
  <si>
    <t>115473-79T</t>
  </si>
  <si>
    <t>Corporate</t>
  </si>
  <si>
    <t>The company acquired Churchill Capital through a reverse merger, resulting in the combined entity trading on the New York Stock Exchange under the ticker symbol CCC and CCC WS on May 13, 2019. The transaction implies an initial enterprise value of approximately $4.2 billion with a multiple of approximately 12.5x of the company's estimated 2019 Standalone Adjusted EBITDA before synergies at the time of close.</t>
  </si>
  <si>
    <t>Churchill Capital Corp</t>
  </si>
  <si>
    <t>Cambridge Information Group</t>
  </si>
  <si>
    <t>Credit Suisse (Advisor: General to Company), J.P. Morgan (Advisor: General to Company), Latham &amp; Watkins (Legal Advisor to Company, Shaun Hartley), Morgan Stanley (Advisor: General to Company), UBS Group (Advisor: General to Company)</t>
  </si>
  <si>
    <t>122836-06T</t>
  </si>
  <si>
    <t>Onex, Baring Private Equity Asia and other shareholders sold a stake in the company (NYS:CCC) on September 10, 2019. A total of A total of 34,500,000 shares were sold at a price of $16 per share. The offering amount is an estimated $552 million. The company will not receive any proceeds from the offering. The underwriters were granted an option to purchase up to an additional 5,175,000 shares from the selling shareholders to cover over-allotments, if any.</t>
  </si>
  <si>
    <t>B. Riley Securities (Underwriter to Company), BofA Securities (Underwriter to Company), Citigroup (Underwriter to Company), Credit Suisse Securities (USA) (Underwriter to Company), J.P. Morgan Securities (Underwriter to Company), Latham &amp; Watkins (Legal Advisor to Company, Rachel Sheridan), Morgan Stanley (Underwriter to Company), Ogier (Legal Advisor to Company), PwC (Auditor to Company), RBC Capital Markets (Underwriter to Company), The Goldman Sachs Group (Underwriter to Company)</t>
  </si>
  <si>
    <t>244804-06T</t>
  </si>
  <si>
    <t>The company (NYS: CLVT) received GBP 400 million of development capital from Exor on October 20, 2023, through a private placement.</t>
  </si>
  <si>
    <t>Exor (John Elkann)</t>
  </si>
  <si>
    <t>Exor (www.exor.com)</t>
  </si>
  <si>
    <t>Generating Revenue/Not Profitable</t>
  </si>
  <si>
    <t>131193-01T</t>
  </si>
  <si>
    <t>The company raised $486 million in its second public offering on the New York Stock Exchange under the ticker symbol of CCC on February 6, 2020. A total of 24,000,000 shares were sold at $20.25 per share. The underwriters were granted an option to purchase up to an additional 3,600,000 shares from the company to cover over-allotments, if any.</t>
  </si>
  <si>
    <t>Barclays Investment Bank (Underwriter to Company), BofA Securities (Underwriter to Company), Citigroup (Underwriter to Company), Davis Polk (Legal Advisor to Company, Joseph Hall), Ogier (Legal Advisor to Company), PwC (Auditor to Company), RBC Capital Markets (Underwriter to Company), The Goldman Sachs Group (Underwriter to Company), Tigress Financial Partners (Advisor: General to Company)</t>
  </si>
  <si>
    <t>231567-58T</t>
  </si>
  <si>
    <t>The company received $360 million of debt on February 13, 2020.</t>
  </si>
  <si>
    <t>Unspecified Term Loan - $360.00M (Syndicated, Cov-Lite; Floating)</t>
  </si>
  <si>
    <t>Bank of America, Barclays, Citigroup, Royal Bank of Canada, The Goldman Sachs Group</t>
  </si>
  <si>
    <t>199539-19T</t>
  </si>
  <si>
    <t>64361-35</t>
  </si>
  <si>
    <t>www.youscan.io</t>
  </si>
  <si>
    <t>Developer of an AI-powered social media listening marketing platform intended for text and image analysis in global markets. The company's software through its logo recognition, object and scene detection analysis collects all the brand mentions from thousands of media sources in real-time and helps pave the way for new opportunities in social media, enabling clients to get a full picture of their products and services consumption situations, discover new use cases and get new marketing ideas.</t>
  </si>
  <si>
    <t>The company received $2 million of development capital from VNV Global and Kinnevik on July 14, 2022. The funds will be used primarily to attract new clients in the United States, United Kingdom and Latin America.</t>
  </si>
  <si>
    <t>Kinnevik, VNV Global</t>
  </si>
  <si>
    <t>Kinnevik (www.kinnevik.com), VNV Global (vnv.global)</t>
  </si>
  <si>
    <t>SaaS, TMT</t>
  </si>
  <si>
    <t>Media and Information Services (B2B)*; Business/Productivity Software</t>
  </si>
  <si>
    <t>Limassol</t>
  </si>
  <si>
    <t>3030</t>
  </si>
  <si>
    <t>Cyprus</t>
  </si>
  <si>
    <t>199540-09T</t>
  </si>
  <si>
    <t>Venture Capital</t>
  </si>
  <si>
    <t>2nd Round</t>
  </si>
  <si>
    <t>The company raised $200,000 of seed funding from undisclosed investors in January 2011.</t>
  </si>
  <si>
    <t>Startup</t>
  </si>
  <si>
    <t>Venture Capital-Backed</t>
  </si>
  <si>
    <t>131999-50T</t>
  </si>
  <si>
    <t>431677-63</t>
  </si>
  <si>
    <t>UNICO.AI</t>
  </si>
  <si>
    <t>www.unico.ai</t>
  </si>
  <si>
    <t>Developer of online data research software designed to facilitate research cooperation and collaboration. The company's platform utilizes artificial intelligence and algorithms to process data from patent databases, publications, and research projects and offers this information through recommendations and consulting services, enabling research institutes and businesses to transfer academic knowledge and skills into practice.</t>
  </si>
  <si>
    <t>1st Round</t>
  </si>
  <si>
    <t>The company raised CZK 2 million of seed funding from Tensor Ventures on June 12, 2018, putting the company's pre-money valuation at CZK 7 million.</t>
  </si>
  <si>
    <t>Tensor Ventures (Martin Drdul)</t>
  </si>
  <si>
    <t>Tensor Ventures (www.tensor.ventures)</t>
  </si>
  <si>
    <t>Artificial Intelligence &amp; Machine Learning, Big Data</t>
  </si>
  <si>
    <t>Media and Information Services (B2B)*; Consulting Services (B2B); Business/Productivity Software</t>
  </si>
  <si>
    <t>Prague</t>
  </si>
  <si>
    <t>110 00</t>
  </si>
  <si>
    <t>Czech Republic</t>
  </si>
  <si>
    <t>35162-74T</t>
  </si>
  <si>
    <t>The company raised $50,000 of seed funding from Openfund, Georgios Kasselakis and Dimitri Popov on February 1, 2010. Hype Venture, and 500 Startups also participated in this round.</t>
  </si>
  <si>
    <t>500 Global, Hype Venture, OpenFund</t>
  </si>
  <si>
    <t>500 Global (www.500.co), Hype Venture (hypeventures.io), OpenFund (www.theopenfund.com)</t>
  </si>
  <si>
    <t>125836-48T</t>
  </si>
  <si>
    <t>Existing shareholders sold their stake in the company (NYS:CCC) for an undisclosed amount. The company will not receive any proceeds from the offering.</t>
  </si>
  <si>
    <t>217188-28T</t>
  </si>
  <si>
    <t>The company (NYS:CLVT) received an undisclosed amount of development capital from Atairos and AustralianSuper on May 17, 2021 through a private placement.</t>
  </si>
  <si>
    <t>Atairos (Alex Weissbacher), AustralianSuper</t>
  </si>
  <si>
    <t>Atairos (www.atairos.com), AustralianSuper (www.australiansuper.com)</t>
  </si>
  <si>
    <t>227651-05T</t>
  </si>
  <si>
    <t>3rd Round</t>
  </si>
  <si>
    <t>The company raised an undisclosed amount of venture funding in the form of convertible notes from Future Planet Capital on August 20, 2014.</t>
  </si>
  <si>
    <t>Bridge Loan - (Convertible)</t>
  </si>
  <si>
    <t>Future Planet Capital</t>
  </si>
  <si>
    <t>Future Planet Capital (www.futureplanetcapital.com)</t>
  </si>
  <si>
    <t>227723-86T</t>
  </si>
  <si>
    <t>The company raised an undisclosed amount of venture funding from Future Planet Capital on June 3, 2013.</t>
  </si>
  <si>
    <t>227724-58T</t>
  </si>
  <si>
    <t>The company raised an undisclosed amount of Series A venture funding from Future Planet Capital on December 29, 2010.</t>
  </si>
  <si>
    <t>231564-16T</t>
  </si>
  <si>
    <t>The company completed a debt refinancing round on April 4, 2017.</t>
  </si>
  <si>
    <t>Unspecified Term Loan - $1.54B (Syndicated, Cov-Lite; Floating)</t>
  </si>
  <si>
    <t>Refinancing:Bank Debt</t>
  </si>
  <si>
    <t>Credit Suisse</t>
  </si>
  <si>
    <t>231565-15T</t>
  </si>
  <si>
    <t>The company completed a debt refinancing round on November 16, 2017.</t>
  </si>
  <si>
    <t>Anchorage Capital Group, Bank of America, Barclays, Citigroup, Credit Suisse, Royal Bank of Canada</t>
  </si>
  <si>
    <t>179825-05T</t>
  </si>
  <si>
    <t>65651-68</t>
  </si>
  <si>
    <t>www.lexalytics.com</t>
  </si>
  <si>
    <t>Developer of a SaaS-based text analysis platform designed to provide sentiment and intent analysis to an array of companies. The company's social text analysis platform provides media monitoring, reputation management, sentiment analysis, brand management, advertising campaigns, categorization and entity-level text, enabling industries to utilize the software to grow and thrive through product development and customer experience.</t>
  </si>
  <si>
    <t>The company was acquired by InMoment, via its financial sponsors Madison Dearborn Partners, Peterson Partners and Nilsen Ventures, through an LBO on September 9, 2021 for an undisclosed sum.</t>
  </si>
  <si>
    <t>InMoment (Stephan Thun), Madison Dearborn Partners (Scott Pasquini), Nilsen Ventures, Peterson Partners (Brandon Cope)</t>
  </si>
  <si>
    <t>InMoment (www.inmoment.com), Madison Dearborn Partners (www.mdcp.com), Nilsen Ventures (www.nilsenventuresllc.com), Peterson Partners (www.petersonpartners.com)</t>
  </si>
  <si>
    <t>DLA Piper (Legal Advisor to InMoment, Joseph Silver)</t>
  </si>
  <si>
    <t>Information Technology</t>
  </si>
  <si>
    <t>Software</t>
  </si>
  <si>
    <t>Artificial Intelligence &amp; Machine Learning, SaaS, TMT</t>
  </si>
  <si>
    <t>Business/Productivity Software*; IT Consulting and Outsourcing</t>
  </si>
  <si>
    <t>Amherst</t>
  </si>
  <si>
    <t>MA</t>
  </si>
  <si>
    <t>01002</t>
  </si>
  <si>
    <t>United States</t>
  </si>
  <si>
    <t>158773-87T</t>
  </si>
  <si>
    <t>The company was in talks to receive seed funding on an undisclosed date. Subsequently, the deal was cancelled.</t>
  </si>
  <si>
    <t>Failed/Cancelled</t>
  </si>
  <si>
    <t>Failed Transaction (VC)</t>
  </si>
  <si>
    <t>171220-96T</t>
  </si>
  <si>
    <t>Other</t>
  </si>
  <si>
    <t>The company received grant funding from European Union in 2020. The funds will be used to develop its new platform, create its website and software products.</t>
  </si>
  <si>
    <t>European Union</t>
  </si>
  <si>
    <t>European Union (www.europa.eu/index_en.htm)</t>
  </si>
  <si>
    <t>58994-20T</t>
  </si>
  <si>
    <t>The company was acquired by Yell.ru, via its financial sponsors Kinnevik, Vostok New Ventures and Hartmann Holdings through an LBO on October 7, 2015 for an undisclosed amount.</t>
  </si>
  <si>
    <t>Hartmann Holdings, Kinnevik (Jessica Pedroni Thorell), VNV Global (Per Brilioth), Yell.ru</t>
  </si>
  <si>
    <t>Hartmann Holdings (www.hartmannholdings.com), Kinnevik (www.kinnevik.com), VNV Global (vnv.global), Yell.ru (www.yell.ru)</t>
  </si>
  <si>
    <t>OpenFund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</si>
</sst>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numFmt numFmtId="166" formatCode="dd\-mmm\-yyyy"/>
    <numFmt numFmtId="167" formatCode="#,##0.00&quot;%&quot;"/>
    <numFmt numFmtId="168" formatCode="#,##0.00;\(#,##0.00\)"/>
    <numFmt numFmtId="169" formatCode="#,##0.00&quot;%&quot;;\-#,##0.00&quot;%&quot;"/>
    <numFmt numFmtId="170" formatCode="#,##0.00\x;\-#,##0.00\x"/>
    <numFmt numFmtId="171" formatCode="#,##0.0\x;\-#,##0.0\x"/>
    <numFmt numFmtId="172" formatCode="#,##0;\(#,##0\)"/>
  </numFmts>
  <fonts count="143" x14ac:knownFonts="1">
    <font>
      <sz val="10"/>
      <name val="Arial"/>
    </font>
    <font>
      <sz val="8"/>
      <color indexed="8"/>
      <name val="Arial"/>
      <family val="2"/>
    </font>
    <font>
      <b/>
      <sz val="8"/>
      <color indexed="8"/>
      <name val="Arial"/>
      <family val="2"/>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s>
  <fills count="5">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s>
  <borders count="5">
    <border>
      <left/>
      <right/>
      <top/>
      <bottom/>
      <diagonal/>
    </border>
    <border>
      <left style="thin">
        <color indexed="64"/>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1">
    <xf numFmtId="0" fontId="0" fillId="0" borderId="0"/>
  </cellStyleXfs>
  <cellXfs count="146">
    <xf numFmtId="0" fontId="0" fillId="0" borderId="0" xfId="0"/>
    <xf numFmtId="0" fontId="1" fillId="0" borderId="0" xfId="0" applyFont="1"/>
    <xf numFmtId="164" fontId="1" fillId="0" borderId="0" xfId="0" applyNumberFormat="1" applyFont="1"/>
    <xf numFmtId="0" fontId="2" fillId="0" borderId="0" xfId="0" applyFont="1" applyAlignment="1">
      <alignment horizontal="left"/>
    </xf>
    <xf numFmtId="0" fontId="1" fillId="0" borderId="1" xfId="0" applyFont="1" applyBorder="1"/>
    <xf numFmtId="0" fontId="2" fillId="0" borderId="1" xfId="0" applyFont="1" applyBorder="1" applyAlignment="1">
      <alignment horizontal="left"/>
    </xf>
    <xf numFmtId="0" fontId="3"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3" borderId="4" xfId="0" applyFont="1" applyFill="1" applyBorder="1" applyAlignment="1">
      <alignment horizontal="left" vertical="top" indent="1"/>
    </xf>
    <xf numFmtId="0" fontId="6" fillId="3" borderId="4" xfId="0" applyFont="1" applyFill="1" applyBorder="1" applyAlignment="1">
      <alignment horizontal="left" vertical="top" indent="1"/>
    </xf>
    <xf numFmtId="0" fontId="7" fillId="3" borderId="4" xfId="0" applyFont="1" applyFill="1" applyBorder="1" applyAlignment="1">
      <alignment horizontal="left" vertical="top" indent="1"/>
    </xf>
    <xf numFmtId="0" fontId="8" fillId="3" borderId="4" xfId="0" applyFont="1" applyFill="1" applyBorder="1" applyAlignment="1">
      <alignment horizontal="left" vertical="top" indent="1"/>
    </xf>
    <xf numFmtId="0" fontId="9" fillId="3" borderId="4" xfId="0" applyFont="1" applyFill="1" applyBorder="1" applyAlignment="1">
      <alignment horizontal="left" vertical="top" indent="1"/>
    </xf>
    <xf numFmtId="0" fontId="10" fillId="3" borderId="4" xfId="0" applyFont="1" applyFill="1" applyBorder="1" applyAlignment="1">
      <alignment horizontal="right" vertical="top" indent="1"/>
    </xf>
    <xf numFmtId="166" fontId="11" fillId="3" borderId="4" xfId="0" applyNumberFormat="1" applyFont="1" applyFill="1" applyBorder="1" applyAlignment="1">
      <alignment horizontal="right" vertical="top" indent="1"/>
    </xf>
    <xf numFmtId="0" fontId="12" fillId="3" borderId="4" xfId="0" applyFont="1" applyFill="1" applyBorder="1" applyAlignment="1">
      <alignment horizontal="left" vertical="top" indent="1"/>
    </xf>
    <xf numFmtId="0" fontId="13" fillId="3" borderId="4" xfId="0" applyFont="1" applyFill="1" applyBorder="1" applyAlignment="1">
      <alignment horizontal="left" vertical="top" indent="1"/>
    </xf>
    <xf numFmtId="0" fontId="14" fillId="3" borderId="4" xfId="0" applyFont="1" applyFill="1" applyBorder="1" applyAlignment="1">
      <alignment horizontal="left" vertical="top" indent="1"/>
    </xf>
    <xf numFmtId="0" fontId="15" fillId="3" borderId="4" xfId="0" applyFont="1" applyFill="1" applyBorder="1" applyAlignment="1">
      <alignment horizontal="left" vertical="top" indent="1"/>
    </xf>
    <xf numFmtId="0" fontId="16" fillId="3" borderId="4" xfId="0" applyFont="1" applyFill="1" applyBorder="1" applyAlignment="1">
      <alignment horizontal="left" vertical="top" indent="1"/>
    </xf>
    <xf numFmtId="0" fontId="17" fillId="3" borderId="4" xfId="0" applyFont="1" applyFill="1" applyBorder="1" applyAlignment="1">
      <alignment horizontal="right" vertical="top" indent="1"/>
    </xf>
    <xf numFmtId="167" fontId="18" fillId="3" borderId="4" xfId="0" applyNumberFormat="1" applyFont="1" applyFill="1" applyBorder="1" applyAlignment="1">
      <alignment horizontal="right" vertical="top" indent="1"/>
    </xf>
    <xf numFmtId="0" fontId="19" fillId="3" borderId="4" xfId="0" applyFont="1" applyFill="1" applyBorder="1" applyAlignment="1">
      <alignment horizontal="left" vertical="top" indent="1"/>
    </xf>
    <xf numFmtId="0" fontId="20" fillId="3" borderId="4" xfId="0" applyFont="1" applyFill="1" applyBorder="1" applyAlignment="1">
      <alignment horizontal="left" vertical="top" indent="1"/>
    </xf>
    <xf numFmtId="168" fontId="21" fillId="3" borderId="4" xfId="0" applyNumberFormat="1" applyFont="1" applyFill="1" applyBorder="1" applyAlignment="1">
      <alignment horizontal="right" vertical="top" indent="1"/>
    </xf>
    <xf numFmtId="168" fontId="22" fillId="3" borderId="4" xfId="0" applyNumberFormat="1" applyFont="1" applyFill="1" applyBorder="1" applyAlignment="1">
      <alignment horizontal="right" vertical="top" indent="1"/>
    </xf>
    <xf numFmtId="168" fontId="23" fillId="3" borderId="4" xfId="0" applyNumberFormat="1" applyFont="1" applyFill="1" applyBorder="1" applyAlignment="1">
      <alignment horizontal="right" vertical="top" indent="1"/>
    </xf>
    <xf numFmtId="0" fontId="24" fillId="3" borderId="4" xfId="0" applyFont="1" applyFill="1" applyBorder="1" applyAlignment="1">
      <alignment horizontal="right" vertical="top" indent="1"/>
    </xf>
    <xf numFmtId="166" fontId="25" fillId="3" borderId="4" xfId="0" applyNumberFormat="1" applyFont="1" applyFill="1" applyBorder="1" applyAlignment="1">
      <alignment horizontal="right" vertical="top" indent="1"/>
    </xf>
    <xf numFmtId="0" fontId="26" fillId="3" borderId="4" xfId="0" applyFont="1" applyFill="1" applyBorder="1" applyAlignment="1">
      <alignment horizontal="right" vertical="top" indent="1"/>
    </xf>
    <xf numFmtId="168" fontId="27" fillId="3" borderId="4" xfId="0" applyNumberFormat="1" applyFont="1" applyFill="1" applyBorder="1" applyAlignment="1">
      <alignment horizontal="left" vertical="top" indent="1"/>
    </xf>
    <xf numFmtId="168" fontId="28" fillId="3" borderId="4" xfId="0" applyNumberFormat="1" applyFont="1" applyFill="1" applyBorder="1" applyAlignment="1">
      <alignment horizontal="right" vertical="top" indent="1"/>
    </xf>
    <xf numFmtId="0" fontId="29" fillId="3" borderId="4" xfId="0" applyFont="1" applyFill="1" applyBorder="1" applyAlignment="1">
      <alignment horizontal="left" vertical="top" indent="1"/>
    </xf>
    <xf numFmtId="168" fontId="30" fillId="3" borderId="4" xfId="0" applyNumberFormat="1" applyFont="1" applyFill="1" applyBorder="1" applyAlignment="1">
      <alignment horizontal="right" vertical="top" indent="1"/>
    </xf>
    <xf numFmtId="168" fontId="31" fillId="3" borderId="4" xfId="0" applyNumberFormat="1" applyFont="1" applyFill="1" applyBorder="1" applyAlignment="1">
      <alignment horizontal="right" vertical="top" indent="1"/>
    </xf>
    <xf numFmtId="0" fontId="32" fillId="3" borderId="4" xfId="0" applyFont="1" applyFill="1" applyBorder="1" applyAlignment="1">
      <alignment horizontal="left" vertical="top" indent="1"/>
    </xf>
    <xf numFmtId="169" fontId="33" fillId="3" borderId="4" xfId="0" applyNumberFormat="1" applyFont="1" applyFill="1" applyBorder="1" applyAlignment="1">
      <alignment horizontal="right" vertical="top" indent="1"/>
    </xf>
    <xf numFmtId="168" fontId="34" fillId="3" borderId="4" xfId="0" applyNumberFormat="1" applyFont="1" applyFill="1" applyBorder="1" applyAlignment="1">
      <alignment horizontal="right" vertical="top" indent="1"/>
    </xf>
    <xf numFmtId="0" fontId="35" fillId="3" borderId="4" xfId="0" applyFont="1" applyFill="1" applyBorder="1" applyAlignment="1">
      <alignment horizontal="left" vertical="top" indent="1"/>
    </xf>
    <xf numFmtId="168" fontId="36" fillId="3" borderId="4" xfId="0" applyNumberFormat="1" applyFont="1" applyFill="1" applyBorder="1" applyAlignment="1">
      <alignment horizontal="right" vertical="top" indent="1"/>
    </xf>
    <xf numFmtId="0" fontId="37" fillId="3" borderId="4" xfId="0" applyFont="1" applyFill="1" applyBorder="1" applyAlignment="1">
      <alignment horizontal="left" vertical="top" indent="1"/>
    </xf>
    <xf numFmtId="168" fontId="38" fillId="3" borderId="4" xfId="0" applyNumberFormat="1" applyFont="1" applyFill="1" applyBorder="1" applyAlignment="1">
      <alignment horizontal="right" vertical="top" indent="1"/>
    </xf>
    <xf numFmtId="0" fontId="39" fillId="3" borderId="4" xfId="0" applyFont="1" applyFill="1" applyBorder="1" applyAlignment="1">
      <alignment horizontal="left" vertical="top" indent="1"/>
    </xf>
    <xf numFmtId="170" fontId="40" fillId="3" borderId="4" xfId="0" applyNumberFormat="1" applyFont="1" applyFill="1" applyBorder="1" applyAlignment="1">
      <alignment horizontal="right" vertical="top" indent="1"/>
    </xf>
    <xf numFmtId="170" fontId="41" fillId="3" borderId="4" xfId="0" applyNumberFormat="1" applyFont="1" applyFill="1" applyBorder="1" applyAlignment="1">
      <alignment horizontal="right" vertical="top" indent="1"/>
    </xf>
    <xf numFmtId="170" fontId="42" fillId="3" borderId="4" xfId="0" applyNumberFormat="1" applyFont="1" applyFill="1" applyBorder="1" applyAlignment="1">
      <alignment horizontal="right" vertical="top" indent="1"/>
    </xf>
    <xf numFmtId="171" fontId="43" fillId="3" borderId="4" xfId="0" applyNumberFormat="1" applyFont="1" applyFill="1" applyBorder="1" applyAlignment="1">
      <alignment horizontal="right" vertical="top" indent="1"/>
    </xf>
    <xf numFmtId="171" fontId="44" fillId="3" borderId="4" xfId="0" applyNumberFormat="1" applyFont="1" applyFill="1" applyBorder="1" applyAlignment="1">
      <alignment horizontal="right" vertical="top" indent="1"/>
    </xf>
    <xf numFmtId="171" fontId="45" fillId="3" borderId="4" xfId="0" applyNumberFormat="1" applyFont="1" applyFill="1" applyBorder="1" applyAlignment="1">
      <alignment horizontal="right" vertical="top" indent="1"/>
    </xf>
    <xf numFmtId="170" fontId="46" fillId="3" borderId="4" xfId="0" applyNumberFormat="1" applyFont="1" applyFill="1" applyBorder="1" applyAlignment="1">
      <alignment horizontal="right" vertical="top" indent="1"/>
    </xf>
    <xf numFmtId="170" fontId="47" fillId="3" borderId="4" xfId="0" applyNumberFormat="1" applyFont="1" applyFill="1" applyBorder="1" applyAlignment="1">
      <alignment horizontal="right" vertical="top" indent="1"/>
    </xf>
    <xf numFmtId="170" fontId="48" fillId="3" borderId="4" xfId="0" applyNumberFormat="1" applyFont="1" applyFill="1" applyBorder="1" applyAlignment="1">
      <alignment horizontal="right" vertical="top" indent="1"/>
    </xf>
    <xf numFmtId="170" fontId="49" fillId="3" borderId="4" xfId="0" applyNumberFormat="1" applyFont="1" applyFill="1" applyBorder="1" applyAlignment="1">
      <alignment horizontal="right" vertical="top" indent="1"/>
    </xf>
    <xf numFmtId="170" fontId="50" fillId="3" borderId="4" xfId="0" applyNumberFormat="1" applyFont="1" applyFill="1" applyBorder="1" applyAlignment="1">
      <alignment horizontal="right" vertical="top" indent="1"/>
    </xf>
    <xf numFmtId="170" fontId="51" fillId="3" borderId="4" xfId="0" applyNumberFormat="1" applyFont="1" applyFill="1" applyBorder="1" applyAlignment="1">
      <alignment horizontal="right" vertical="top" indent="1"/>
    </xf>
    <xf numFmtId="170" fontId="52" fillId="3" borderId="4" xfId="0" applyNumberFormat="1" applyFont="1" applyFill="1" applyBorder="1" applyAlignment="1">
      <alignment horizontal="right" vertical="top" indent="1"/>
    </xf>
    <xf numFmtId="0" fontId="53" fillId="3" borderId="4" xfId="0" applyFont="1" applyFill="1" applyBorder="1" applyAlignment="1">
      <alignment horizontal="left" vertical="top" indent="1"/>
    </xf>
    <xf numFmtId="0" fontId="54" fillId="3" borderId="4" xfId="0" applyFont="1" applyFill="1" applyBorder="1" applyAlignment="1">
      <alignment horizontal="left" vertical="top" indent="1"/>
    </xf>
    <xf numFmtId="0" fontId="55" fillId="3" borderId="4" xfId="0" applyFont="1" applyFill="1" applyBorder="1" applyAlignment="1">
      <alignment horizontal="left" vertical="top" indent="1"/>
    </xf>
    <xf numFmtId="0" fontId="56" fillId="3" borderId="4" xfId="0" applyFont="1" applyFill="1" applyBorder="1" applyAlignment="1">
      <alignment horizontal="left" vertical="top" indent="1"/>
    </xf>
    <xf numFmtId="0" fontId="57" fillId="3" borderId="4" xfId="0" applyFont="1" applyFill="1" applyBorder="1" applyAlignment="1">
      <alignment horizontal="left" vertical="top" indent="1"/>
    </xf>
    <xf numFmtId="0" fontId="58" fillId="3" borderId="4" xfId="0" applyFont="1" applyFill="1" applyBorder="1" applyAlignment="1">
      <alignment horizontal="left" vertical="top" indent="1"/>
    </xf>
    <xf numFmtId="0" fontId="59" fillId="3" borderId="4" xfId="0" applyFont="1" applyFill="1" applyBorder="1" applyAlignment="1">
      <alignment horizontal="left" vertical="top" indent="1"/>
    </xf>
    <xf numFmtId="0" fontId="60" fillId="3" borderId="4" xfId="0" applyFont="1" applyFill="1" applyBorder="1" applyAlignment="1">
      <alignment horizontal="left" vertical="top" indent="1"/>
    </xf>
    <xf numFmtId="0" fontId="61" fillId="3" borderId="4" xfId="0" applyFont="1" applyFill="1" applyBorder="1" applyAlignment="1">
      <alignment horizontal="left" vertical="top" indent="1"/>
    </xf>
    <xf numFmtId="0" fontId="62" fillId="3" borderId="4" xfId="0" applyFont="1" applyFill="1" applyBorder="1" applyAlignment="1">
      <alignment horizontal="left" vertical="top" indent="1"/>
    </xf>
    <xf numFmtId="0" fontId="63" fillId="3" borderId="4" xfId="0" applyFont="1" applyFill="1" applyBorder="1" applyAlignment="1">
      <alignment horizontal="left" vertical="top" indent="1"/>
    </xf>
    <xf numFmtId="0" fontId="64" fillId="3" borderId="4" xfId="0" applyFont="1" applyFill="1" applyBorder="1" applyAlignment="1">
      <alignment horizontal="left" vertical="top" indent="1"/>
    </xf>
    <xf numFmtId="0" fontId="65" fillId="3" borderId="4" xfId="0" applyFont="1" applyFill="1" applyBorder="1" applyAlignment="1">
      <alignment horizontal="left" vertical="top" indent="1"/>
    </xf>
    <xf numFmtId="0" fontId="66" fillId="3" borderId="4" xfId="0" applyFont="1" applyFill="1" applyBorder="1" applyAlignment="1">
      <alignment horizontal="left" vertical="top" indent="1"/>
    </xf>
    <xf numFmtId="0" fontId="67" fillId="3" borderId="4" xfId="0" applyFont="1" applyFill="1" applyBorder="1" applyAlignment="1">
      <alignment horizontal="left" vertical="top" indent="1"/>
    </xf>
    <xf numFmtId="172" fontId="68" fillId="3" borderId="4" xfId="0" applyNumberFormat="1" applyFont="1" applyFill="1" applyBorder="1" applyAlignment="1">
      <alignment horizontal="right" vertical="top" indent="1"/>
    </xf>
    <xf numFmtId="0" fontId="69" fillId="3" borderId="4" xfId="0" applyFont="1" applyFill="1" applyBorder="1" applyAlignment="1">
      <alignment horizontal="left" vertical="top" indent="1"/>
    </xf>
    <xf numFmtId="0" fontId="70" fillId="3" borderId="4" xfId="0" applyFont="1" applyFill="1" applyBorder="1" applyAlignment="1">
      <alignment horizontal="left" vertical="top" indent="1"/>
    </xf>
    <xf numFmtId="0" fontId="71" fillId="3" borderId="4" xfId="0" applyFont="1" applyFill="1" applyBorder="1" applyAlignment="1">
      <alignment horizontal="right" vertical="top" indent="1"/>
    </xf>
    <xf numFmtId="0" fontId="72" fillId="3" borderId="4" xfId="0" applyFont="1" applyFill="1" applyBorder="1" applyAlignment="1">
      <alignment horizontal="left" vertical="top" indent="1"/>
    </xf>
    <xf numFmtId="0" fontId="73" fillId="4" borderId="4" xfId="0" applyFont="1" applyFill="1" applyBorder="1" applyAlignment="1">
      <alignment horizontal="left" vertical="top" indent="1"/>
    </xf>
    <xf numFmtId="0" fontId="74" fillId="4" borderId="4" xfId="0" applyFont="1" applyFill="1" applyBorder="1" applyAlignment="1">
      <alignment horizontal="left" vertical="top" indent="1"/>
    </xf>
    <xf numFmtId="0" fontId="75" fillId="4" borderId="4" xfId="0" applyFont="1" applyFill="1" applyBorder="1" applyAlignment="1">
      <alignment horizontal="left" vertical="top" indent="1"/>
    </xf>
    <xf numFmtId="0" fontId="76" fillId="4" borderId="4" xfId="0" applyFont="1" applyFill="1" applyBorder="1" applyAlignment="1">
      <alignment horizontal="left" vertical="top" indent="1"/>
    </xf>
    <xf numFmtId="0" fontId="77" fillId="4" borderId="4" xfId="0" applyFont="1" applyFill="1" applyBorder="1" applyAlignment="1">
      <alignment horizontal="left" vertical="top" indent="1"/>
    </xf>
    <xf numFmtId="0" fontId="78" fillId="4" borderId="4" xfId="0" applyFont="1" applyFill="1" applyBorder="1" applyAlignment="1">
      <alignment horizontal="right" vertical="top" indent="1"/>
    </xf>
    <xf numFmtId="166" fontId="79" fillId="4" borderId="4" xfId="0" applyNumberFormat="1" applyFont="1" applyFill="1" applyBorder="1" applyAlignment="1">
      <alignment horizontal="right" vertical="top" indent="1"/>
    </xf>
    <xf numFmtId="0" fontId="80" fillId="4" borderId="4" xfId="0" applyFont="1" applyFill="1" applyBorder="1" applyAlignment="1">
      <alignment horizontal="left" vertical="top" indent="1"/>
    </xf>
    <xf numFmtId="0" fontId="81" fillId="4" borderId="4" xfId="0" applyFont="1" applyFill="1" applyBorder="1" applyAlignment="1">
      <alignment horizontal="left" vertical="top" indent="1"/>
    </xf>
    <xf numFmtId="0" fontId="82" fillId="4" borderId="4" xfId="0" applyFont="1" applyFill="1" applyBorder="1" applyAlignment="1">
      <alignment horizontal="left" vertical="top" indent="1"/>
    </xf>
    <xf numFmtId="0" fontId="83" fillId="4" borderId="4" xfId="0" applyFont="1" applyFill="1" applyBorder="1" applyAlignment="1">
      <alignment horizontal="left" vertical="top" indent="1"/>
    </xf>
    <xf numFmtId="0" fontId="84" fillId="4" borderId="4" xfId="0" applyFont="1" applyFill="1" applyBorder="1" applyAlignment="1">
      <alignment horizontal="left" vertical="top" indent="1"/>
    </xf>
    <xf numFmtId="0" fontId="85" fillId="4" borderId="4" xfId="0" applyFont="1" applyFill="1" applyBorder="1" applyAlignment="1">
      <alignment horizontal="right" vertical="top" indent="1"/>
    </xf>
    <xf numFmtId="167" fontId="86" fillId="4" borderId="4" xfId="0" applyNumberFormat="1" applyFont="1" applyFill="1" applyBorder="1" applyAlignment="1">
      <alignment horizontal="right" vertical="top" indent="1"/>
    </xf>
    <xf numFmtId="0" fontId="87" fillId="4" borderId="4" xfId="0" applyFont="1" applyFill="1" applyBorder="1" applyAlignment="1">
      <alignment horizontal="left" vertical="top" indent="1"/>
    </xf>
    <xf numFmtId="0" fontId="88" fillId="4" borderId="4" xfId="0" applyFont="1" applyFill="1" applyBorder="1" applyAlignment="1">
      <alignment horizontal="left" vertical="top" indent="1"/>
    </xf>
    <xf numFmtId="168" fontId="89" fillId="4" borderId="4" xfId="0" applyNumberFormat="1" applyFont="1" applyFill="1" applyBorder="1" applyAlignment="1">
      <alignment horizontal="right" vertical="top" indent="1"/>
    </xf>
    <xf numFmtId="168" fontId="90" fillId="4" borderId="4" xfId="0" applyNumberFormat="1" applyFont="1" applyFill="1" applyBorder="1" applyAlignment="1">
      <alignment horizontal="right" vertical="top" indent="1"/>
    </xf>
    <xf numFmtId="168" fontId="91" fillId="4" borderId="4" xfId="0" applyNumberFormat="1" applyFont="1" applyFill="1" applyBorder="1" applyAlignment="1">
      <alignment horizontal="right" vertical="top" indent="1"/>
    </xf>
    <xf numFmtId="0" fontId="92" fillId="4" borderId="4" xfId="0" applyFont="1" applyFill="1" applyBorder="1" applyAlignment="1">
      <alignment horizontal="right" vertical="top" indent="1"/>
    </xf>
    <xf numFmtId="166" fontId="93" fillId="4" borderId="4" xfId="0" applyNumberFormat="1" applyFont="1" applyFill="1" applyBorder="1" applyAlignment="1">
      <alignment horizontal="right" vertical="top" indent="1"/>
    </xf>
    <xf numFmtId="0" fontId="94" fillId="4" borderId="4" xfId="0" applyFont="1" applyFill="1" applyBorder="1" applyAlignment="1">
      <alignment horizontal="right" vertical="top" indent="1"/>
    </xf>
    <xf numFmtId="168" fontId="95" fillId="4" borderId="4" xfId="0" applyNumberFormat="1" applyFont="1" applyFill="1" applyBorder="1" applyAlignment="1">
      <alignment horizontal="left" vertical="top" indent="1"/>
    </xf>
    <xf numFmtId="168" fontId="96" fillId="4" borderId="4" xfId="0" applyNumberFormat="1" applyFont="1" applyFill="1" applyBorder="1" applyAlignment="1">
      <alignment horizontal="right" vertical="top" indent="1"/>
    </xf>
    <xf numFmtId="0" fontId="97" fillId="4" borderId="4" xfId="0" applyFont="1" applyFill="1" applyBorder="1" applyAlignment="1">
      <alignment horizontal="left" vertical="top" indent="1"/>
    </xf>
    <xf numFmtId="168" fontId="98" fillId="4" borderId="4" xfId="0" applyNumberFormat="1" applyFont="1" applyFill="1" applyBorder="1" applyAlignment="1">
      <alignment horizontal="right" vertical="top" indent="1"/>
    </xf>
    <xf numFmtId="168" fontId="99" fillId="4" borderId="4" xfId="0" applyNumberFormat="1" applyFont="1" applyFill="1" applyBorder="1" applyAlignment="1">
      <alignment horizontal="right" vertical="top" indent="1"/>
    </xf>
    <xf numFmtId="0" fontId="100" fillId="4" borderId="4" xfId="0" applyFont="1" applyFill="1" applyBorder="1" applyAlignment="1">
      <alignment horizontal="left" vertical="top" indent="1"/>
    </xf>
    <xf numFmtId="169" fontId="101" fillId="4" borderId="4" xfId="0" applyNumberFormat="1" applyFont="1" applyFill="1" applyBorder="1" applyAlignment="1">
      <alignment horizontal="right" vertical="top" indent="1"/>
    </xf>
    <xf numFmtId="168" fontId="102" fillId="4" borderId="4" xfId="0" applyNumberFormat="1" applyFont="1" applyFill="1" applyBorder="1" applyAlignment="1">
      <alignment horizontal="right" vertical="top" indent="1"/>
    </xf>
    <xf numFmtId="0" fontId="103" fillId="4" borderId="4" xfId="0" applyFont="1" applyFill="1" applyBorder="1" applyAlignment="1">
      <alignment horizontal="left" vertical="top" indent="1"/>
    </xf>
    <xf numFmtId="168" fontId="104" fillId="4" borderId="4" xfId="0" applyNumberFormat="1" applyFont="1" applyFill="1" applyBorder="1" applyAlignment="1">
      <alignment horizontal="right" vertical="top" indent="1"/>
    </xf>
    <xf numFmtId="0" fontId="105" fillId="4" borderId="4" xfId="0" applyFont="1" applyFill="1" applyBorder="1" applyAlignment="1">
      <alignment horizontal="left" vertical="top" indent="1"/>
    </xf>
    <xf numFmtId="168" fontId="106" fillId="4" borderId="4" xfId="0" applyNumberFormat="1" applyFont="1" applyFill="1" applyBorder="1" applyAlignment="1">
      <alignment horizontal="right" vertical="top" indent="1"/>
    </xf>
    <xf numFmtId="0" fontId="107" fillId="4" borderId="4" xfId="0" applyFont="1" applyFill="1" applyBorder="1" applyAlignment="1">
      <alignment horizontal="left" vertical="top" indent="1"/>
    </xf>
    <xf numFmtId="170" fontId="108" fillId="4" borderId="4" xfId="0" applyNumberFormat="1" applyFont="1" applyFill="1" applyBorder="1" applyAlignment="1">
      <alignment horizontal="right" vertical="top" indent="1"/>
    </xf>
    <xf numFmtId="170" fontId="109" fillId="4" borderId="4" xfId="0" applyNumberFormat="1" applyFont="1" applyFill="1" applyBorder="1" applyAlignment="1">
      <alignment horizontal="right" vertical="top" indent="1"/>
    </xf>
    <xf numFmtId="170" fontId="110" fillId="4" borderId="4" xfId="0" applyNumberFormat="1" applyFont="1" applyFill="1" applyBorder="1" applyAlignment="1">
      <alignment horizontal="right" vertical="top" indent="1"/>
    </xf>
    <xf numFmtId="171" fontId="111" fillId="4" borderId="4" xfId="0" applyNumberFormat="1" applyFont="1" applyFill="1" applyBorder="1" applyAlignment="1">
      <alignment horizontal="right" vertical="top" indent="1"/>
    </xf>
    <xf numFmtId="171" fontId="112" fillId="4" borderId="4" xfId="0" applyNumberFormat="1" applyFont="1" applyFill="1" applyBorder="1" applyAlignment="1">
      <alignment horizontal="right" vertical="top" indent="1"/>
    </xf>
    <xf numFmtId="171" fontId="113" fillId="4" borderId="4" xfId="0" applyNumberFormat="1" applyFont="1" applyFill="1" applyBorder="1" applyAlignment="1">
      <alignment horizontal="right" vertical="top" indent="1"/>
    </xf>
    <xf numFmtId="170" fontId="114" fillId="4" borderId="4" xfId="0" applyNumberFormat="1" applyFont="1" applyFill="1" applyBorder="1" applyAlignment="1">
      <alignment horizontal="right" vertical="top" indent="1"/>
    </xf>
    <xf numFmtId="170" fontId="115" fillId="4" borderId="4" xfId="0" applyNumberFormat="1" applyFont="1" applyFill="1" applyBorder="1" applyAlignment="1">
      <alignment horizontal="right" vertical="top" indent="1"/>
    </xf>
    <xf numFmtId="170" fontId="116" fillId="4" borderId="4" xfId="0" applyNumberFormat="1" applyFont="1" applyFill="1" applyBorder="1" applyAlignment="1">
      <alignment horizontal="right" vertical="top" indent="1"/>
    </xf>
    <xf numFmtId="170" fontId="117" fillId="4" borderId="4" xfId="0" applyNumberFormat="1" applyFont="1" applyFill="1" applyBorder="1" applyAlignment="1">
      <alignment horizontal="right" vertical="top" indent="1"/>
    </xf>
    <xf numFmtId="170" fontId="118" fillId="4" borderId="4" xfId="0" applyNumberFormat="1" applyFont="1" applyFill="1" applyBorder="1" applyAlignment="1">
      <alignment horizontal="right" vertical="top" indent="1"/>
    </xf>
    <xf numFmtId="170" fontId="119" fillId="4" borderId="4" xfId="0" applyNumberFormat="1" applyFont="1" applyFill="1" applyBorder="1" applyAlignment="1">
      <alignment horizontal="right" vertical="top" indent="1"/>
    </xf>
    <xf numFmtId="170" fontId="120" fillId="4" borderId="4" xfId="0" applyNumberFormat="1" applyFont="1" applyFill="1" applyBorder="1" applyAlignment="1">
      <alignment horizontal="right" vertical="top" indent="1"/>
    </xf>
    <xf numFmtId="0" fontId="121" fillId="4" borderId="4" xfId="0" applyFont="1" applyFill="1" applyBorder="1" applyAlignment="1">
      <alignment horizontal="left" vertical="top" indent="1"/>
    </xf>
    <xf numFmtId="0" fontId="122" fillId="4" borderId="4" xfId="0" applyFont="1" applyFill="1" applyBorder="1" applyAlignment="1">
      <alignment horizontal="left" vertical="top" indent="1"/>
    </xf>
    <xf numFmtId="0" fontId="123" fillId="4" borderId="4" xfId="0" applyFont="1" applyFill="1" applyBorder="1" applyAlignment="1">
      <alignment horizontal="left" vertical="top" indent="1"/>
    </xf>
    <xf numFmtId="0" fontId="124" fillId="4" borderId="4" xfId="0" applyFont="1" applyFill="1" applyBorder="1" applyAlignment="1">
      <alignment horizontal="left" vertical="top" indent="1"/>
    </xf>
    <xf numFmtId="0" fontId="125" fillId="4" borderId="4" xfId="0" applyFont="1" applyFill="1" applyBorder="1" applyAlignment="1">
      <alignment horizontal="left" vertical="top" indent="1"/>
    </xf>
    <xf numFmtId="0" fontId="126" fillId="4" borderId="4" xfId="0" applyFont="1" applyFill="1" applyBorder="1" applyAlignment="1">
      <alignment horizontal="left" vertical="top" indent="1"/>
    </xf>
    <xf numFmtId="0" fontId="127" fillId="4" borderId="4" xfId="0" applyFont="1" applyFill="1" applyBorder="1" applyAlignment="1">
      <alignment horizontal="left" vertical="top" indent="1"/>
    </xf>
    <xf numFmtId="0" fontId="128" fillId="4" borderId="4" xfId="0" applyFont="1" applyFill="1" applyBorder="1" applyAlignment="1">
      <alignment horizontal="left" vertical="top" indent="1"/>
    </xf>
    <xf numFmtId="0" fontId="129" fillId="4" borderId="4" xfId="0" applyFont="1" applyFill="1" applyBorder="1" applyAlignment="1">
      <alignment horizontal="left" vertical="top" indent="1"/>
    </xf>
    <xf numFmtId="0" fontId="130" fillId="4" borderId="4" xfId="0" applyFont="1" applyFill="1" applyBorder="1" applyAlignment="1">
      <alignment horizontal="left" vertical="top" indent="1"/>
    </xf>
    <xf numFmtId="0" fontId="131" fillId="4" borderId="4" xfId="0" applyFont="1" applyFill="1" applyBorder="1" applyAlignment="1">
      <alignment horizontal="left" vertical="top" indent="1"/>
    </xf>
    <xf numFmtId="0" fontId="132" fillId="4" borderId="4" xfId="0" applyFont="1" applyFill="1" applyBorder="1" applyAlignment="1">
      <alignment horizontal="left" vertical="top" indent="1"/>
    </xf>
    <xf numFmtId="0" fontId="133" fillId="4" borderId="4" xfId="0" applyFont="1" applyFill="1" applyBorder="1" applyAlignment="1">
      <alignment horizontal="left" vertical="top" indent="1"/>
    </xf>
    <xf numFmtId="0" fontId="134" fillId="4" borderId="4" xfId="0" applyFont="1" applyFill="1" applyBorder="1" applyAlignment="1">
      <alignment horizontal="left" vertical="top" indent="1"/>
    </xf>
    <xf numFmtId="0" fontId="135" fillId="4" borderId="4" xfId="0" applyFont="1" applyFill="1" applyBorder="1" applyAlignment="1">
      <alignment horizontal="left" vertical="top" indent="1"/>
    </xf>
    <xf numFmtId="172" fontId="136" fillId="4" borderId="4" xfId="0" applyNumberFormat="1" applyFont="1" applyFill="1" applyBorder="1" applyAlignment="1">
      <alignment horizontal="right" vertical="top" indent="1"/>
    </xf>
    <xf numFmtId="0" fontId="137" fillId="4" borderId="4" xfId="0" applyFont="1" applyFill="1" applyBorder="1" applyAlignment="1">
      <alignment horizontal="left" vertical="top" indent="1"/>
    </xf>
    <xf numFmtId="0" fontId="138" fillId="4" borderId="4" xfId="0" applyFont="1" applyFill="1" applyBorder="1" applyAlignment="1">
      <alignment horizontal="left" vertical="top" indent="1"/>
    </xf>
    <xf numFmtId="0" fontId="139" fillId="4" borderId="4" xfId="0" applyFont="1" applyFill="1" applyBorder="1" applyAlignment="1">
      <alignment horizontal="right" vertical="top" indent="1"/>
    </xf>
    <xf numFmtId="0" fontId="140" fillId="4" borderId="4" xfId="0" applyFont="1" applyFill="1" applyBorder="1" applyAlignment="1">
      <alignment horizontal="left" vertical="top" indent="1"/>
    </xf>
    <xf numFmtId="0" fontId="141" fillId="3" borderId="4" xfId="0" applyFont="1" applyFill="1" applyBorder="1" applyAlignment="1">
      <alignment horizontal="left" vertical="top" indent="1"/>
    </xf>
    <xf numFmtId="0" fontId="142" fillId="4" borderId="4" xfId="0" applyFont="1" applyFill="1" applyBorder="1" applyAlignment="1">
      <alignment horizontal="left" vertical="top" inden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A29"/>
  <sheetViews>
    <sheetView showGridLines="0" tabSelected="1" workbookViewId="0">
      <selection activeCell="C34" sqref="C34"/>
    </sheetView>
  </sheetViews>
  <sheetFormatPr baseColWidth="10" defaultColWidth="0" defaultRowHeight="11.25" customHeight="1" x14ac:dyDescent="0.15"/>
  <cols>
    <col min="1" max="2" width="12.33203125" style="1" customWidth="1"/>
    <col min="3" max="3" width="28.83203125" style="1" customWidth="1"/>
    <col min="4" max="4" width="23.1640625" style="1" customWidth="1"/>
    <col min="5" max="5" width="30.33203125" style="1" bestFit="1" customWidth="1"/>
    <col min="6" max="6" width="8.6640625" style="1" bestFit="1" customWidth="1"/>
    <col min="7" max="7" width="11.5" style="1" bestFit="1" customWidth="1"/>
    <col min="8" max="8" width="17.33203125" style="1" customWidth="1"/>
    <col min="9" max="12" width="17.33203125" style="1" customWidth="1" collapsed="1"/>
    <col min="13" max="13" width="14.5" style="1" customWidth="1" collapsed="1"/>
    <col min="14" max="14" width="14.5" style="1" bestFit="1" customWidth="1"/>
    <col min="15" max="15" width="27.5" style="1" bestFit="1" customWidth="1"/>
    <col min="16" max="16" width="70.83203125" style="1" customWidth="1"/>
    <col min="17" max="18" width="17.33203125" style="1" customWidth="1" collapsed="1"/>
    <col min="19" max="19" width="17.33203125" style="1" bestFit="1" customWidth="1"/>
    <col min="20" max="20" width="14.5" style="1" bestFit="1" customWidth="1" collapsed="1"/>
    <col min="21" max="21" width="11.5" style="1" bestFit="1" customWidth="1" collapsed="1"/>
    <col min="22" max="22" width="36.1640625" style="2" customWidth="1"/>
    <col min="23" max="23" width="14.5" style="2" bestFit="1" customWidth="1"/>
    <col min="24" max="24" width="15.83203125" style="2" bestFit="1" customWidth="1" collapsed="1"/>
    <col min="25" max="25" width="14.5" style="2" bestFit="1" customWidth="1" collapsed="1"/>
    <col min="26" max="27" width="14.5" style="2" bestFit="1" customWidth="1"/>
    <col min="28" max="28" width="13" style="2" bestFit="1" customWidth="1"/>
    <col min="29" max="30" width="14.5" style="2" bestFit="1" customWidth="1"/>
    <col min="31" max="31" width="13" style="2" bestFit="1" customWidth="1"/>
    <col min="32" max="32" width="14.5" style="2" bestFit="1" customWidth="1"/>
    <col min="33" max="33" width="13" style="2" bestFit="1" customWidth="1"/>
    <col min="34" max="38" width="13" style="1" bestFit="1" customWidth="1"/>
    <col min="39" max="40" width="14.5" style="1" bestFit="1" customWidth="1"/>
    <col min="41" max="42" width="13" style="1" bestFit="1" customWidth="1"/>
    <col min="43" max="44" width="15.5" style="1" bestFit="1" customWidth="1"/>
    <col min="45" max="48" width="13" style="1" bestFit="1" customWidth="1"/>
    <col min="49" max="49" width="13.6640625" style="1" bestFit="1" customWidth="1" collapsed="1"/>
    <col min="50" max="50" width="26" style="1" customWidth="1"/>
    <col min="51" max="54" width="26" style="1" customWidth="1" collapsed="1"/>
    <col min="55" max="55" width="30.33203125" style="1" customWidth="1" collapsed="1"/>
    <col min="56" max="56" width="26" style="1" customWidth="1"/>
    <col min="57" max="57" width="28.83203125" style="1" customWidth="1" collapsed="1"/>
    <col min="58" max="58" width="26.6640625" style="1" customWidth="1" collapsed="1"/>
    <col min="59" max="60" width="28.1640625" style="1" customWidth="1" collapsed="1"/>
    <col min="61" max="61" width="33.1640625" style="1" customWidth="1" collapsed="1"/>
    <col min="62" max="62" width="24.5" style="1" customWidth="1" collapsed="1"/>
    <col min="63" max="63" width="21.6640625" style="1" customWidth="1" collapsed="1"/>
    <col min="64" max="64" width="13" style="1" customWidth="1" collapsed="1"/>
    <col min="65" max="65" width="15.83203125" style="1" customWidth="1" collapsed="1"/>
    <col min="66" max="66" width="13" style="1" customWidth="1" collapsed="1"/>
    <col min="67" max="67" width="8.6640625" style="1" customWidth="1" collapsed="1"/>
    <col min="68" max="68" width="18" style="1" customWidth="1"/>
    <col min="69" max="69" width="18.33203125" style="1" customWidth="1" collapsed="1"/>
    <col min="70" max="72" width="9.1640625" style="1" customWidth="1"/>
    <col min="73" max="73" width="9.1640625" style="1" hidden="1" customWidth="1"/>
    <col min="74" max="74" width="0" style="1" hidden="1" customWidth="1"/>
    <col min="75" max="573" width="0" style="4" hidden="1" customWidth="1"/>
    <col min="574" max="16384" width="9.1640625" style="1" hidden="1"/>
  </cols>
  <sheetData>
    <row r="1" spans="1:573" s="3" customFormat="1" ht="35" customHeight="1" x14ac:dyDescent="0.15">
      <c r="A1" s="6" t="s">
        <v>2</v>
      </c>
      <c r="B1" s="6" t="s">
        <v>3</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c r="Y1" s="6" t="s">
        <v>26</v>
      </c>
      <c r="Z1" s="6" t="s">
        <v>27</v>
      </c>
      <c r="AA1" s="6" t="s">
        <v>28</v>
      </c>
      <c r="AB1" s="6" t="s">
        <v>29</v>
      </c>
      <c r="AC1" s="6" t="s">
        <v>30</v>
      </c>
      <c r="AD1" s="6" t="s">
        <v>31</v>
      </c>
      <c r="AE1" s="6" t="s">
        <v>32</v>
      </c>
      <c r="AF1" s="6" t="s">
        <v>33</v>
      </c>
      <c r="AG1" s="6" t="s">
        <v>34</v>
      </c>
      <c r="AH1" s="6" t="s">
        <v>35</v>
      </c>
      <c r="AI1" s="6" t="s">
        <v>36</v>
      </c>
      <c r="AJ1" s="6" t="s">
        <v>37</v>
      </c>
      <c r="AK1" s="6" t="s">
        <v>38</v>
      </c>
      <c r="AL1" s="6" t="s">
        <v>39</v>
      </c>
      <c r="AM1" s="6" t="s">
        <v>40</v>
      </c>
      <c r="AN1" s="6" t="s">
        <v>41</v>
      </c>
      <c r="AO1" s="6" t="s">
        <v>42</v>
      </c>
      <c r="AP1" s="6" t="s">
        <v>43</v>
      </c>
      <c r="AQ1" s="6" t="s">
        <v>44</v>
      </c>
      <c r="AR1" s="6" t="s">
        <v>45</v>
      </c>
      <c r="AS1" s="6" t="s">
        <v>46</v>
      </c>
      <c r="AT1" s="6" t="s">
        <v>47</v>
      </c>
      <c r="AU1" s="6" t="s">
        <v>48</v>
      </c>
      <c r="AV1" s="6" t="s">
        <v>49</v>
      </c>
      <c r="AW1" s="6" t="s">
        <v>50</v>
      </c>
      <c r="AX1" s="6" t="s">
        <v>51</v>
      </c>
      <c r="AY1" s="6" t="s">
        <v>52</v>
      </c>
      <c r="AZ1" s="6" t="s">
        <v>53</v>
      </c>
      <c r="BA1" s="6" t="s">
        <v>54</v>
      </c>
      <c r="BB1" s="6" t="s">
        <v>55</v>
      </c>
      <c r="BC1" s="6" t="s">
        <v>56</v>
      </c>
      <c r="BD1" s="6" t="s">
        <v>57</v>
      </c>
      <c r="BE1" s="6" t="s">
        <v>58</v>
      </c>
      <c r="BF1" s="6" t="s">
        <v>59</v>
      </c>
      <c r="BG1" s="6" t="s">
        <v>60</v>
      </c>
      <c r="BH1" s="6" t="s">
        <v>61</v>
      </c>
      <c r="BI1" s="6" t="s">
        <v>62</v>
      </c>
      <c r="BJ1" s="6" t="s">
        <v>63</v>
      </c>
      <c r="BK1" s="6" t="s">
        <v>64</v>
      </c>
      <c r="BL1" s="6" t="s">
        <v>65</v>
      </c>
      <c r="BM1" s="6" t="s">
        <v>66</v>
      </c>
      <c r="BN1" s="6" t="s">
        <v>67</v>
      </c>
      <c r="BO1" s="6" t="s">
        <v>68</v>
      </c>
      <c r="BP1" s="6" t="s">
        <v>69</v>
      </c>
      <c r="BQ1" s="7" t="s">
        <v>0</v>
      </c>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row>
    <row r="2" spans="1:573" ht="11" x14ac:dyDescent="0.15">
      <c r="A2" s="8" t="s">
        <v>94</v>
      </c>
      <c r="B2" s="9" t="s">
        <v>95</v>
      </c>
      <c r="C2" s="10" t="s">
        <v>90</v>
      </c>
      <c r="D2" s="11" t="s">
        <v>96</v>
      </c>
      <c r="E2" s="12" t="s">
        <v>97</v>
      </c>
      <c r="F2" s="13">
        <v>4</v>
      </c>
      <c r="G2" s="14">
        <v>42646</v>
      </c>
      <c r="H2" s="15" t="s">
        <v>74</v>
      </c>
      <c r="I2" s="16" t="s">
        <v>82</v>
      </c>
      <c r="J2" s="17" t="s">
        <v>1</v>
      </c>
      <c r="K2" s="18" t="s">
        <v>98</v>
      </c>
      <c r="L2" s="19" t="s">
        <v>1</v>
      </c>
      <c r="M2" s="20" t="s">
        <v>1</v>
      </c>
      <c r="N2" s="21">
        <v>100</v>
      </c>
      <c r="O2" s="22" t="s">
        <v>99</v>
      </c>
      <c r="P2" s="23" t="s">
        <v>100</v>
      </c>
      <c r="Q2" s="24">
        <v>1725</v>
      </c>
      <c r="R2" s="25">
        <v>1550</v>
      </c>
      <c r="S2" s="26">
        <v>3550</v>
      </c>
      <c r="T2" s="27" t="s">
        <v>101</v>
      </c>
      <c r="U2" s="28">
        <v>42620</v>
      </c>
      <c r="V2" s="29" t="s">
        <v>102</v>
      </c>
      <c r="W2" s="30" t="s">
        <v>1</v>
      </c>
      <c r="X2" s="31">
        <v>3550</v>
      </c>
      <c r="Y2" s="32" t="s">
        <v>101</v>
      </c>
      <c r="Z2" s="33">
        <v>3550</v>
      </c>
      <c r="AA2" s="34">
        <v>17805</v>
      </c>
      <c r="AB2" s="35" t="s">
        <v>103</v>
      </c>
      <c r="AC2" s="36">
        <v>1680.5</v>
      </c>
      <c r="AD2" s="37" t="s">
        <v>1</v>
      </c>
      <c r="AE2" s="38" t="s">
        <v>1</v>
      </c>
      <c r="AF2" s="39">
        <v>-619</v>
      </c>
      <c r="AG2" s="40" t="s">
        <v>103</v>
      </c>
      <c r="AH2" s="41">
        <v>125</v>
      </c>
      <c r="AI2" s="42" t="s">
        <v>103</v>
      </c>
      <c r="AJ2" s="43" t="s">
        <v>1</v>
      </c>
      <c r="AK2" s="44">
        <v>17.8</v>
      </c>
      <c r="AL2" s="45">
        <v>28.4</v>
      </c>
      <c r="AM2" s="46">
        <v>28.4</v>
      </c>
      <c r="AN2" s="47">
        <v>28.4</v>
      </c>
      <c r="AO2" s="48">
        <v>-4.2261904761904763</v>
      </c>
      <c r="AP2" s="49">
        <v>0.19938219601235607</v>
      </c>
      <c r="AQ2" s="50">
        <v>0.19938219601235607</v>
      </c>
      <c r="AR2" s="51">
        <v>0.19938219601235607</v>
      </c>
      <c r="AS2" s="52" t="s">
        <v>1</v>
      </c>
      <c r="AT2" s="53" t="s">
        <v>1</v>
      </c>
      <c r="AU2" s="54" t="s">
        <v>1</v>
      </c>
      <c r="AV2" s="55">
        <v>-5.7350565428109856</v>
      </c>
      <c r="AW2" s="56" t="s">
        <v>91</v>
      </c>
      <c r="AX2" s="57" t="s">
        <v>104</v>
      </c>
      <c r="AY2" s="58" t="s">
        <v>105</v>
      </c>
      <c r="AZ2" s="59" t="s">
        <v>106</v>
      </c>
      <c r="BA2" s="60" t="s">
        <v>107</v>
      </c>
      <c r="BB2" s="61" t="s">
        <v>1</v>
      </c>
      <c r="BC2" s="62" t="s">
        <v>1</v>
      </c>
      <c r="BD2" s="63" t="s">
        <v>108</v>
      </c>
      <c r="BE2" s="64" t="s">
        <v>109</v>
      </c>
      <c r="BF2" s="65" t="s">
        <v>110</v>
      </c>
      <c r="BG2" s="66" t="s">
        <v>87</v>
      </c>
      <c r="BH2" s="67" t="s">
        <v>111</v>
      </c>
      <c r="BI2" s="68" t="s">
        <v>112</v>
      </c>
      <c r="BJ2" s="69" t="s">
        <v>113</v>
      </c>
      <c r="BK2" s="70" t="s">
        <v>114</v>
      </c>
      <c r="BL2" s="71">
        <v>4100</v>
      </c>
      <c r="BM2" s="72" t="s">
        <v>115</v>
      </c>
      <c r="BN2" s="73" t="s">
        <v>116</v>
      </c>
      <c r="BO2" s="74" t="s">
        <v>117</v>
      </c>
      <c r="BP2" s="75" t="s">
        <v>118</v>
      </c>
      <c r="BQ2" s="144" t="str">
        <f t="shared" ref="BQ2:BQ13" si="0">HYPERLINK("https://my.pitchbook.com?c=129009-43", "View Company Online")</f>
        <v>View Company Online</v>
      </c>
    </row>
    <row r="3" spans="1:573" ht="11" x14ac:dyDescent="0.15">
      <c r="A3" s="76" t="s">
        <v>119</v>
      </c>
      <c r="B3" s="77" t="s">
        <v>95</v>
      </c>
      <c r="C3" s="78" t="s">
        <v>90</v>
      </c>
      <c r="D3" s="79" t="s">
        <v>96</v>
      </c>
      <c r="E3" s="80" t="s">
        <v>97</v>
      </c>
      <c r="F3" s="81">
        <v>16</v>
      </c>
      <c r="G3" s="82">
        <v>44105</v>
      </c>
      <c r="H3" s="83" t="s">
        <v>86</v>
      </c>
      <c r="I3" s="84" t="s">
        <v>1</v>
      </c>
      <c r="J3" s="85" t="s">
        <v>1</v>
      </c>
      <c r="K3" s="86" t="s">
        <v>98</v>
      </c>
      <c r="L3" s="87" t="s">
        <v>1</v>
      </c>
      <c r="M3" s="88" t="s">
        <v>1</v>
      </c>
      <c r="N3" s="89">
        <v>35</v>
      </c>
      <c r="O3" s="90" t="s">
        <v>120</v>
      </c>
      <c r="P3" s="91" t="s">
        <v>1</v>
      </c>
      <c r="Q3" s="92" t="s">
        <v>1</v>
      </c>
      <c r="R3" s="93" t="s">
        <v>1</v>
      </c>
      <c r="S3" s="94">
        <v>2380</v>
      </c>
      <c r="T3" s="95" t="s">
        <v>101</v>
      </c>
      <c r="U3" s="96" t="s">
        <v>1</v>
      </c>
      <c r="V3" s="97" t="s">
        <v>1</v>
      </c>
      <c r="W3" s="98" t="s">
        <v>1</v>
      </c>
      <c r="X3" s="99">
        <v>6800</v>
      </c>
      <c r="Y3" s="100" t="s">
        <v>101</v>
      </c>
      <c r="Z3" s="101" t="s">
        <v>1</v>
      </c>
      <c r="AA3" s="102">
        <v>1053.46</v>
      </c>
      <c r="AB3" s="103" t="s">
        <v>103</v>
      </c>
      <c r="AC3" s="104">
        <v>4.0867382074749381</v>
      </c>
      <c r="AD3" s="105">
        <v>696.86</v>
      </c>
      <c r="AE3" s="106" t="s">
        <v>103</v>
      </c>
      <c r="AF3" s="107">
        <v>-469.34</v>
      </c>
      <c r="AG3" s="108" t="s">
        <v>103</v>
      </c>
      <c r="AH3" s="109">
        <v>-83.4</v>
      </c>
      <c r="AI3" s="110" t="s">
        <v>103</v>
      </c>
      <c r="AJ3" s="111" t="s">
        <v>1</v>
      </c>
      <c r="AK3" s="112" t="s">
        <v>1</v>
      </c>
      <c r="AL3" s="113">
        <v>-28.536143783796746</v>
      </c>
      <c r="AM3" s="114">
        <v>-81.531839382276416</v>
      </c>
      <c r="AN3" s="115" t="s">
        <v>1</v>
      </c>
      <c r="AO3" s="116" t="s">
        <v>1</v>
      </c>
      <c r="AP3" s="117">
        <v>2.2592112694773911</v>
      </c>
      <c r="AQ3" s="118">
        <v>6.454889341363975</v>
      </c>
      <c r="AR3" s="119" t="s">
        <v>1</v>
      </c>
      <c r="AS3" s="120">
        <v>4.5609509774424559</v>
      </c>
      <c r="AT3" s="121">
        <v>13.031288506978447</v>
      </c>
      <c r="AU3" s="122" t="s">
        <v>1</v>
      </c>
      <c r="AV3" s="123" t="s">
        <v>1</v>
      </c>
      <c r="AW3" s="124" t="s">
        <v>91</v>
      </c>
      <c r="AX3" s="125" t="s">
        <v>121</v>
      </c>
      <c r="AY3" s="126" t="s">
        <v>122</v>
      </c>
      <c r="AZ3" s="127" t="s">
        <v>1</v>
      </c>
      <c r="BA3" s="128" t="s">
        <v>1</v>
      </c>
      <c r="BB3" s="129" t="s">
        <v>1</v>
      </c>
      <c r="BC3" s="130" t="s">
        <v>1</v>
      </c>
      <c r="BD3" s="131" t="s">
        <v>123</v>
      </c>
      <c r="BE3" s="132" t="s">
        <v>109</v>
      </c>
      <c r="BF3" s="133" t="s">
        <v>110</v>
      </c>
      <c r="BG3" s="134" t="s">
        <v>87</v>
      </c>
      <c r="BH3" s="135" t="s">
        <v>111</v>
      </c>
      <c r="BI3" s="136" t="s">
        <v>112</v>
      </c>
      <c r="BJ3" s="137" t="s">
        <v>124</v>
      </c>
      <c r="BK3" s="138" t="s">
        <v>125</v>
      </c>
      <c r="BL3" s="139">
        <v>8690</v>
      </c>
      <c r="BM3" s="140" t="s">
        <v>115</v>
      </c>
      <c r="BN3" s="141" t="s">
        <v>116</v>
      </c>
      <c r="BO3" s="142" t="s">
        <v>117</v>
      </c>
      <c r="BP3" s="143" t="s">
        <v>118</v>
      </c>
      <c r="BQ3" s="145" t="str">
        <f t="shared" si="0"/>
        <v>View Company Online</v>
      </c>
    </row>
    <row r="4" spans="1:573" ht="11" x14ac:dyDescent="0.15">
      <c r="A4" s="8" t="s">
        <v>126</v>
      </c>
      <c r="B4" s="9" t="s">
        <v>95</v>
      </c>
      <c r="C4" s="10" t="s">
        <v>90</v>
      </c>
      <c r="D4" s="11" t="s">
        <v>96</v>
      </c>
      <c r="E4" s="12" t="s">
        <v>97</v>
      </c>
      <c r="F4" s="13">
        <v>18</v>
      </c>
      <c r="G4" s="14">
        <v>44357</v>
      </c>
      <c r="H4" s="15" t="s">
        <v>72</v>
      </c>
      <c r="I4" s="16" t="s">
        <v>77</v>
      </c>
      <c r="J4" s="17" t="s">
        <v>1</v>
      </c>
      <c r="K4" s="18" t="s">
        <v>127</v>
      </c>
      <c r="L4" s="19" t="s">
        <v>1</v>
      </c>
      <c r="M4" s="20" t="s">
        <v>1</v>
      </c>
      <c r="N4" s="21" t="s">
        <v>1</v>
      </c>
      <c r="O4" s="22" t="s">
        <v>128</v>
      </c>
      <c r="P4" s="23" t="s">
        <v>129</v>
      </c>
      <c r="Q4" s="24" t="s">
        <v>1</v>
      </c>
      <c r="R4" s="25" t="s">
        <v>1</v>
      </c>
      <c r="S4" s="26">
        <v>2000</v>
      </c>
      <c r="T4" s="27" t="s">
        <v>103</v>
      </c>
      <c r="U4" s="28">
        <v>44357</v>
      </c>
      <c r="V4" s="29" t="s">
        <v>130</v>
      </c>
      <c r="W4" s="30" t="s">
        <v>1</v>
      </c>
      <c r="X4" s="31" t="s">
        <v>1</v>
      </c>
      <c r="Y4" s="32" t="s">
        <v>1</v>
      </c>
      <c r="Z4" s="33" t="s">
        <v>1</v>
      </c>
      <c r="AA4" s="34">
        <v>1441.91</v>
      </c>
      <c r="AB4" s="35" t="s">
        <v>103</v>
      </c>
      <c r="AC4" s="36">
        <v>0</v>
      </c>
      <c r="AD4" s="37">
        <v>937.89</v>
      </c>
      <c r="AE4" s="38" t="s">
        <v>103</v>
      </c>
      <c r="AF4" s="39">
        <v>-276.97000000000003</v>
      </c>
      <c r="AG4" s="40" t="s">
        <v>103</v>
      </c>
      <c r="AH4" s="41">
        <v>207.6</v>
      </c>
      <c r="AI4" s="42" t="s">
        <v>103</v>
      </c>
      <c r="AJ4" s="43" t="s">
        <v>1</v>
      </c>
      <c r="AK4" s="44">
        <v>9.6339577743630755</v>
      </c>
      <c r="AL4" s="45">
        <v>9.6339577743630755</v>
      </c>
      <c r="AM4" s="46" t="s">
        <v>1</v>
      </c>
      <c r="AN4" s="47" t="s">
        <v>1</v>
      </c>
      <c r="AO4" s="48" t="s">
        <v>1</v>
      </c>
      <c r="AP4" s="49">
        <v>1.3870510462526042</v>
      </c>
      <c r="AQ4" s="50" t="s">
        <v>1</v>
      </c>
      <c r="AR4" s="51" t="s">
        <v>1</v>
      </c>
      <c r="AS4" s="52">
        <v>20.12983745156258</v>
      </c>
      <c r="AT4" s="53" t="s">
        <v>1</v>
      </c>
      <c r="AU4" s="54" t="s">
        <v>1</v>
      </c>
      <c r="AV4" s="55" t="s">
        <v>1</v>
      </c>
      <c r="AW4" s="56" t="s">
        <v>91</v>
      </c>
      <c r="AX4" s="57" t="s">
        <v>1</v>
      </c>
      <c r="AY4" s="58" t="s">
        <v>1</v>
      </c>
      <c r="AZ4" s="59" t="s">
        <v>131</v>
      </c>
      <c r="BA4" s="60" t="s">
        <v>1</v>
      </c>
      <c r="BB4" s="61" t="s">
        <v>1</v>
      </c>
      <c r="BC4" s="62" t="s">
        <v>1</v>
      </c>
      <c r="BD4" s="63" t="s">
        <v>1</v>
      </c>
      <c r="BE4" s="64" t="s">
        <v>109</v>
      </c>
      <c r="BF4" s="65" t="s">
        <v>110</v>
      </c>
      <c r="BG4" s="66" t="s">
        <v>87</v>
      </c>
      <c r="BH4" s="67" t="s">
        <v>111</v>
      </c>
      <c r="BI4" s="68" t="s">
        <v>112</v>
      </c>
      <c r="BJ4" s="69" t="s">
        <v>124</v>
      </c>
      <c r="BK4" s="70" t="s">
        <v>132</v>
      </c>
      <c r="BL4" s="71">
        <v>8690</v>
      </c>
      <c r="BM4" s="72" t="s">
        <v>115</v>
      </c>
      <c r="BN4" s="73" t="s">
        <v>116</v>
      </c>
      <c r="BO4" s="74" t="s">
        <v>117</v>
      </c>
      <c r="BP4" s="75" t="s">
        <v>118</v>
      </c>
      <c r="BQ4" s="144" t="str">
        <f t="shared" si="0"/>
        <v>View Company Online</v>
      </c>
    </row>
    <row r="5" spans="1:573" ht="11" x14ac:dyDescent="0.15">
      <c r="A5" s="76" t="s">
        <v>133</v>
      </c>
      <c r="B5" s="77" t="s">
        <v>95</v>
      </c>
      <c r="C5" s="78" t="s">
        <v>90</v>
      </c>
      <c r="D5" s="79" t="s">
        <v>96</v>
      </c>
      <c r="E5" s="80" t="s">
        <v>97</v>
      </c>
      <c r="F5" s="81">
        <v>10</v>
      </c>
      <c r="G5" s="82">
        <v>43766</v>
      </c>
      <c r="H5" s="83" t="s">
        <v>73</v>
      </c>
      <c r="I5" s="84" t="s">
        <v>1</v>
      </c>
      <c r="J5" s="85" t="s">
        <v>1</v>
      </c>
      <c r="K5" s="86" t="s">
        <v>127</v>
      </c>
      <c r="L5" s="87" t="s">
        <v>1</v>
      </c>
      <c r="M5" s="88" t="s">
        <v>1</v>
      </c>
      <c r="N5" s="89" t="s">
        <v>1</v>
      </c>
      <c r="O5" s="90" t="s">
        <v>134</v>
      </c>
      <c r="P5" s="91" t="s">
        <v>135</v>
      </c>
      <c r="Q5" s="92">
        <v>1150</v>
      </c>
      <c r="R5" s="93">
        <v>900</v>
      </c>
      <c r="S5" s="94">
        <v>1850</v>
      </c>
      <c r="T5" s="95" t="s">
        <v>103</v>
      </c>
      <c r="U5" s="96">
        <v>43759</v>
      </c>
      <c r="V5" s="97" t="s">
        <v>136</v>
      </c>
      <c r="W5" s="98" t="s">
        <v>1</v>
      </c>
      <c r="X5" s="99" t="s">
        <v>1</v>
      </c>
      <c r="Y5" s="100" t="s">
        <v>1</v>
      </c>
      <c r="Z5" s="101" t="s">
        <v>1</v>
      </c>
      <c r="AA5" s="102">
        <v>964.58</v>
      </c>
      <c r="AB5" s="103" t="s">
        <v>103</v>
      </c>
      <c r="AC5" s="104">
        <v>1.0471985882509749E-2</v>
      </c>
      <c r="AD5" s="105">
        <v>571.45000000000005</v>
      </c>
      <c r="AE5" s="106" t="s">
        <v>103</v>
      </c>
      <c r="AF5" s="107">
        <v>-169.64</v>
      </c>
      <c r="AG5" s="108" t="s">
        <v>103</v>
      </c>
      <c r="AH5" s="109">
        <v>169.47</v>
      </c>
      <c r="AI5" s="110" t="s">
        <v>103</v>
      </c>
      <c r="AJ5" s="111" t="s">
        <v>1</v>
      </c>
      <c r="AK5" s="112">
        <v>10.916257552870091</v>
      </c>
      <c r="AL5" s="113">
        <v>10.916257552870091</v>
      </c>
      <c r="AM5" s="114" t="s">
        <v>1</v>
      </c>
      <c r="AN5" s="115" t="s">
        <v>1</v>
      </c>
      <c r="AO5" s="116" t="s">
        <v>1</v>
      </c>
      <c r="AP5" s="117">
        <v>1.9179351820846193</v>
      </c>
      <c r="AQ5" s="118" t="s">
        <v>1</v>
      </c>
      <c r="AR5" s="119" t="s">
        <v>1</v>
      </c>
      <c r="AS5" s="120">
        <v>49.3530745631586</v>
      </c>
      <c r="AT5" s="121" t="s">
        <v>1</v>
      </c>
      <c r="AU5" s="122" t="s">
        <v>1</v>
      </c>
      <c r="AV5" s="123" t="s">
        <v>1</v>
      </c>
      <c r="AW5" s="124" t="s">
        <v>91</v>
      </c>
      <c r="AX5" s="125" t="s">
        <v>1</v>
      </c>
      <c r="AY5" s="126" t="s">
        <v>1</v>
      </c>
      <c r="AZ5" s="127" t="s">
        <v>137</v>
      </c>
      <c r="BA5" s="128" t="s">
        <v>1</v>
      </c>
      <c r="BB5" s="129" t="s">
        <v>1</v>
      </c>
      <c r="BC5" s="130" t="s">
        <v>1</v>
      </c>
      <c r="BD5" s="131" t="s">
        <v>1</v>
      </c>
      <c r="BE5" s="132" t="s">
        <v>109</v>
      </c>
      <c r="BF5" s="133" t="s">
        <v>110</v>
      </c>
      <c r="BG5" s="134" t="s">
        <v>87</v>
      </c>
      <c r="BH5" s="135" t="s">
        <v>111</v>
      </c>
      <c r="BI5" s="136" t="s">
        <v>112</v>
      </c>
      <c r="BJ5" s="137" t="s">
        <v>124</v>
      </c>
      <c r="BK5" s="138" t="s">
        <v>125</v>
      </c>
      <c r="BL5" s="139">
        <v>4203</v>
      </c>
      <c r="BM5" s="140" t="s">
        <v>115</v>
      </c>
      <c r="BN5" s="141" t="s">
        <v>116</v>
      </c>
      <c r="BO5" s="142" t="s">
        <v>117</v>
      </c>
      <c r="BP5" s="143" t="s">
        <v>118</v>
      </c>
      <c r="BQ5" s="145" t="str">
        <f t="shared" si="0"/>
        <v>View Company Online</v>
      </c>
    </row>
    <row r="6" spans="1:573" ht="11" x14ac:dyDescent="0.15">
      <c r="A6" s="8" t="s">
        <v>138</v>
      </c>
      <c r="B6" s="9" t="s">
        <v>95</v>
      </c>
      <c r="C6" s="10" t="s">
        <v>90</v>
      </c>
      <c r="D6" s="11" t="s">
        <v>96</v>
      </c>
      <c r="E6" s="12" t="s">
        <v>97</v>
      </c>
      <c r="F6" s="13">
        <v>15</v>
      </c>
      <c r="G6" s="14">
        <v>44096</v>
      </c>
      <c r="H6" s="15" t="s">
        <v>72</v>
      </c>
      <c r="I6" s="16" t="s">
        <v>77</v>
      </c>
      <c r="J6" s="17" t="s">
        <v>1</v>
      </c>
      <c r="K6" s="18" t="s">
        <v>127</v>
      </c>
      <c r="L6" s="19" t="s">
        <v>1</v>
      </c>
      <c r="M6" s="20" t="s">
        <v>1</v>
      </c>
      <c r="N6" s="21" t="s">
        <v>1</v>
      </c>
      <c r="O6" s="22" t="s">
        <v>139</v>
      </c>
      <c r="P6" s="23" t="s">
        <v>140</v>
      </c>
      <c r="Q6" s="24">
        <v>3110</v>
      </c>
      <c r="R6" s="25">
        <v>2860</v>
      </c>
      <c r="S6" s="26">
        <v>1600</v>
      </c>
      <c r="T6" s="27" t="s">
        <v>103</v>
      </c>
      <c r="U6" s="28">
        <v>44089</v>
      </c>
      <c r="V6" s="29" t="s">
        <v>141</v>
      </c>
      <c r="W6" s="30" t="s">
        <v>1</v>
      </c>
      <c r="X6" s="31" t="s">
        <v>1</v>
      </c>
      <c r="Y6" s="32" t="s">
        <v>1</v>
      </c>
      <c r="Z6" s="33" t="s">
        <v>1</v>
      </c>
      <c r="AA6" s="34">
        <v>1012.1</v>
      </c>
      <c r="AB6" s="35" t="s">
        <v>103</v>
      </c>
      <c r="AC6" s="36">
        <v>3.1797959449981317</v>
      </c>
      <c r="AD6" s="37">
        <v>661.94</v>
      </c>
      <c r="AE6" s="38" t="s">
        <v>103</v>
      </c>
      <c r="AF6" s="39">
        <v>-276.52999999999997</v>
      </c>
      <c r="AG6" s="40" t="s">
        <v>103</v>
      </c>
      <c r="AH6" s="41">
        <v>85.18</v>
      </c>
      <c r="AI6" s="42" t="s">
        <v>103</v>
      </c>
      <c r="AJ6" s="43" t="s">
        <v>1</v>
      </c>
      <c r="AK6" s="44">
        <v>18.783531538723423</v>
      </c>
      <c r="AL6" s="45">
        <v>18.783531538723423</v>
      </c>
      <c r="AM6" s="46" t="s">
        <v>1</v>
      </c>
      <c r="AN6" s="47" t="s">
        <v>1</v>
      </c>
      <c r="AO6" s="48" t="s">
        <v>1</v>
      </c>
      <c r="AP6" s="49">
        <v>1.5808667694888761</v>
      </c>
      <c r="AQ6" s="50" t="s">
        <v>1</v>
      </c>
      <c r="AR6" s="51" t="s">
        <v>1</v>
      </c>
      <c r="AS6" s="52">
        <v>2.7683912013606644</v>
      </c>
      <c r="AT6" s="53" t="s">
        <v>1</v>
      </c>
      <c r="AU6" s="54" t="s">
        <v>1</v>
      </c>
      <c r="AV6" s="55" t="s">
        <v>1</v>
      </c>
      <c r="AW6" s="56" t="s">
        <v>91</v>
      </c>
      <c r="AX6" s="57" t="s">
        <v>1</v>
      </c>
      <c r="AY6" s="58" t="s">
        <v>1</v>
      </c>
      <c r="AZ6" s="59" t="s">
        <v>142</v>
      </c>
      <c r="BA6" s="60" t="s">
        <v>1</v>
      </c>
      <c r="BB6" s="61" t="s">
        <v>1</v>
      </c>
      <c r="BC6" s="62" t="s">
        <v>1</v>
      </c>
      <c r="BD6" s="63" t="s">
        <v>1</v>
      </c>
      <c r="BE6" s="64" t="s">
        <v>109</v>
      </c>
      <c r="BF6" s="65" t="s">
        <v>110</v>
      </c>
      <c r="BG6" s="66" t="s">
        <v>87</v>
      </c>
      <c r="BH6" s="67" t="s">
        <v>111</v>
      </c>
      <c r="BI6" s="68" t="s">
        <v>112</v>
      </c>
      <c r="BJ6" s="69" t="s">
        <v>124</v>
      </c>
      <c r="BK6" s="70" t="s">
        <v>125</v>
      </c>
      <c r="BL6" s="71">
        <v>8690</v>
      </c>
      <c r="BM6" s="72" t="s">
        <v>115</v>
      </c>
      <c r="BN6" s="73" t="s">
        <v>116</v>
      </c>
      <c r="BO6" s="74" t="s">
        <v>117</v>
      </c>
      <c r="BP6" s="75" t="s">
        <v>118</v>
      </c>
      <c r="BQ6" s="144" t="str">
        <f t="shared" si="0"/>
        <v>View Company Online</v>
      </c>
    </row>
    <row r="7" spans="1:573" ht="11" x14ac:dyDescent="0.15">
      <c r="A7" s="76" t="s">
        <v>143</v>
      </c>
      <c r="B7" s="77" t="s">
        <v>95</v>
      </c>
      <c r="C7" s="78" t="s">
        <v>90</v>
      </c>
      <c r="D7" s="79" t="s">
        <v>96</v>
      </c>
      <c r="E7" s="80" t="s">
        <v>97</v>
      </c>
      <c r="F7" s="81">
        <v>14</v>
      </c>
      <c r="G7" s="82">
        <v>43987</v>
      </c>
      <c r="H7" s="83" t="s">
        <v>78</v>
      </c>
      <c r="I7" s="84" t="s">
        <v>1</v>
      </c>
      <c r="J7" s="85" t="s">
        <v>1</v>
      </c>
      <c r="K7" s="86" t="s">
        <v>144</v>
      </c>
      <c r="L7" s="87" t="s">
        <v>1</v>
      </c>
      <c r="M7" s="88">
        <v>22.5</v>
      </c>
      <c r="N7" s="89">
        <v>12.41</v>
      </c>
      <c r="O7" s="90" t="s">
        <v>145</v>
      </c>
      <c r="P7" s="91" t="s">
        <v>1</v>
      </c>
      <c r="Q7" s="92" t="s">
        <v>1</v>
      </c>
      <c r="R7" s="93" t="s">
        <v>1</v>
      </c>
      <c r="S7" s="94">
        <v>1080</v>
      </c>
      <c r="T7" s="95" t="s">
        <v>101</v>
      </c>
      <c r="U7" s="96" t="s">
        <v>1</v>
      </c>
      <c r="V7" s="97" t="s">
        <v>1</v>
      </c>
      <c r="W7" s="98" t="s">
        <v>1</v>
      </c>
      <c r="X7" s="99">
        <v>8702.66</v>
      </c>
      <c r="Y7" s="100" t="s">
        <v>101</v>
      </c>
      <c r="Z7" s="101" t="s">
        <v>1</v>
      </c>
      <c r="AA7" s="102">
        <v>980.91</v>
      </c>
      <c r="AB7" s="103" t="s">
        <v>103</v>
      </c>
      <c r="AC7" s="104">
        <v>0.67399124540075128</v>
      </c>
      <c r="AD7" s="105">
        <v>635.5</v>
      </c>
      <c r="AE7" s="106" t="s">
        <v>103</v>
      </c>
      <c r="AF7" s="107">
        <v>-329.01</v>
      </c>
      <c r="AG7" s="108" t="s">
        <v>103</v>
      </c>
      <c r="AH7" s="109">
        <v>45.06</v>
      </c>
      <c r="AI7" s="110" t="s">
        <v>103</v>
      </c>
      <c r="AJ7" s="111" t="s">
        <v>1</v>
      </c>
      <c r="AK7" s="112" t="s">
        <v>1</v>
      </c>
      <c r="AL7" s="113">
        <v>23.966978829168699</v>
      </c>
      <c r="AM7" s="114">
        <v>193.12635923838266</v>
      </c>
      <c r="AN7" s="115" t="s">
        <v>1</v>
      </c>
      <c r="AO7" s="116" t="s">
        <v>1</v>
      </c>
      <c r="AP7" s="117">
        <v>1.1010161971716117</v>
      </c>
      <c r="AQ7" s="118">
        <v>8.8720089059976832</v>
      </c>
      <c r="AR7" s="119" t="s">
        <v>1</v>
      </c>
      <c r="AS7" s="120">
        <v>3.7762897952761412</v>
      </c>
      <c r="AT7" s="121">
        <v>30.429413101627652</v>
      </c>
      <c r="AU7" s="122" t="s">
        <v>1</v>
      </c>
      <c r="AV7" s="123" t="s">
        <v>1</v>
      </c>
      <c r="AW7" s="124" t="s">
        <v>91</v>
      </c>
      <c r="AX7" s="125" t="s">
        <v>1</v>
      </c>
      <c r="AY7" s="126" t="s">
        <v>1</v>
      </c>
      <c r="AZ7" s="127" t="s">
        <v>1</v>
      </c>
      <c r="BA7" s="128" t="s">
        <v>146</v>
      </c>
      <c r="BB7" s="129" t="s">
        <v>1</v>
      </c>
      <c r="BC7" s="130" t="s">
        <v>1</v>
      </c>
      <c r="BD7" s="131" t="s">
        <v>147</v>
      </c>
      <c r="BE7" s="132" t="s">
        <v>109</v>
      </c>
      <c r="BF7" s="133" t="s">
        <v>110</v>
      </c>
      <c r="BG7" s="134" t="s">
        <v>87</v>
      </c>
      <c r="BH7" s="135" t="s">
        <v>111</v>
      </c>
      <c r="BI7" s="136" t="s">
        <v>112</v>
      </c>
      <c r="BJ7" s="137" t="s">
        <v>124</v>
      </c>
      <c r="BK7" s="138" t="s">
        <v>125</v>
      </c>
      <c r="BL7" s="139">
        <v>4203</v>
      </c>
      <c r="BM7" s="140" t="s">
        <v>115</v>
      </c>
      <c r="BN7" s="141" t="s">
        <v>116</v>
      </c>
      <c r="BO7" s="142" t="s">
        <v>117</v>
      </c>
      <c r="BP7" s="143" t="s">
        <v>118</v>
      </c>
      <c r="BQ7" s="145" t="str">
        <f t="shared" si="0"/>
        <v>View Company Online</v>
      </c>
    </row>
    <row r="8" spans="1:573" ht="11" x14ac:dyDescent="0.15">
      <c r="A8" s="8" t="s">
        <v>148</v>
      </c>
      <c r="B8" s="9" t="s">
        <v>95</v>
      </c>
      <c r="C8" s="10" t="s">
        <v>90</v>
      </c>
      <c r="D8" s="11" t="s">
        <v>96</v>
      </c>
      <c r="E8" s="12" t="s">
        <v>97</v>
      </c>
      <c r="F8" s="13">
        <v>11</v>
      </c>
      <c r="G8" s="14">
        <v>43804</v>
      </c>
      <c r="H8" s="15" t="s">
        <v>76</v>
      </c>
      <c r="I8" s="16" t="s">
        <v>1</v>
      </c>
      <c r="J8" s="17" t="s">
        <v>1</v>
      </c>
      <c r="K8" s="18" t="s">
        <v>98</v>
      </c>
      <c r="L8" s="19" t="s">
        <v>1</v>
      </c>
      <c r="M8" s="20">
        <v>17.25</v>
      </c>
      <c r="N8" s="21">
        <v>14.1</v>
      </c>
      <c r="O8" s="22" t="s">
        <v>149</v>
      </c>
      <c r="P8" s="23" t="s">
        <v>1</v>
      </c>
      <c r="Q8" s="24" t="s">
        <v>1</v>
      </c>
      <c r="R8" s="25" t="s">
        <v>1</v>
      </c>
      <c r="S8" s="26">
        <v>756</v>
      </c>
      <c r="T8" s="27" t="s">
        <v>101</v>
      </c>
      <c r="U8" s="28" t="s">
        <v>1</v>
      </c>
      <c r="V8" s="29" t="s">
        <v>1</v>
      </c>
      <c r="W8" s="30" t="s">
        <v>1</v>
      </c>
      <c r="X8" s="31">
        <v>5361.7</v>
      </c>
      <c r="Y8" s="32" t="s">
        <v>101</v>
      </c>
      <c r="Z8" s="33" t="s">
        <v>1</v>
      </c>
      <c r="AA8" s="34">
        <v>964.58</v>
      </c>
      <c r="AB8" s="35" t="s">
        <v>103</v>
      </c>
      <c r="AC8" s="36">
        <v>0</v>
      </c>
      <c r="AD8" s="37">
        <v>571.45000000000005</v>
      </c>
      <c r="AE8" s="38" t="s">
        <v>103</v>
      </c>
      <c r="AF8" s="39">
        <v>-169.64</v>
      </c>
      <c r="AG8" s="40" t="s">
        <v>103</v>
      </c>
      <c r="AH8" s="41">
        <v>169.47</v>
      </c>
      <c r="AI8" s="42" t="s">
        <v>103</v>
      </c>
      <c r="AJ8" s="43" t="s">
        <v>1</v>
      </c>
      <c r="AK8" s="44" t="s">
        <v>1</v>
      </c>
      <c r="AL8" s="45">
        <v>4.4609138972809665</v>
      </c>
      <c r="AM8" s="46">
        <v>31.637674660120847</v>
      </c>
      <c r="AN8" s="47" t="s">
        <v>1</v>
      </c>
      <c r="AO8" s="48" t="s">
        <v>1</v>
      </c>
      <c r="AP8" s="49">
        <v>0.78376162035457952</v>
      </c>
      <c r="AQ8" s="50">
        <v>5.5585908463692446</v>
      </c>
      <c r="AR8" s="51" t="s">
        <v>1</v>
      </c>
      <c r="AS8" s="52">
        <v>20.168067226890756</v>
      </c>
      <c r="AT8" s="53">
        <v>143.03588101907431</v>
      </c>
      <c r="AU8" s="54" t="s">
        <v>1</v>
      </c>
      <c r="AV8" s="55" t="s">
        <v>1</v>
      </c>
      <c r="AW8" s="56" t="s">
        <v>91</v>
      </c>
      <c r="AX8" s="57" t="s">
        <v>1</v>
      </c>
      <c r="AY8" s="58" t="s">
        <v>1</v>
      </c>
      <c r="AZ8" s="59" t="s">
        <v>1</v>
      </c>
      <c r="BA8" s="60" t="s">
        <v>150</v>
      </c>
      <c r="BB8" s="61" t="s">
        <v>1</v>
      </c>
      <c r="BC8" s="62" t="s">
        <v>1</v>
      </c>
      <c r="BD8" s="63" t="s">
        <v>151</v>
      </c>
      <c r="BE8" s="64" t="s">
        <v>109</v>
      </c>
      <c r="BF8" s="65" t="s">
        <v>110</v>
      </c>
      <c r="BG8" s="66" t="s">
        <v>87</v>
      </c>
      <c r="BH8" s="67" t="s">
        <v>111</v>
      </c>
      <c r="BI8" s="68" t="s">
        <v>112</v>
      </c>
      <c r="BJ8" s="69" t="s">
        <v>124</v>
      </c>
      <c r="BK8" s="70" t="s">
        <v>125</v>
      </c>
      <c r="BL8" s="71">
        <v>4203</v>
      </c>
      <c r="BM8" s="72" t="s">
        <v>115</v>
      </c>
      <c r="BN8" s="73" t="s">
        <v>116</v>
      </c>
      <c r="BO8" s="74" t="s">
        <v>117</v>
      </c>
      <c r="BP8" s="75" t="s">
        <v>118</v>
      </c>
      <c r="BQ8" s="144" t="str">
        <f t="shared" si="0"/>
        <v>View Company Online</v>
      </c>
    </row>
    <row r="9" spans="1:573" ht="11" x14ac:dyDescent="0.15">
      <c r="A9" s="76" t="s">
        <v>152</v>
      </c>
      <c r="B9" s="77" t="s">
        <v>95</v>
      </c>
      <c r="C9" s="78" t="s">
        <v>90</v>
      </c>
      <c r="D9" s="79" t="s">
        <v>96</v>
      </c>
      <c r="E9" s="80" t="s">
        <v>97</v>
      </c>
      <c r="F9" s="81">
        <v>7</v>
      </c>
      <c r="G9" s="82">
        <v>43598</v>
      </c>
      <c r="H9" s="83" t="s">
        <v>83</v>
      </c>
      <c r="I9" s="84" t="s">
        <v>1</v>
      </c>
      <c r="J9" s="85" t="s">
        <v>1</v>
      </c>
      <c r="K9" s="86" t="s">
        <v>153</v>
      </c>
      <c r="L9" s="87" t="s">
        <v>1</v>
      </c>
      <c r="M9" s="88" t="s">
        <v>1</v>
      </c>
      <c r="N9" s="89" t="s">
        <v>1</v>
      </c>
      <c r="O9" s="90" t="s">
        <v>154</v>
      </c>
      <c r="P9" s="91" t="s">
        <v>1</v>
      </c>
      <c r="Q9" s="92" t="s">
        <v>1</v>
      </c>
      <c r="R9" s="93" t="s">
        <v>1</v>
      </c>
      <c r="S9" s="94">
        <v>600</v>
      </c>
      <c r="T9" s="95" t="s">
        <v>101</v>
      </c>
      <c r="U9" s="96" t="s">
        <v>1</v>
      </c>
      <c r="V9" s="97" t="s">
        <v>1</v>
      </c>
      <c r="W9" s="98">
        <v>3600</v>
      </c>
      <c r="X9" s="99">
        <v>4200</v>
      </c>
      <c r="Y9" s="100" t="s">
        <v>101</v>
      </c>
      <c r="Z9" s="101" t="s">
        <v>1</v>
      </c>
      <c r="AA9" s="102">
        <v>965.47</v>
      </c>
      <c r="AB9" s="103" t="s">
        <v>103</v>
      </c>
      <c r="AC9" s="104">
        <v>5.2125357168544273</v>
      </c>
      <c r="AD9" s="105">
        <v>551.04</v>
      </c>
      <c r="AE9" s="106" t="s">
        <v>103</v>
      </c>
      <c r="AF9" s="107">
        <v>-224.39</v>
      </c>
      <c r="AG9" s="108" t="s">
        <v>103</v>
      </c>
      <c r="AH9" s="109">
        <v>151.12</v>
      </c>
      <c r="AI9" s="110" t="s">
        <v>103</v>
      </c>
      <c r="AJ9" s="111" t="s">
        <v>1</v>
      </c>
      <c r="AK9" s="112" t="s">
        <v>1</v>
      </c>
      <c r="AL9" s="113">
        <v>3.9704860536677367</v>
      </c>
      <c r="AM9" s="114">
        <v>27.793402375674155</v>
      </c>
      <c r="AN9" s="115" t="s">
        <v>1</v>
      </c>
      <c r="AO9" s="116" t="s">
        <v>1</v>
      </c>
      <c r="AP9" s="117">
        <v>0.62146155328100627</v>
      </c>
      <c r="AQ9" s="118">
        <v>4.3502308729670442</v>
      </c>
      <c r="AR9" s="119" t="s">
        <v>1</v>
      </c>
      <c r="AS9" s="120" t="s">
        <v>1</v>
      </c>
      <c r="AT9" s="121" t="s">
        <v>1</v>
      </c>
      <c r="AU9" s="122" t="s">
        <v>1</v>
      </c>
      <c r="AV9" s="123" t="s">
        <v>1</v>
      </c>
      <c r="AW9" s="124" t="s">
        <v>91</v>
      </c>
      <c r="AX9" s="125" t="s">
        <v>155</v>
      </c>
      <c r="AY9" s="126" t="s">
        <v>1</v>
      </c>
      <c r="AZ9" s="127" t="s">
        <v>1</v>
      </c>
      <c r="BA9" s="128" t="s">
        <v>156</v>
      </c>
      <c r="BB9" s="129" t="s">
        <v>1</v>
      </c>
      <c r="BC9" s="130" t="s">
        <v>1</v>
      </c>
      <c r="BD9" s="131" t="s">
        <v>157</v>
      </c>
      <c r="BE9" s="132" t="s">
        <v>109</v>
      </c>
      <c r="BF9" s="133" t="s">
        <v>110</v>
      </c>
      <c r="BG9" s="134" t="s">
        <v>87</v>
      </c>
      <c r="BH9" s="135" t="s">
        <v>111</v>
      </c>
      <c r="BI9" s="136" t="s">
        <v>112</v>
      </c>
      <c r="BJ9" s="137" t="s">
        <v>113</v>
      </c>
      <c r="BK9" s="138" t="s">
        <v>125</v>
      </c>
      <c r="BL9" s="139">
        <v>4580</v>
      </c>
      <c r="BM9" s="140" t="s">
        <v>115</v>
      </c>
      <c r="BN9" s="141" t="s">
        <v>116</v>
      </c>
      <c r="BO9" s="142" t="s">
        <v>117</v>
      </c>
      <c r="BP9" s="143" t="s">
        <v>118</v>
      </c>
      <c r="BQ9" s="145" t="str">
        <f t="shared" si="0"/>
        <v>View Company Online</v>
      </c>
    </row>
    <row r="10" spans="1:573" ht="11" x14ac:dyDescent="0.15">
      <c r="A10" s="8" t="s">
        <v>158</v>
      </c>
      <c r="B10" s="9" t="s">
        <v>95</v>
      </c>
      <c r="C10" s="10" t="s">
        <v>90</v>
      </c>
      <c r="D10" s="11" t="s">
        <v>96</v>
      </c>
      <c r="E10" s="12" t="s">
        <v>97</v>
      </c>
      <c r="F10" s="13">
        <v>8</v>
      </c>
      <c r="G10" s="14">
        <v>43718</v>
      </c>
      <c r="H10" s="15" t="s">
        <v>76</v>
      </c>
      <c r="I10" s="16" t="s">
        <v>1</v>
      </c>
      <c r="J10" s="17" t="s">
        <v>1</v>
      </c>
      <c r="K10" s="18" t="s">
        <v>144</v>
      </c>
      <c r="L10" s="19" t="s">
        <v>1</v>
      </c>
      <c r="M10" s="20">
        <v>16</v>
      </c>
      <c r="N10" s="21" t="s">
        <v>1</v>
      </c>
      <c r="O10" s="22" t="s">
        <v>159</v>
      </c>
      <c r="P10" s="23" t="s">
        <v>1</v>
      </c>
      <c r="Q10" s="24" t="s">
        <v>1</v>
      </c>
      <c r="R10" s="25" t="s">
        <v>1</v>
      </c>
      <c r="S10" s="26">
        <v>552</v>
      </c>
      <c r="T10" s="27" t="s">
        <v>101</v>
      </c>
      <c r="U10" s="28" t="s">
        <v>1</v>
      </c>
      <c r="V10" s="29" t="s">
        <v>1</v>
      </c>
      <c r="W10" s="30" t="s">
        <v>1</v>
      </c>
      <c r="X10" s="31" t="s">
        <v>1</v>
      </c>
      <c r="Y10" s="32" t="s">
        <v>1</v>
      </c>
      <c r="Z10" s="33" t="s">
        <v>1</v>
      </c>
      <c r="AA10" s="34">
        <v>964.48</v>
      </c>
      <c r="AB10" s="35" t="s">
        <v>103</v>
      </c>
      <c r="AC10" s="36">
        <v>-0.10233400244027413</v>
      </c>
      <c r="AD10" s="37">
        <v>564.47</v>
      </c>
      <c r="AE10" s="38" t="s">
        <v>103</v>
      </c>
      <c r="AF10" s="39">
        <v>-235.2</v>
      </c>
      <c r="AG10" s="40" t="s">
        <v>103</v>
      </c>
      <c r="AH10" s="41">
        <v>131.24</v>
      </c>
      <c r="AI10" s="42" t="s">
        <v>103</v>
      </c>
      <c r="AJ10" s="43" t="s">
        <v>1</v>
      </c>
      <c r="AK10" s="44" t="s">
        <v>1</v>
      </c>
      <c r="AL10" s="45">
        <v>4.2061308929646364</v>
      </c>
      <c r="AM10" s="46" t="s">
        <v>1</v>
      </c>
      <c r="AN10" s="47" t="s">
        <v>1</v>
      </c>
      <c r="AO10" s="48" t="s">
        <v>1</v>
      </c>
      <c r="AP10" s="49">
        <v>0.57233031753964325</v>
      </c>
      <c r="AQ10" s="50" t="s">
        <v>1</v>
      </c>
      <c r="AR10" s="51" t="s">
        <v>1</v>
      </c>
      <c r="AS10" s="52">
        <v>145.6848772763262</v>
      </c>
      <c r="AT10" s="53" t="s">
        <v>1</v>
      </c>
      <c r="AU10" s="54" t="s">
        <v>1</v>
      </c>
      <c r="AV10" s="55" t="s">
        <v>1</v>
      </c>
      <c r="AW10" s="56" t="s">
        <v>91</v>
      </c>
      <c r="AX10" s="57" t="s">
        <v>1</v>
      </c>
      <c r="AY10" s="58" t="s">
        <v>1</v>
      </c>
      <c r="AZ10" s="59" t="s">
        <v>1</v>
      </c>
      <c r="BA10" s="60" t="s">
        <v>150</v>
      </c>
      <c r="BB10" s="61" t="s">
        <v>1</v>
      </c>
      <c r="BC10" s="62" t="s">
        <v>1</v>
      </c>
      <c r="BD10" s="63" t="s">
        <v>160</v>
      </c>
      <c r="BE10" s="64" t="s">
        <v>109</v>
      </c>
      <c r="BF10" s="65" t="s">
        <v>110</v>
      </c>
      <c r="BG10" s="66" t="s">
        <v>87</v>
      </c>
      <c r="BH10" s="67" t="s">
        <v>111</v>
      </c>
      <c r="BI10" s="68" t="s">
        <v>112</v>
      </c>
      <c r="BJ10" s="69" t="s">
        <v>124</v>
      </c>
      <c r="BK10" s="70" t="s">
        <v>125</v>
      </c>
      <c r="BL10" s="71">
        <v>4203</v>
      </c>
      <c r="BM10" s="72" t="s">
        <v>115</v>
      </c>
      <c r="BN10" s="73" t="s">
        <v>116</v>
      </c>
      <c r="BO10" s="74" t="s">
        <v>117</v>
      </c>
      <c r="BP10" s="75" t="s">
        <v>118</v>
      </c>
      <c r="BQ10" s="144" t="str">
        <f t="shared" si="0"/>
        <v>View Company Online</v>
      </c>
    </row>
    <row r="11" spans="1:573" ht="11" x14ac:dyDescent="0.15">
      <c r="A11" s="76" t="s">
        <v>161</v>
      </c>
      <c r="B11" s="77" t="s">
        <v>95</v>
      </c>
      <c r="C11" s="78" t="s">
        <v>90</v>
      </c>
      <c r="D11" s="79" t="s">
        <v>96</v>
      </c>
      <c r="E11" s="80" t="s">
        <v>97</v>
      </c>
      <c r="F11" s="81">
        <v>19</v>
      </c>
      <c r="G11" s="82">
        <v>45219</v>
      </c>
      <c r="H11" s="83" t="s">
        <v>79</v>
      </c>
      <c r="I11" s="84" t="s">
        <v>1</v>
      </c>
      <c r="J11" s="85" t="s">
        <v>1</v>
      </c>
      <c r="K11" s="86" t="s">
        <v>98</v>
      </c>
      <c r="L11" s="87" t="s">
        <v>1</v>
      </c>
      <c r="M11" s="88" t="s">
        <v>1</v>
      </c>
      <c r="N11" s="89" t="s">
        <v>1</v>
      </c>
      <c r="O11" s="90" t="s">
        <v>162</v>
      </c>
      <c r="P11" s="91" t="s">
        <v>1</v>
      </c>
      <c r="Q11" s="92" t="s">
        <v>1</v>
      </c>
      <c r="R11" s="93" t="s">
        <v>1</v>
      </c>
      <c r="S11" s="94">
        <v>487.87</v>
      </c>
      <c r="T11" s="95" t="s">
        <v>101</v>
      </c>
      <c r="U11" s="96" t="s">
        <v>1</v>
      </c>
      <c r="V11" s="97" t="s">
        <v>1</v>
      </c>
      <c r="W11" s="98" t="s">
        <v>1</v>
      </c>
      <c r="X11" s="99" t="s">
        <v>1</v>
      </c>
      <c r="Y11" s="100" t="s">
        <v>1</v>
      </c>
      <c r="Z11" s="101" t="s">
        <v>1</v>
      </c>
      <c r="AA11" s="102">
        <v>2620.4</v>
      </c>
      <c r="AB11" s="103" t="s">
        <v>103</v>
      </c>
      <c r="AC11" s="104">
        <v>81.731428080016215</v>
      </c>
      <c r="AD11" s="105">
        <v>1708.6</v>
      </c>
      <c r="AE11" s="106" t="s">
        <v>103</v>
      </c>
      <c r="AF11" s="107">
        <v>180.7</v>
      </c>
      <c r="AG11" s="108" t="s">
        <v>103</v>
      </c>
      <c r="AH11" s="109">
        <v>1106.8</v>
      </c>
      <c r="AI11" s="110" t="s">
        <v>103</v>
      </c>
      <c r="AJ11" s="111" t="s">
        <v>1</v>
      </c>
      <c r="AK11" s="112" t="s">
        <v>1</v>
      </c>
      <c r="AL11" s="113">
        <v>0.44079106181187372</v>
      </c>
      <c r="AM11" s="114" t="s">
        <v>1</v>
      </c>
      <c r="AN11" s="115" t="s">
        <v>1</v>
      </c>
      <c r="AO11" s="116" t="s">
        <v>1</v>
      </c>
      <c r="AP11" s="117">
        <v>0.18618056297259267</v>
      </c>
      <c r="AQ11" s="118" t="s">
        <v>1</v>
      </c>
      <c r="AR11" s="119" t="s">
        <v>1</v>
      </c>
      <c r="AS11" s="120">
        <v>-7.3919325335360879</v>
      </c>
      <c r="AT11" s="121" t="s">
        <v>1</v>
      </c>
      <c r="AU11" s="122" t="s">
        <v>1</v>
      </c>
      <c r="AV11" s="123" t="s">
        <v>1</v>
      </c>
      <c r="AW11" s="124" t="s">
        <v>91</v>
      </c>
      <c r="AX11" s="125" t="s">
        <v>163</v>
      </c>
      <c r="AY11" s="126" t="s">
        <v>164</v>
      </c>
      <c r="AZ11" s="127" t="s">
        <v>1</v>
      </c>
      <c r="BA11" s="128" t="s">
        <v>1</v>
      </c>
      <c r="BB11" s="129" t="s">
        <v>1</v>
      </c>
      <c r="BC11" s="130" t="s">
        <v>1</v>
      </c>
      <c r="BD11" s="131" t="s">
        <v>1</v>
      </c>
      <c r="BE11" s="132" t="s">
        <v>109</v>
      </c>
      <c r="BF11" s="133" t="s">
        <v>110</v>
      </c>
      <c r="BG11" s="134" t="s">
        <v>87</v>
      </c>
      <c r="BH11" s="135" t="s">
        <v>111</v>
      </c>
      <c r="BI11" s="136" t="s">
        <v>112</v>
      </c>
      <c r="BJ11" s="137" t="s">
        <v>165</v>
      </c>
      <c r="BK11" s="138" t="s">
        <v>125</v>
      </c>
      <c r="BL11" s="139" t="s">
        <v>1</v>
      </c>
      <c r="BM11" s="140" t="s">
        <v>115</v>
      </c>
      <c r="BN11" s="141" t="s">
        <v>116</v>
      </c>
      <c r="BO11" s="142" t="s">
        <v>117</v>
      </c>
      <c r="BP11" s="143" t="s">
        <v>118</v>
      </c>
      <c r="BQ11" s="145" t="str">
        <f t="shared" si="0"/>
        <v>View Company Online</v>
      </c>
    </row>
    <row r="12" spans="1:573" ht="11" x14ac:dyDescent="0.15">
      <c r="A12" s="8" t="s">
        <v>166</v>
      </c>
      <c r="B12" s="9" t="s">
        <v>95</v>
      </c>
      <c r="C12" s="10" t="s">
        <v>90</v>
      </c>
      <c r="D12" s="11" t="s">
        <v>96</v>
      </c>
      <c r="E12" s="12" t="s">
        <v>97</v>
      </c>
      <c r="F12" s="13">
        <v>12</v>
      </c>
      <c r="G12" s="14">
        <v>43867</v>
      </c>
      <c r="H12" s="15" t="s">
        <v>78</v>
      </c>
      <c r="I12" s="16" t="s">
        <v>1</v>
      </c>
      <c r="J12" s="17" t="s">
        <v>1</v>
      </c>
      <c r="K12" s="18" t="s">
        <v>144</v>
      </c>
      <c r="L12" s="19" t="s">
        <v>1</v>
      </c>
      <c r="M12" s="20">
        <v>20.25</v>
      </c>
      <c r="N12" s="21">
        <v>7.25</v>
      </c>
      <c r="O12" s="22" t="s">
        <v>167</v>
      </c>
      <c r="P12" s="23" t="s">
        <v>1</v>
      </c>
      <c r="Q12" s="24" t="s">
        <v>1</v>
      </c>
      <c r="R12" s="25" t="s">
        <v>1</v>
      </c>
      <c r="S12" s="26">
        <v>486</v>
      </c>
      <c r="T12" s="27" t="s">
        <v>101</v>
      </c>
      <c r="U12" s="28" t="s">
        <v>1</v>
      </c>
      <c r="V12" s="29" t="s">
        <v>1</v>
      </c>
      <c r="W12" s="30" t="s">
        <v>1</v>
      </c>
      <c r="X12" s="31">
        <v>6703.45</v>
      </c>
      <c r="Y12" s="32" t="s">
        <v>101</v>
      </c>
      <c r="Z12" s="33" t="s">
        <v>1</v>
      </c>
      <c r="AA12" s="34">
        <v>974.35</v>
      </c>
      <c r="AB12" s="35" t="s">
        <v>103</v>
      </c>
      <c r="AC12" s="36">
        <v>1.0124624317966679</v>
      </c>
      <c r="AD12" s="37">
        <v>622.35</v>
      </c>
      <c r="AE12" s="38" t="s">
        <v>103</v>
      </c>
      <c r="AF12" s="39">
        <v>-258.63</v>
      </c>
      <c r="AG12" s="40" t="s">
        <v>103</v>
      </c>
      <c r="AH12" s="41">
        <v>109.8</v>
      </c>
      <c r="AI12" s="42" t="s">
        <v>103</v>
      </c>
      <c r="AJ12" s="43" t="s">
        <v>1</v>
      </c>
      <c r="AK12" s="44" t="s">
        <v>1</v>
      </c>
      <c r="AL12" s="45">
        <v>4.4262698203080175</v>
      </c>
      <c r="AM12" s="46">
        <v>61.052013224164156</v>
      </c>
      <c r="AN12" s="47" t="s">
        <v>1</v>
      </c>
      <c r="AO12" s="48" t="s">
        <v>1</v>
      </c>
      <c r="AP12" s="49">
        <v>0.49879662747794673</v>
      </c>
      <c r="AQ12" s="50">
        <v>6.8799552519897986</v>
      </c>
      <c r="AR12" s="51" t="s">
        <v>1</v>
      </c>
      <c r="AS12" s="52">
        <v>9.3623579271816606</v>
      </c>
      <c r="AT12" s="53">
        <v>129.13600462338664</v>
      </c>
      <c r="AU12" s="54" t="s">
        <v>1</v>
      </c>
      <c r="AV12" s="55" t="s">
        <v>1</v>
      </c>
      <c r="AW12" s="56" t="s">
        <v>91</v>
      </c>
      <c r="AX12" s="57" t="s">
        <v>1</v>
      </c>
      <c r="AY12" s="58" t="s">
        <v>1</v>
      </c>
      <c r="AZ12" s="59" t="s">
        <v>1</v>
      </c>
      <c r="BA12" s="60" t="s">
        <v>150</v>
      </c>
      <c r="BB12" s="61" t="s">
        <v>1</v>
      </c>
      <c r="BC12" s="62" t="s">
        <v>1</v>
      </c>
      <c r="BD12" s="63" t="s">
        <v>168</v>
      </c>
      <c r="BE12" s="64" t="s">
        <v>109</v>
      </c>
      <c r="BF12" s="65" t="s">
        <v>110</v>
      </c>
      <c r="BG12" s="66" t="s">
        <v>87</v>
      </c>
      <c r="BH12" s="67" t="s">
        <v>111</v>
      </c>
      <c r="BI12" s="68" t="s">
        <v>112</v>
      </c>
      <c r="BJ12" s="69" t="s">
        <v>124</v>
      </c>
      <c r="BK12" s="70" t="s">
        <v>125</v>
      </c>
      <c r="BL12" s="71">
        <v>4203</v>
      </c>
      <c r="BM12" s="72" t="s">
        <v>115</v>
      </c>
      <c r="BN12" s="73" t="s">
        <v>116</v>
      </c>
      <c r="BO12" s="74" t="s">
        <v>117</v>
      </c>
      <c r="BP12" s="75" t="s">
        <v>118</v>
      </c>
      <c r="BQ12" s="144" t="str">
        <f t="shared" si="0"/>
        <v>View Company Online</v>
      </c>
    </row>
    <row r="13" spans="1:573" ht="11" x14ac:dyDescent="0.15">
      <c r="A13" s="76" t="s">
        <v>169</v>
      </c>
      <c r="B13" s="77" t="s">
        <v>95</v>
      </c>
      <c r="C13" s="78" t="s">
        <v>90</v>
      </c>
      <c r="D13" s="79" t="s">
        <v>96</v>
      </c>
      <c r="E13" s="80" t="s">
        <v>97</v>
      </c>
      <c r="F13" s="81">
        <v>13</v>
      </c>
      <c r="G13" s="82">
        <v>43874</v>
      </c>
      <c r="H13" s="83" t="s">
        <v>72</v>
      </c>
      <c r="I13" s="84" t="s">
        <v>77</v>
      </c>
      <c r="J13" s="85" t="s">
        <v>1</v>
      </c>
      <c r="K13" s="86" t="s">
        <v>127</v>
      </c>
      <c r="L13" s="87" t="s">
        <v>1</v>
      </c>
      <c r="M13" s="88" t="s">
        <v>1</v>
      </c>
      <c r="N13" s="89" t="s">
        <v>1</v>
      </c>
      <c r="O13" s="90" t="s">
        <v>170</v>
      </c>
      <c r="P13" s="91" t="s">
        <v>171</v>
      </c>
      <c r="Q13" s="92">
        <v>1510</v>
      </c>
      <c r="R13" s="93">
        <v>1260</v>
      </c>
      <c r="S13" s="94">
        <v>360</v>
      </c>
      <c r="T13" s="95" t="s">
        <v>103</v>
      </c>
      <c r="U13" s="96">
        <v>43868</v>
      </c>
      <c r="V13" s="97" t="s">
        <v>130</v>
      </c>
      <c r="W13" s="98" t="s">
        <v>1</v>
      </c>
      <c r="X13" s="99" t="s">
        <v>1</v>
      </c>
      <c r="Y13" s="100" t="s">
        <v>1</v>
      </c>
      <c r="Z13" s="101" t="s">
        <v>1</v>
      </c>
      <c r="AA13" s="102">
        <v>974.35</v>
      </c>
      <c r="AB13" s="103" t="s">
        <v>103</v>
      </c>
      <c r="AC13" s="104">
        <v>0</v>
      </c>
      <c r="AD13" s="105">
        <v>622.35</v>
      </c>
      <c r="AE13" s="106" t="s">
        <v>103</v>
      </c>
      <c r="AF13" s="107">
        <v>-258.63</v>
      </c>
      <c r="AG13" s="108" t="s">
        <v>103</v>
      </c>
      <c r="AH13" s="109">
        <v>109.8</v>
      </c>
      <c r="AI13" s="110" t="s">
        <v>103</v>
      </c>
      <c r="AJ13" s="111" t="s">
        <v>1</v>
      </c>
      <c r="AK13" s="112">
        <v>3.2787183854133461</v>
      </c>
      <c r="AL13" s="113">
        <v>3.2787183854133461</v>
      </c>
      <c r="AM13" s="114" t="s">
        <v>1</v>
      </c>
      <c r="AN13" s="115" t="s">
        <v>1</v>
      </c>
      <c r="AO13" s="116" t="s">
        <v>1</v>
      </c>
      <c r="AP13" s="117">
        <v>0.36947898331699758</v>
      </c>
      <c r="AQ13" s="118" t="s">
        <v>1</v>
      </c>
      <c r="AR13" s="119" t="s">
        <v>1</v>
      </c>
      <c r="AS13" s="120">
        <v>6.9350799460604895</v>
      </c>
      <c r="AT13" s="121" t="s">
        <v>1</v>
      </c>
      <c r="AU13" s="122" t="s">
        <v>1</v>
      </c>
      <c r="AV13" s="123" t="s">
        <v>1</v>
      </c>
      <c r="AW13" s="124" t="s">
        <v>91</v>
      </c>
      <c r="AX13" s="125" t="s">
        <v>1</v>
      </c>
      <c r="AY13" s="126" t="s">
        <v>1</v>
      </c>
      <c r="AZ13" s="127" t="s">
        <v>172</v>
      </c>
      <c r="BA13" s="128" t="s">
        <v>1</v>
      </c>
      <c r="BB13" s="129" t="s">
        <v>1</v>
      </c>
      <c r="BC13" s="130" t="s">
        <v>1</v>
      </c>
      <c r="BD13" s="131" t="s">
        <v>1</v>
      </c>
      <c r="BE13" s="132" t="s">
        <v>109</v>
      </c>
      <c r="BF13" s="133" t="s">
        <v>110</v>
      </c>
      <c r="BG13" s="134" t="s">
        <v>87</v>
      </c>
      <c r="BH13" s="135" t="s">
        <v>111</v>
      </c>
      <c r="BI13" s="136" t="s">
        <v>112</v>
      </c>
      <c r="BJ13" s="137" t="s">
        <v>124</v>
      </c>
      <c r="BK13" s="138" t="s">
        <v>125</v>
      </c>
      <c r="BL13" s="139">
        <v>4203</v>
      </c>
      <c r="BM13" s="140" t="s">
        <v>115</v>
      </c>
      <c r="BN13" s="141" t="s">
        <v>116</v>
      </c>
      <c r="BO13" s="142" t="s">
        <v>117</v>
      </c>
      <c r="BP13" s="143" t="s">
        <v>118</v>
      </c>
      <c r="BQ13" s="145" t="str">
        <f t="shared" si="0"/>
        <v>View Company Online</v>
      </c>
    </row>
    <row r="14" spans="1:573" ht="11" x14ac:dyDescent="0.15">
      <c r="A14" s="8" t="s">
        <v>173</v>
      </c>
      <c r="B14" s="9" t="s">
        <v>174</v>
      </c>
      <c r="C14" s="10" t="s">
        <v>92</v>
      </c>
      <c r="D14" s="11" t="s">
        <v>175</v>
      </c>
      <c r="E14" s="12" t="s">
        <v>176</v>
      </c>
      <c r="F14" s="13">
        <v>4</v>
      </c>
      <c r="G14" s="14">
        <v>44756</v>
      </c>
      <c r="H14" s="15" t="s">
        <v>84</v>
      </c>
      <c r="I14" s="16" t="s">
        <v>1</v>
      </c>
      <c r="J14" s="17" t="s">
        <v>1</v>
      </c>
      <c r="K14" s="18" t="s">
        <v>98</v>
      </c>
      <c r="L14" s="19" t="s">
        <v>1</v>
      </c>
      <c r="M14" s="20" t="s">
        <v>1</v>
      </c>
      <c r="N14" s="21" t="s">
        <v>1</v>
      </c>
      <c r="O14" s="22" t="s">
        <v>177</v>
      </c>
      <c r="P14" s="23" t="s">
        <v>1</v>
      </c>
      <c r="Q14" s="24" t="s">
        <v>1</v>
      </c>
      <c r="R14" s="25" t="s">
        <v>1</v>
      </c>
      <c r="S14" s="26">
        <v>2</v>
      </c>
      <c r="T14" s="27" t="s">
        <v>103</v>
      </c>
      <c r="U14" s="28" t="s">
        <v>1</v>
      </c>
      <c r="V14" s="29" t="s">
        <v>1</v>
      </c>
      <c r="W14" s="30" t="s">
        <v>1</v>
      </c>
      <c r="X14" s="31" t="s">
        <v>1</v>
      </c>
      <c r="Y14" s="32" t="s">
        <v>1</v>
      </c>
      <c r="Z14" s="33" t="s">
        <v>1</v>
      </c>
      <c r="AA14" s="34">
        <v>5.3</v>
      </c>
      <c r="AB14" s="35" t="s">
        <v>101</v>
      </c>
      <c r="AC14" s="36" t="s">
        <v>1</v>
      </c>
      <c r="AD14" s="37" t="s">
        <v>1</v>
      </c>
      <c r="AE14" s="38" t="s">
        <v>1</v>
      </c>
      <c r="AF14" s="39" t="s">
        <v>1</v>
      </c>
      <c r="AG14" s="40" t="s">
        <v>1</v>
      </c>
      <c r="AH14" s="41" t="s">
        <v>1</v>
      </c>
      <c r="AI14" s="42" t="s">
        <v>1</v>
      </c>
      <c r="AJ14" s="43" t="s">
        <v>1</v>
      </c>
      <c r="AK14" s="44" t="s">
        <v>1</v>
      </c>
      <c r="AL14" s="45" t="s">
        <v>1</v>
      </c>
      <c r="AM14" s="46" t="s">
        <v>1</v>
      </c>
      <c r="AN14" s="47" t="s">
        <v>1</v>
      </c>
      <c r="AO14" s="48" t="s">
        <v>1</v>
      </c>
      <c r="AP14" s="49">
        <v>0.37735849056603776</v>
      </c>
      <c r="AQ14" s="50" t="s">
        <v>1</v>
      </c>
      <c r="AR14" s="51" t="s">
        <v>1</v>
      </c>
      <c r="AS14" s="52" t="s">
        <v>1</v>
      </c>
      <c r="AT14" s="53" t="s">
        <v>1</v>
      </c>
      <c r="AU14" s="54" t="s">
        <v>1</v>
      </c>
      <c r="AV14" s="55" t="s">
        <v>1</v>
      </c>
      <c r="AW14" s="56" t="s">
        <v>91</v>
      </c>
      <c r="AX14" s="57" t="s">
        <v>178</v>
      </c>
      <c r="AY14" s="58" t="s">
        <v>179</v>
      </c>
      <c r="AZ14" s="59" t="s">
        <v>1</v>
      </c>
      <c r="BA14" s="60" t="s">
        <v>1</v>
      </c>
      <c r="BB14" s="61" t="s">
        <v>1</v>
      </c>
      <c r="BC14" s="62" t="s">
        <v>1</v>
      </c>
      <c r="BD14" s="63" t="s">
        <v>1</v>
      </c>
      <c r="BE14" s="64" t="s">
        <v>109</v>
      </c>
      <c r="BF14" s="65" t="s">
        <v>110</v>
      </c>
      <c r="BG14" s="66" t="s">
        <v>88</v>
      </c>
      <c r="BH14" s="67" t="s">
        <v>180</v>
      </c>
      <c r="BI14" s="68" t="s">
        <v>181</v>
      </c>
      <c r="BJ14" s="69" t="s">
        <v>113</v>
      </c>
      <c r="BK14" s="70" t="s">
        <v>114</v>
      </c>
      <c r="BL14" s="71">
        <v>70</v>
      </c>
      <c r="BM14" s="72" t="s">
        <v>182</v>
      </c>
      <c r="BN14" s="73" t="s">
        <v>1</v>
      </c>
      <c r="BO14" s="74" t="s">
        <v>183</v>
      </c>
      <c r="BP14" s="75" t="s">
        <v>184</v>
      </c>
      <c r="BQ14" s="144" t="str">
        <f>HYPERLINK("https://my.pitchbook.com?c=64361-35", "View Company Online")</f>
        <v>View Company Online</v>
      </c>
    </row>
    <row r="15" spans="1:573" ht="11" x14ac:dyDescent="0.15">
      <c r="A15" s="76" t="s">
        <v>185</v>
      </c>
      <c r="B15" s="77" t="s">
        <v>174</v>
      </c>
      <c r="C15" s="78" t="s">
        <v>92</v>
      </c>
      <c r="D15" s="79" t="s">
        <v>175</v>
      </c>
      <c r="E15" s="80" t="s">
        <v>176</v>
      </c>
      <c r="F15" s="81">
        <v>2</v>
      </c>
      <c r="G15" s="82">
        <v>40544</v>
      </c>
      <c r="H15" s="83" t="s">
        <v>71</v>
      </c>
      <c r="I15" s="84" t="s">
        <v>70</v>
      </c>
      <c r="J15" s="85" t="s">
        <v>1</v>
      </c>
      <c r="K15" s="86" t="s">
        <v>186</v>
      </c>
      <c r="L15" s="87" t="s">
        <v>187</v>
      </c>
      <c r="M15" s="88" t="s">
        <v>1</v>
      </c>
      <c r="N15" s="89" t="s">
        <v>1</v>
      </c>
      <c r="O15" s="90" t="s">
        <v>188</v>
      </c>
      <c r="P15" s="91" t="s">
        <v>1</v>
      </c>
      <c r="Q15" s="92" t="s">
        <v>1</v>
      </c>
      <c r="R15" s="93" t="s">
        <v>1</v>
      </c>
      <c r="S15" s="94">
        <v>0.2</v>
      </c>
      <c r="T15" s="95" t="s">
        <v>103</v>
      </c>
      <c r="U15" s="96" t="s">
        <v>1</v>
      </c>
      <c r="V15" s="97" t="s">
        <v>1</v>
      </c>
      <c r="W15" s="98" t="s">
        <v>1</v>
      </c>
      <c r="X15" s="99" t="s">
        <v>1</v>
      </c>
      <c r="Y15" s="100" t="s">
        <v>1</v>
      </c>
      <c r="Z15" s="101" t="s">
        <v>1</v>
      </c>
      <c r="AA15" s="102" t="s">
        <v>1</v>
      </c>
      <c r="AB15" s="103" t="s">
        <v>1</v>
      </c>
      <c r="AC15" s="104" t="s">
        <v>1</v>
      </c>
      <c r="AD15" s="105" t="s">
        <v>1</v>
      </c>
      <c r="AE15" s="106" t="s">
        <v>1</v>
      </c>
      <c r="AF15" s="107" t="s">
        <v>1</v>
      </c>
      <c r="AG15" s="108" t="s">
        <v>1</v>
      </c>
      <c r="AH15" s="109" t="s">
        <v>1</v>
      </c>
      <c r="AI15" s="110" t="s">
        <v>1</v>
      </c>
      <c r="AJ15" s="111" t="s">
        <v>1</v>
      </c>
      <c r="AK15" s="112" t="s">
        <v>1</v>
      </c>
      <c r="AL15" s="113" t="s">
        <v>1</v>
      </c>
      <c r="AM15" s="114" t="s">
        <v>1</v>
      </c>
      <c r="AN15" s="115" t="s">
        <v>1</v>
      </c>
      <c r="AO15" s="116" t="s">
        <v>1</v>
      </c>
      <c r="AP15" s="117" t="s">
        <v>1</v>
      </c>
      <c r="AQ15" s="118" t="s">
        <v>1</v>
      </c>
      <c r="AR15" s="119" t="s">
        <v>1</v>
      </c>
      <c r="AS15" s="120" t="s">
        <v>1</v>
      </c>
      <c r="AT15" s="121" t="s">
        <v>1</v>
      </c>
      <c r="AU15" s="122" t="s">
        <v>1</v>
      </c>
      <c r="AV15" s="123" t="s">
        <v>1</v>
      </c>
      <c r="AW15" s="124" t="s">
        <v>91</v>
      </c>
      <c r="AX15" s="125" t="s">
        <v>1</v>
      </c>
      <c r="AY15" s="126" t="s">
        <v>1</v>
      </c>
      <c r="AZ15" s="127" t="s">
        <v>1</v>
      </c>
      <c r="BA15" s="128" t="s">
        <v>1</v>
      </c>
      <c r="BB15" s="129" t="s">
        <v>1</v>
      </c>
      <c r="BC15" s="130" t="s">
        <v>1</v>
      </c>
      <c r="BD15" s="131" t="s">
        <v>1</v>
      </c>
      <c r="BE15" s="132" t="s">
        <v>109</v>
      </c>
      <c r="BF15" s="133" t="s">
        <v>110</v>
      </c>
      <c r="BG15" s="134" t="s">
        <v>88</v>
      </c>
      <c r="BH15" s="135" t="s">
        <v>180</v>
      </c>
      <c r="BI15" s="136" t="s">
        <v>181</v>
      </c>
      <c r="BJ15" s="137" t="s">
        <v>189</v>
      </c>
      <c r="BK15" s="138" t="s">
        <v>190</v>
      </c>
      <c r="BL15" s="139" t="s">
        <v>1</v>
      </c>
      <c r="BM15" s="140" t="s">
        <v>182</v>
      </c>
      <c r="BN15" s="141" t="s">
        <v>1</v>
      </c>
      <c r="BO15" s="142" t="s">
        <v>183</v>
      </c>
      <c r="BP15" s="143" t="s">
        <v>184</v>
      </c>
      <c r="BQ15" s="145" t="str">
        <f>HYPERLINK("https://my.pitchbook.com?c=64361-35", "View Company Online")</f>
        <v>View Company Online</v>
      </c>
    </row>
    <row r="16" spans="1:573" ht="11" x14ac:dyDescent="0.15">
      <c r="A16" s="8" t="s">
        <v>191</v>
      </c>
      <c r="B16" s="9" t="s">
        <v>192</v>
      </c>
      <c r="C16" s="10" t="s">
        <v>193</v>
      </c>
      <c r="D16" s="11" t="s">
        <v>194</v>
      </c>
      <c r="E16" s="12" t="s">
        <v>195</v>
      </c>
      <c r="F16" s="13">
        <v>1</v>
      </c>
      <c r="G16" s="14">
        <v>43263</v>
      </c>
      <c r="H16" s="15" t="s">
        <v>71</v>
      </c>
      <c r="I16" s="16" t="s">
        <v>70</v>
      </c>
      <c r="J16" s="17" t="s">
        <v>1</v>
      </c>
      <c r="K16" s="18" t="s">
        <v>186</v>
      </c>
      <c r="L16" s="19" t="s">
        <v>196</v>
      </c>
      <c r="M16" s="20" t="s">
        <v>1</v>
      </c>
      <c r="N16" s="21" t="s">
        <v>1</v>
      </c>
      <c r="O16" s="22" t="s">
        <v>197</v>
      </c>
      <c r="P16" s="23" t="s">
        <v>1</v>
      </c>
      <c r="Q16" s="24" t="s">
        <v>1</v>
      </c>
      <c r="R16" s="25" t="s">
        <v>1</v>
      </c>
      <c r="S16" s="26">
        <v>0.09</v>
      </c>
      <c r="T16" s="27" t="s">
        <v>103</v>
      </c>
      <c r="U16" s="28" t="s">
        <v>1</v>
      </c>
      <c r="V16" s="29" t="s">
        <v>1</v>
      </c>
      <c r="W16" s="30">
        <v>0.32</v>
      </c>
      <c r="X16" s="31">
        <v>0.41</v>
      </c>
      <c r="Y16" s="32" t="s">
        <v>103</v>
      </c>
      <c r="Z16" s="33" t="s">
        <v>1</v>
      </c>
      <c r="AA16" s="34" t="s">
        <v>1</v>
      </c>
      <c r="AB16" s="35" t="s">
        <v>1</v>
      </c>
      <c r="AC16" s="36" t="s">
        <v>1</v>
      </c>
      <c r="AD16" s="37" t="s">
        <v>1</v>
      </c>
      <c r="AE16" s="38" t="s">
        <v>1</v>
      </c>
      <c r="AF16" s="39" t="s">
        <v>1</v>
      </c>
      <c r="AG16" s="40" t="s">
        <v>1</v>
      </c>
      <c r="AH16" s="41" t="s">
        <v>1</v>
      </c>
      <c r="AI16" s="42" t="s">
        <v>1</v>
      </c>
      <c r="AJ16" s="43" t="s">
        <v>1</v>
      </c>
      <c r="AK16" s="44" t="s">
        <v>1</v>
      </c>
      <c r="AL16" s="45" t="s">
        <v>1</v>
      </c>
      <c r="AM16" s="46" t="s">
        <v>1</v>
      </c>
      <c r="AN16" s="47" t="s">
        <v>1</v>
      </c>
      <c r="AO16" s="48" t="s">
        <v>1</v>
      </c>
      <c r="AP16" s="49" t="s">
        <v>1</v>
      </c>
      <c r="AQ16" s="50" t="s">
        <v>1</v>
      </c>
      <c r="AR16" s="51" t="s">
        <v>1</v>
      </c>
      <c r="AS16" s="52" t="s">
        <v>1</v>
      </c>
      <c r="AT16" s="53" t="s">
        <v>1</v>
      </c>
      <c r="AU16" s="54" t="s">
        <v>1</v>
      </c>
      <c r="AV16" s="55" t="s">
        <v>1</v>
      </c>
      <c r="AW16" s="56" t="s">
        <v>91</v>
      </c>
      <c r="AX16" s="57" t="s">
        <v>198</v>
      </c>
      <c r="AY16" s="58" t="s">
        <v>199</v>
      </c>
      <c r="AZ16" s="59" t="s">
        <v>1</v>
      </c>
      <c r="BA16" s="60" t="s">
        <v>1</v>
      </c>
      <c r="BB16" s="61" t="s">
        <v>1</v>
      </c>
      <c r="BC16" s="62" t="s">
        <v>1</v>
      </c>
      <c r="BD16" s="63" t="s">
        <v>1</v>
      </c>
      <c r="BE16" s="64" t="s">
        <v>109</v>
      </c>
      <c r="BF16" s="65" t="s">
        <v>110</v>
      </c>
      <c r="BG16" s="66" t="s">
        <v>88</v>
      </c>
      <c r="BH16" s="67" t="s">
        <v>200</v>
      </c>
      <c r="BI16" s="68" t="s">
        <v>201</v>
      </c>
      <c r="BJ16" s="69" t="s">
        <v>113</v>
      </c>
      <c r="BK16" s="70" t="s">
        <v>190</v>
      </c>
      <c r="BL16" s="71">
        <v>5</v>
      </c>
      <c r="BM16" s="72" t="s">
        <v>202</v>
      </c>
      <c r="BN16" s="73" t="s">
        <v>1</v>
      </c>
      <c r="BO16" s="74" t="s">
        <v>203</v>
      </c>
      <c r="BP16" s="75" t="s">
        <v>204</v>
      </c>
      <c r="BQ16" s="144" t="str">
        <f>HYPERLINK("https://my.pitchbook.com?c=431677-63", "View Company Online")</f>
        <v>View Company Online</v>
      </c>
    </row>
    <row r="17" spans="1:69" ht="11" x14ac:dyDescent="0.15">
      <c r="A17" s="76" t="s">
        <v>205</v>
      </c>
      <c r="B17" s="77" t="s">
        <v>174</v>
      </c>
      <c r="C17" s="78" t="s">
        <v>92</v>
      </c>
      <c r="D17" s="79" t="s">
        <v>175</v>
      </c>
      <c r="E17" s="80" t="s">
        <v>176</v>
      </c>
      <c r="F17" s="81">
        <v>1</v>
      </c>
      <c r="G17" s="82">
        <v>40210</v>
      </c>
      <c r="H17" s="83" t="s">
        <v>71</v>
      </c>
      <c r="I17" s="84" t="s">
        <v>70</v>
      </c>
      <c r="J17" s="85" t="s">
        <v>1</v>
      </c>
      <c r="K17" s="86" t="s">
        <v>186</v>
      </c>
      <c r="L17" s="87" t="s">
        <v>196</v>
      </c>
      <c r="M17" s="88" t="s">
        <v>1</v>
      </c>
      <c r="N17" s="89" t="s">
        <v>1</v>
      </c>
      <c r="O17" s="90" t="s">
        <v>206</v>
      </c>
      <c r="P17" s="91" t="s">
        <v>1</v>
      </c>
      <c r="Q17" s="92" t="s">
        <v>1</v>
      </c>
      <c r="R17" s="93" t="s">
        <v>1</v>
      </c>
      <c r="S17" s="94">
        <v>0.05</v>
      </c>
      <c r="T17" s="95" t="s">
        <v>103</v>
      </c>
      <c r="U17" s="96" t="s">
        <v>1</v>
      </c>
      <c r="V17" s="97" t="s">
        <v>1</v>
      </c>
      <c r="W17" s="98" t="s">
        <v>1</v>
      </c>
      <c r="X17" s="99" t="s">
        <v>1</v>
      </c>
      <c r="Y17" s="100" t="s">
        <v>1</v>
      </c>
      <c r="Z17" s="101" t="s">
        <v>1</v>
      </c>
      <c r="AA17" s="102" t="s">
        <v>1</v>
      </c>
      <c r="AB17" s="103" t="s">
        <v>1</v>
      </c>
      <c r="AC17" s="104" t="s">
        <v>1</v>
      </c>
      <c r="AD17" s="105" t="s">
        <v>1</v>
      </c>
      <c r="AE17" s="106" t="s">
        <v>1</v>
      </c>
      <c r="AF17" s="107" t="s">
        <v>1</v>
      </c>
      <c r="AG17" s="108" t="s">
        <v>1</v>
      </c>
      <c r="AH17" s="109" t="s">
        <v>1</v>
      </c>
      <c r="AI17" s="110" t="s">
        <v>1</v>
      </c>
      <c r="AJ17" s="111" t="s">
        <v>1</v>
      </c>
      <c r="AK17" s="112" t="s">
        <v>1</v>
      </c>
      <c r="AL17" s="113" t="s">
        <v>1</v>
      </c>
      <c r="AM17" s="114" t="s">
        <v>1</v>
      </c>
      <c r="AN17" s="115" t="s">
        <v>1</v>
      </c>
      <c r="AO17" s="116" t="s">
        <v>1</v>
      </c>
      <c r="AP17" s="117" t="s">
        <v>1</v>
      </c>
      <c r="AQ17" s="118" t="s">
        <v>1</v>
      </c>
      <c r="AR17" s="119" t="s">
        <v>1</v>
      </c>
      <c r="AS17" s="120" t="s">
        <v>1</v>
      </c>
      <c r="AT17" s="121" t="s">
        <v>1</v>
      </c>
      <c r="AU17" s="122" t="s">
        <v>1</v>
      </c>
      <c r="AV17" s="123" t="s">
        <v>1</v>
      </c>
      <c r="AW17" s="124" t="s">
        <v>91</v>
      </c>
      <c r="AX17" s="125" t="s">
        <v>207</v>
      </c>
      <c r="AY17" s="126" t="s">
        <v>208</v>
      </c>
      <c r="AZ17" s="127" t="s">
        <v>1</v>
      </c>
      <c r="BA17" s="128" t="s">
        <v>1</v>
      </c>
      <c r="BB17" s="129" t="s">
        <v>1</v>
      </c>
      <c r="BC17" s="130" t="s">
        <v>1</v>
      </c>
      <c r="BD17" s="131" t="s">
        <v>1</v>
      </c>
      <c r="BE17" s="132" t="s">
        <v>109</v>
      </c>
      <c r="BF17" s="133" t="s">
        <v>110</v>
      </c>
      <c r="BG17" s="134" t="s">
        <v>88</v>
      </c>
      <c r="BH17" s="135" t="s">
        <v>180</v>
      </c>
      <c r="BI17" s="136" t="s">
        <v>181</v>
      </c>
      <c r="BJ17" s="137" t="s">
        <v>189</v>
      </c>
      <c r="BK17" s="138" t="s">
        <v>190</v>
      </c>
      <c r="BL17" s="139" t="s">
        <v>1</v>
      </c>
      <c r="BM17" s="140" t="s">
        <v>182</v>
      </c>
      <c r="BN17" s="141" t="s">
        <v>1</v>
      </c>
      <c r="BO17" s="142" t="s">
        <v>183</v>
      </c>
      <c r="BP17" s="143" t="s">
        <v>184</v>
      </c>
      <c r="BQ17" s="145" t="str">
        <f>HYPERLINK("https://my.pitchbook.com?c=64361-35", "View Company Online")</f>
        <v>View Company Online</v>
      </c>
    </row>
    <row r="18" spans="1:69" ht="11" x14ac:dyDescent="0.15">
      <c r="A18" s="8" t="s">
        <v>209</v>
      </c>
      <c r="B18" s="9" t="s">
        <v>95</v>
      </c>
      <c r="C18" s="10" t="s">
        <v>90</v>
      </c>
      <c r="D18" s="11" t="s">
        <v>96</v>
      </c>
      <c r="E18" s="12" t="s">
        <v>97</v>
      </c>
      <c r="F18" s="13">
        <v>9</v>
      </c>
      <c r="G18" s="14" t="s">
        <v>1</v>
      </c>
      <c r="H18" s="15" t="s">
        <v>76</v>
      </c>
      <c r="I18" s="16" t="s">
        <v>1</v>
      </c>
      <c r="J18" s="17" t="s">
        <v>1</v>
      </c>
      <c r="K18" s="18" t="s">
        <v>98</v>
      </c>
      <c r="L18" s="19" t="s">
        <v>1</v>
      </c>
      <c r="M18" s="20" t="s">
        <v>1</v>
      </c>
      <c r="N18" s="21" t="s">
        <v>1</v>
      </c>
      <c r="O18" s="22" t="s">
        <v>210</v>
      </c>
      <c r="P18" s="23" t="s">
        <v>1</v>
      </c>
      <c r="Q18" s="24" t="s">
        <v>1</v>
      </c>
      <c r="R18" s="25" t="s">
        <v>1</v>
      </c>
      <c r="S18" s="26" t="s">
        <v>1</v>
      </c>
      <c r="T18" s="27" t="s">
        <v>1</v>
      </c>
      <c r="U18" s="28" t="s">
        <v>1</v>
      </c>
      <c r="V18" s="29" t="s">
        <v>1</v>
      </c>
      <c r="W18" s="30" t="s">
        <v>1</v>
      </c>
      <c r="X18" s="31" t="s">
        <v>1</v>
      </c>
      <c r="Y18" s="32" t="s">
        <v>1</v>
      </c>
      <c r="Z18" s="33" t="s">
        <v>1</v>
      </c>
      <c r="AA18" s="34" t="s">
        <v>1</v>
      </c>
      <c r="AB18" s="35" t="s">
        <v>1</v>
      </c>
      <c r="AC18" s="36" t="s">
        <v>1</v>
      </c>
      <c r="AD18" s="37" t="s">
        <v>1</v>
      </c>
      <c r="AE18" s="38" t="s">
        <v>1</v>
      </c>
      <c r="AF18" s="39" t="s">
        <v>1</v>
      </c>
      <c r="AG18" s="40" t="s">
        <v>1</v>
      </c>
      <c r="AH18" s="41" t="s">
        <v>1</v>
      </c>
      <c r="AI18" s="42" t="s">
        <v>1</v>
      </c>
      <c r="AJ18" s="43" t="s">
        <v>1</v>
      </c>
      <c r="AK18" s="44" t="s">
        <v>1</v>
      </c>
      <c r="AL18" s="45" t="s">
        <v>1</v>
      </c>
      <c r="AM18" s="46" t="s">
        <v>1</v>
      </c>
      <c r="AN18" s="47" t="s">
        <v>1</v>
      </c>
      <c r="AO18" s="48" t="s">
        <v>1</v>
      </c>
      <c r="AP18" s="49" t="s">
        <v>1</v>
      </c>
      <c r="AQ18" s="50" t="s">
        <v>1</v>
      </c>
      <c r="AR18" s="51" t="s">
        <v>1</v>
      </c>
      <c r="AS18" s="52" t="s">
        <v>1</v>
      </c>
      <c r="AT18" s="53" t="s">
        <v>1</v>
      </c>
      <c r="AU18" s="54" t="s">
        <v>1</v>
      </c>
      <c r="AV18" s="55" t="s">
        <v>1</v>
      </c>
      <c r="AW18" s="56" t="s">
        <v>91</v>
      </c>
      <c r="AX18" s="57" t="s">
        <v>1</v>
      </c>
      <c r="AY18" s="58" t="s">
        <v>1</v>
      </c>
      <c r="AZ18" s="59" t="s">
        <v>1</v>
      </c>
      <c r="BA18" s="60" t="s">
        <v>150</v>
      </c>
      <c r="BB18" s="61" t="s">
        <v>1</v>
      </c>
      <c r="BC18" s="62" t="s">
        <v>1</v>
      </c>
      <c r="BD18" s="63" t="s">
        <v>1</v>
      </c>
      <c r="BE18" s="64" t="s">
        <v>109</v>
      </c>
      <c r="BF18" s="65" t="s">
        <v>110</v>
      </c>
      <c r="BG18" s="66" t="s">
        <v>87</v>
      </c>
      <c r="BH18" s="67" t="s">
        <v>111</v>
      </c>
      <c r="BI18" s="68" t="s">
        <v>112</v>
      </c>
      <c r="BJ18" s="69" t="s">
        <v>124</v>
      </c>
      <c r="BK18" s="70" t="s">
        <v>125</v>
      </c>
      <c r="BL18" s="71">
        <v>4203</v>
      </c>
      <c r="BM18" s="72" t="s">
        <v>115</v>
      </c>
      <c r="BN18" s="73" t="s">
        <v>116</v>
      </c>
      <c r="BO18" s="74" t="s">
        <v>117</v>
      </c>
      <c r="BP18" s="75" t="s">
        <v>118</v>
      </c>
      <c r="BQ18" s="144" t="str">
        <f t="shared" ref="BQ18:BQ24" si="1">HYPERLINK("https://my.pitchbook.com?c=129009-43", "View Company Online")</f>
        <v>View Company Online</v>
      </c>
    </row>
    <row r="19" spans="1:69" ht="11" x14ac:dyDescent="0.15">
      <c r="A19" s="76" t="s">
        <v>211</v>
      </c>
      <c r="B19" s="77" t="s">
        <v>95</v>
      </c>
      <c r="C19" s="78" t="s">
        <v>90</v>
      </c>
      <c r="D19" s="79" t="s">
        <v>96</v>
      </c>
      <c r="E19" s="80" t="s">
        <v>97</v>
      </c>
      <c r="F19" s="81">
        <v>17</v>
      </c>
      <c r="G19" s="82">
        <v>44333</v>
      </c>
      <c r="H19" s="83" t="s">
        <v>79</v>
      </c>
      <c r="I19" s="84" t="s">
        <v>1</v>
      </c>
      <c r="J19" s="85" t="s">
        <v>1</v>
      </c>
      <c r="K19" s="86" t="s">
        <v>98</v>
      </c>
      <c r="L19" s="87" t="s">
        <v>1</v>
      </c>
      <c r="M19" s="88" t="s">
        <v>1</v>
      </c>
      <c r="N19" s="89" t="s">
        <v>1</v>
      </c>
      <c r="O19" s="90" t="s">
        <v>212</v>
      </c>
      <c r="P19" s="91" t="s">
        <v>1</v>
      </c>
      <c r="Q19" s="92" t="s">
        <v>1</v>
      </c>
      <c r="R19" s="93" t="s">
        <v>1</v>
      </c>
      <c r="S19" s="94" t="s">
        <v>1</v>
      </c>
      <c r="T19" s="95" t="s">
        <v>1</v>
      </c>
      <c r="U19" s="96" t="s">
        <v>1</v>
      </c>
      <c r="V19" s="97" t="s">
        <v>1</v>
      </c>
      <c r="W19" s="98" t="s">
        <v>1</v>
      </c>
      <c r="X19" s="99" t="s">
        <v>1</v>
      </c>
      <c r="Y19" s="100" t="s">
        <v>1</v>
      </c>
      <c r="Z19" s="101" t="s">
        <v>1</v>
      </c>
      <c r="AA19" s="102">
        <v>1441.91</v>
      </c>
      <c r="AB19" s="103" t="s">
        <v>103</v>
      </c>
      <c r="AC19" s="104">
        <v>36.872890888638921</v>
      </c>
      <c r="AD19" s="105">
        <v>937.89</v>
      </c>
      <c r="AE19" s="106" t="s">
        <v>103</v>
      </c>
      <c r="AF19" s="107">
        <v>-276.97000000000003</v>
      </c>
      <c r="AG19" s="108" t="s">
        <v>103</v>
      </c>
      <c r="AH19" s="109">
        <v>207.6</v>
      </c>
      <c r="AI19" s="110" t="s">
        <v>103</v>
      </c>
      <c r="AJ19" s="111" t="s">
        <v>1</v>
      </c>
      <c r="AK19" s="112" t="s">
        <v>1</v>
      </c>
      <c r="AL19" s="113" t="s">
        <v>1</v>
      </c>
      <c r="AM19" s="114" t="s">
        <v>1</v>
      </c>
      <c r="AN19" s="115" t="s">
        <v>1</v>
      </c>
      <c r="AO19" s="116" t="s">
        <v>1</v>
      </c>
      <c r="AP19" s="117" t="s">
        <v>1</v>
      </c>
      <c r="AQ19" s="118" t="s">
        <v>1</v>
      </c>
      <c r="AR19" s="119" t="s">
        <v>1</v>
      </c>
      <c r="AS19" s="120" t="s">
        <v>1</v>
      </c>
      <c r="AT19" s="121" t="s">
        <v>1</v>
      </c>
      <c r="AU19" s="122" t="s">
        <v>1</v>
      </c>
      <c r="AV19" s="123" t="s">
        <v>1</v>
      </c>
      <c r="AW19" s="124" t="s">
        <v>91</v>
      </c>
      <c r="AX19" s="125" t="s">
        <v>213</v>
      </c>
      <c r="AY19" s="126" t="s">
        <v>214</v>
      </c>
      <c r="AZ19" s="127" t="s">
        <v>1</v>
      </c>
      <c r="BA19" s="128" t="s">
        <v>1</v>
      </c>
      <c r="BB19" s="129" t="s">
        <v>1</v>
      </c>
      <c r="BC19" s="130" t="s">
        <v>1</v>
      </c>
      <c r="BD19" s="131" t="s">
        <v>1</v>
      </c>
      <c r="BE19" s="132" t="s">
        <v>109</v>
      </c>
      <c r="BF19" s="133" t="s">
        <v>110</v>
      </c>
      <c r="BG19" s="134" t="s">
        <v>87</v>
      </c>
      <c r="BH19" s="135" t="s">
        <v>111</v>
      </c>
      <c r="BI19" s="136" t="s">
        <v>112</v>
      </c>
      <c r="BJ19" s="137" t="s">
        <v>124</v>
      </c>
      <c r="BK19" s="138" t="s">
        <v>132</v>
      </c>
      <c r="BL19" s="139">
        <v>8690</v>
      </c>
      <c r="BM19" s="140" t="s">
        <v>115</v>
      </c>
      <c r="BN19" s="141" t="s">
        <v>116</v>
      </c>
      <c r="BO19" s="142" t="s">
        <v>117</v>
      </c>
      <c r="BP19" s="143" t="s">
        <v>118</v>
      </c>
      <c r="BQ19" s="145" t="str">
        <f t="shared" si="1"/>
        <v>View Company Online</v>
      </c>
    </row>
    <row r="20" spans="1:69" ht="11" x14ac:dyDescent="0.15">
      <c r="A20" s="8" t="s">
        <v>215</v>
      </c>
      <c r="B20" s="9" t="s">
        <v>95</v>
      </c>
      <c r="C20" s="10" t="s">
        <v>90</v>
      </c>
      <c r="D20" s="11" t="s">
        <v>96</v>
      </c>
      <c r="E20" s="12" t="s">
        <v>97</v>
      </c>
      <c r="F20" s="13">
        <v>3</v>
      </c>
      <c r="G20" s="14">
        <v>41871</v>
      </c>
      <c r="H20" s="15" t="s">
        <v>75</v>
      </c>
      <c r="I20" s="16" t="s">
        <v>1</v>
      </c>
      <c r="J20" s="17" t="s">
        <v>1</v>
      </c>
      <c r="K20" s="18" t="s">
        <v>186</v>
      </c>
      <c r="L20" s="19" t="s">
        <v>216</v>
      </c>
      <c r="M20" s="20" t="s">
        <v>1</v>
      </c>
      <c r="N20" s="21" t="s">
        <v>1</v>
      </c>
      <c r="O20" s="22" t="s">
        <v>217</v>
      </c>
      <c r="P20" s="23" t="s">
        <v>218</v>
      </c>
      <c r="Q20" s="24" t="s">
        <v>1</v>
      </c>
      <c r="R20" s="25" t="s">
        <v>1</v>
      </c>
      <c r="S20" s="26" t="s">
        <v>1</v>
      </c>
      <c r="T20" s="27" t="s">
        <v>1</v>
      </c>
      <c r="U20" s="28" t="s">
        <v>1</v>
      </c>
      <c r="V20" s="29" t="s">
        <v>1</v>
      </c>
      <c r="W20" s="30" t="s">
        <v>1</v>
      </c>
      <c r="X20" s="31" t="s">
        <v>1</v>
      </c>
      <c r="Y20" s="32" t="s">
        <v>1</v>
      </c>
      <c r="Z20" s="33" t="s">
        <v>1</v>
      </c>
      <c r="AA20" s="34">
        <v>1000</v>
      </c>
      <c r="AB20" s="35" t="s">
        <v>101</v>
      </c>
      <c r="AC20" s="36" t="s">
        <v>1</v>
      </c>
      <c r="AD20" s="37" t="s">
        <v>1</v>
      </c>
      <c r="AE20" s="38" t="s">
        <v>1</v>
      </c>
      <c r="AF20" s="39" t="s">
        <v>1</v>
      </c>
      <c r="AG20" s="40" t="s">
        <v>1</v>
      </c>
      <c r="AH20" s="41" t="s">
        <v>1</v>
      </c>
      <c r="AI20" s="42" t="s">
        <v>1</v>
      </c>
      <c r="AJ20" s="43" t="s">
        <v>1</v>
      </c>
      <c r="AK20" s="44" t="s">
        <v>1</v>
      </c>
      <c r="AL20" s="45" t="s">
        <v>1</v>
      </c>
      <c r="AM20" s="46" t="s">
        <v>1</v>
      </c>
      <c r="AN20" s="47" t="s">
        <v>1</v>
      </c>
      <c r="AO20" s="48" t="s">
        <v>1</v>
      </c>
      <c r="AP20" s="49" t="s">
        <v>1</v>
      </c>
      <c r="AQ20" s="50" t="s">
        <v>1</v>
      </c>
      <c r="AR20" s="51" t="s">
        <v>1</v>
      </c>
      <c r="AS20" s="52" t="s">
        <v>1</v>
      </c>
      <c r="AT20" s="53" t="s">
        <v>1</v>
      </c>
      <c r="AU20" s="54" t="s">
        <v>1</v>
      </c>
      <c r="AV20" s="55" t="s">
        <v>1</v>
      </c>
      <c r="AW20" s="56" t="s">
        <v>91</v>
      </c>
      <c r="AX20" s="57" t="s">
        <v>219</v>
      </c>
      <c r="AY20" s="58" t="s">
        <v>220</v>
      </c>
      <c r="AZ20" s="59" t="s">
        <v>1</v>
      </c>
      <c r="BA20" s="60" t="s">
        <v>1</v>
      </c>
      <c r="BB20" s="61" t="s">
        <v>1</v>
      </c>
      <c r="BC20" s="62" t="s">
        <v>1</v>
      </c>
      <c r="BD20" s="63" t="s">
        <v>1</v>
      </c>
      <c r="BE20" s="64" t="s">
        <v>109</v>
      </c>
      <c r="BF20" s="65" t="s">
        <v>110</v>
      </c>
      <c r="BG20" s="66" t="s">
        <v>87</v>
      </c>
      <c r="BH20" s="67" t="s">
        <v>111</v>
      </c>
      <c r="BI20" s="68" t="s">
        <v>112</v>
      </c>
      <c r="BJ20" s="69" t="s">
        <v>113</v>
      </c>
      <c r="BK20" s="70" t="s">
        <v>190</v>
      </c>
      <c r="BL20" s="71" t="s">
        <v>1</v>
      </c>
      <c r="BM20" s="72" t="s">
        <v>115</v>
      </c>
      <c r="BN20" s="73" t="s">
        <v>116</v>
      </c>
      <c r="BO20" s="74" t="s">
        <v>117</v>
      </c>
      <c r="BP20" s="75" t="s">
        <v>118</v>
      </c>
      <c r="BQ20" s="144" t="str">
        <f t="shared" si="1"/>
        <v>View Company Online</v>
      </c>
    </row>
    <row r="21" spans="1:69" ht="11" x14ac:dyDescent="0.15">
      <c r="A21" s="76" t="s">
        <v>221</v>
      </c>
      <c r="B21" s="77" t="s">
        <v>95</v>
      </c>
      <c r="C21" s="78" t="s">
        <v>90</v>
      </c>
      <c r="D21" s="79" t="s">
        <v>96</v>
      </c>
      <c r="E21" s="80" t="s">
        <v>97</v>
      </c>
      <c r="F21" s="81">
        <v>2</v>
      </c>
      <c r="G21" s="82">
        <v>41428</v>
      </c>
      <c r="H21" s="83" t="s">
        <v>75</v>
      </c>
      <c r="I21" s="84" t="s">
        <v>1</v>
      </c>
      <c r="J21" s="85" t="s">
        <v>1</v>
      </c>
      <c r="K21" s="86" t="s">
        <v>186</v>
      </c>
      <c r="L21" s="87" t="s">
        <v>187</v>
      </c>
      <c r="M21" s="88" t="s">
        <v>1</v>
      </c>
      <c r="N21" s="89" t="s">
        <v>1</v>
      </c>
      <c r="O21" s="90" t="s">
        <v>222</v>
      </c>
      <c r="P21" s="91" t="s">
        <v>1</v>
      </c>
      <c r="Q21" s="92" t="s">
        <v>1</v>
      </c>
      <c r="R21" s="93" t="s">
        <v>1</v>
      </c>
      <c r="S21" s="94" t="s">
        <v>1</v>
      </c>
      <c r="T21" s="95" t="s">
        <v>1</v>
      </c>
      <c r="U21" s="96" t="s">
        <v>1</v>
      </c>
      <c r="V21" s="97" t="s">
        <v>1</v>
      </c>
      <c r="W21" s="98" t="s">
        <v>1</v>
      </c>
      <c r="X21" s="99" t="s">
        <v>1</v>
      </c>
      <c r="Y21" s="100" t="s">
        <v>1</v>
      </c>
      <c r="Z21" s="101" t="s">
        <v>1</v>
      </c>
      <c r="AA21" s="102" t="s">
        <v>1</v>
      </c>
      <c r="AB21" s="103" t="s">
        <v>1</v>
      </c>
      <c r="AC21" s="104" t="s">
        <v>1</v>
      </c>
      <c r="AD21" s="105" t="s">
        <v>1</v>
      </c>
      <c r="AE21" s="106" t="s">
        <v>1</v>
      </c>
      <c r="AF21" s="107" t="s">
        <v>1</v>
      </c>
      <c r="AG21" s="108" t="s">
        <v>1</v>
      </c>
      <c r="AH21" s="109" t="s">
        <v>1</v>
      </c>
      <c r="AI21" s="110" t="s">
        <v>1</v>
      </c>
      <c r="AJ21" s="111" t="s">
        <v>1</v>
      </c>
      <c r="AK21" s="112" t="s">
        <v>1</v>
      </c>
      <c r="AL21" s="113" t="s">
        <v>1</v>
      </c>
      <c r="AM21" s="114" t="s">
        <v>1</v>
      </c>
      <c r="AN21" s="115" t="s">
        <v>1</v>
      </c>
      <c r="AO21" s="116" t="s">
        <v>1</v>
      </c>
      <c r="AP21" s="117" t="s">
        <v>1</v>
      </c>
      <c r="AQ21" s="118" t="s">
        <v>1</v>
      </c>
      <c r="AR21" s="119" t="s">
        <v>1</v>
      </c>
      <c r="AS21" s="120" t="s">
        <v>1</v>
      </c>
      <c r="AT21" s="121" t="s">
        <v>1</v>
      </c>
      <c r="AU21" s="122" t="s">
        <v>1</v>
      </c>
      <c r="AV21" s="123" t="s">
        <v>1</v>
      </c>
      <c r="AW21" s="124" t="s">
        <v>91</v>
      </c>
      <c r="AX21" s="125" t="s">
        <v>219</v>
      </c>
      <c r="AY21" s="126" t="s">
        <v>220</v>
      </c>
      <c r="AZ21" s="127" t="s">
        <v>1</v>
      </c>
      <c r="BA21" s="128" t="s">
        <v>1</v>
      </c>
      <c r="BB21" s="129" t="s">
        <v>1</v>
      </c>
      <c r="BC21" s="130" t="s">
        <v>1</v>
      </c>
      <c r="BD21" s="131" t="s">
        <v>1</v>
      </c>
      <c r="BE21" s="132" t="s">
        <v>109</v>
      </c>
      <c r="BF21" s="133" t="s">
        <v>110</v>
      </c>
      <c r="BG21" s="134" t="s">
        <v>87</v>
      </c>
      <c r="BH21" s="135" t="s">
        <v>111</v>
      </c>
      <c r="BI21" s="136" t="s">
        <v>112</v>
      </c>
      <c r="BJ21" s="137" t="s">
        <v>113</v>
      </c>
      <c r="BK21" s="138" t="s">
        <v>190</v>
      </c>
      <c r="BL21" s="139" t="s">
        <v>1</v>
      </c>
      <c r="BM21" s="140" t="s">
        <v>115</v>
      </c>
      <c r="BN21" s="141" t="s">
        <v>116</v>
      </c>
      <c r="BO21" s="142" t="s">
        <v>117</v>
      </c>
      <c r="BP21" s="143" t="s">
        <v>118</v>
      </c>
      <c r="BQ21" s="145" t="str">
        <f t="shared" si="1"/>
        <v>View Company Online</v>
      </c>
    </row>
    <row r="22" spans="1:69" ht="11" x14ac:dyDescent="0.15">
      <c r="A22" s="8" t="s">
        <v>223</v>
      </c>
      <c r="B22" s="9" t="s">
        <v>95</v>
      </c>
      <c r="C22" s="10" t="s">
        <v>90</v>
      </c>
      <c r="D22" s="11" t="s">
        <v>96</v>
      </c>
      <c r="E22" s="12" t="s">
        <v>97</v>
      </c>
      <c r="F22" s="13">
        <v>1</v>
      </c>
      <c r="G22" s="14">
        <v>40541</v>
      </c>
      <c r="H22" s="15" t="s">
        <v>75</v>
      </c>
      <c r="I22" s="16" t="s">
        <v>85</v>
      </c>
      <c r="J22" s="17" t="s">
        <v>1</v>
      </c>
      <c r="K22" s="18" t="s">
        <v>186</v>
      </c>
      <c r="L22" s="19" t="s">
        <v>196</v>
      </c>
      <c r="M22" s="20" t="s">
        <v>1</v>
      </c>
      <c r="N22" s="21" t="s">
        <v>1</v>
      </c>
      <c r="O22" s="22" t="s">
        <v>224</v>
      </c>
      <c r="P22" s="23" t="s">
        <v>1</v>
      </c>
      <c r="Q22" s="24" t="s">
        <v>1</v>
      </c>
      <c r="R22" s="25" t="s">
        <v>1</v>
      </c>
      <c r="S22" s="26" t="s">
        <v>1</v>
      </c>
      <c r="T22" s="27" t="s">
        <v>1</v>
      </c>
      <c r="U22" s="28" t="s">
        <v>1</v>
      </c>
      <c r="V22" s="29" t="s">
        <v>1</v>
      </c>
      <c r="W22" s="30" t="s">
        <v>1</v>
      </c>
      <c r="X22" s="31" t="s">
        <v>1</v>
      </c>
      <c r="Y22" s="32" t="s">
        <v>1</v>
      </c>
      <c r="Z22" s="33" t="s">
        <v>1</v>
      </c>
      <c r="AA22" s="34" t="s">
        <v>1</v>
      </c>
      <c r="AB22" s="35" t="s">
        <v>1</v>
      </c>
      <c r="AC22" s="36" t="s">
        <v>1</v>
      </c>
      <c r="AD22" s="37" t="s">
        <v>1</v>
      </c>
      <c r="AE22" s="38" t="s">
        <v>1</v>
      </c>
      <c r="AF22" s="39" t="s">
        <v>1</v>
      </c>
      <c r="AG22" s="40" t="s">
        <v>1</v>
      </c>
      <c r="AH22" s="41" t="s">
        <v>1</v>
      </c>
      <c r="AI22" s="42" t="s">
        <v>1</v>
      </c>
      <c r="AJ22" s="43" t="s">
        <v>1</v>
      </c>
      <c r="AK22" s="44" t="s">
        <v>1</v>
      </c>
      <c r="AL22" s="45" t="s">
        <v>1</v>
      </c>
      <c r="AM22" s="46" t="s">
        <v>1</v>
      </c>
      <c r="AN22" s="47" t="s">
        <v>1</v>
      </c>
      <c r="AO22" s="48" t="s">
        <v>1</v>
      </c>
      <c r="AP22" s="49" t="s">
        <v>1</v>
      </c>
      <c r="AQ22" s="50" t="s">
        <v>1</v>
      </c>
      <c r="AR22" s="51" t="s">
        <v>1</v>
      </c>
      <c r="AS22" s="52" t="s">
        <v>1</v>
      </c>
      <c r="AT22" s="53" t="s">
        <v>1</v>
      </c>
      <c r="AU22" s="54" t="s">
        <v>1</v>
      </c>
      <c r="AV22" s="55" t="s">
        <v>1</v>
      </c>
      <c r="AW22" s="56" t="s">
        <v>91</v>
      </c>
      <c r="AX22" s="57" t="s">
        <v>219</v>
      </c>
      <c r="AY22" s="58" t="s">
        <v>220</v>
      </c>
      <c r="AZ22" s="59" t="s">
        <v>1</v>
      </c>
      <c r="BA22" s="60" t="s">
        <v>1</v>
      </c>
      <c r="BB22" s="61" t="s">
        <v>1</v>
      </c>
      <c r="BC22" s="62" t="s">
        <v>1</v>
      </c>
      <c r="BD22" s="63" t="s">
        <v>1</v>
      </c>
      <c r="BE22" s="64" t="s">
        <v>109</v>
      </c>
      <c r="BF22" s="65" t="s">
        <v>110</v>
      </c>
      <c r="BG22" s="66" t="s">
        <v>87</v>
      </c>
      <c r="BH22" s="67" t="s">
        <v>111</v>
      </c>
      <c r="BI22" s="68" t="s">
        <v>112</v>
      </c>
      <c r="BJ22" s="69" t="s">
        <v>113</v>
      </c>
      <c r="BK22" s="70" t="s">
        <v>190</v>
      </c>
      <c r="BL22" s="71" t="s">
        <v>1</v>
      </c>
      <c r="BM22" s="72" t="s">
        <v>115</v>
      </c>
      <c r="BN22" s="73" t="s">
        <v>116</v>
      </c>
      <c r="BO22" s="74" t="s">
        <v>117</v>
      </c>
      <c r="BP22" s="75" t="s">
        <v>118</v>
      </c>
      <c r="BQ22" s="144" t="str">
        <f t="shared" si="1"/>
        <v>View Company Online</v>
      </c>
    </row>
    <row r="23" spans="1:69" ht="11" x14ac:dyDescent="0.15">
      <c r="A23" s="76" t="s">
        <v>225</v>
      </c>
      <c r="B23" s="77" t="s">
        <v>95</v>
      </c>
      <c r="C23" s="78" t="s">
        <v>90</v>
      </c>
      <c r="D23" s="79" t="s">
        <v>96</v>
      </c>
      <c r="E23" s="80" t="s">
        <v>97</v>
      </c>
      <c r="F23" s="81">
        <v>5</v>
      </c>
      <c r="G23" s="82">
        <v>42829</v>
      </c>
      <c r="H23" s="83" t="s">
        <v>73</v>
      </c>
      <c r="I23" s="84" t="s">
        <v>1</v>
      </c>
      <c r="J23" s="85" t="s">
        <v>1</v>
      </c>
      <c r="K23" s="86" t="s">
        <v>127</v>
      </c>
      <c r="L23" s="87" t="s">
        <v>1</v>
      </c>
      <c r="M23" s="88" t="s">
        <v>1</v>
      </c>
      <c r="N23" s="89" t="s">
        <v>1</v>
      </c>
      <c r="O23" s="90" t="s">
        <v>226</v>
      </c>
      <c r="P23" s="91" t="s">
        <v>227</v>
      </c>
      <c r="Q23" s="92">
        <v>1717</v>
      </c>
      <c r="R23" s="93">
        <v>1542</v>
      </c>
      <c r="S23" s="94" t="s">
        <v>1</v>
      </c>
      <c r="T23" s="95" t="s">
        <v>1</v>
      </c>
      <c r="U23" s="96">
        <v>42821</v>
      </c>
      <c r="V23" s="97" t="s">
        <v>228</v>
      </c>
      <c r="W23" s="98" t="s">
        <v>1</v>
      </c>
      <c r="X23" s="99" t="s">
        <v>1</v>
      </c>
      <c r="Y23" s="100" t="s">
        <v>1</v>
      </c>
      <c r="Z23" s="101" t="s">
        <v>1</v>
      </c>
      <c r="AA23" s="102">
        <v>17805</v>
      </c>
      <c r="AB23" s="103" t="s">
        <v>103</v>
      </c>
      <c r="AC23" s="104">
        <v>0</v>
      </c>
      <c r="AD23" s="105" t="s">
        <v>1</v>
      </c>
      <c r="AE23" s="106" t="s">
        <v>1</v>
      </c>
      <c r="AF23" s="107">
        <v>-619</v>
      </c>
      <c r="AG23" s="108" t="s">
        <v>103</v>
      </c>
      <c r="AH23" s="109">
        <v>125</v>
      </c>
      <c r="AI23" s="110" t="s">
        <v>103</v>
      </c>
      <c r="AJ23" s="111" t="s">
        <v>1</v>
      </c>
      <c r="AK23" s="112" t="s">
        <v>1</v>
      </c>
      <c r="AL23" s="113" t="s">
        <v>1</v>
      </c>
      <c r="AM23" s="114" t="s">
        <v>1</v>
      </c>
      <c r="AN23" s="115" t="s">
        <v>1</v>
      </c>
      <c r="AO23" s="116" t="s">
        <v>1</v>
      </c>
      <c r="AP23" s="117" t="s">
        <v>1</v>
      </c>
      <c r="AQ23" s="118" t="s">
        <v>1</v>
      </c>
      <c r="AR23" s="119" t="s">
        <v>1</v>
      </c>
      <c r="AS23" s="120" t="s">
        <v>1</v>
      </c>
      <c r="AT23" s="121" t="s">
        <v>1</v>
      </c>
      <c r="AU23" s="122" t="s">
        <v>1</v>
      </c>
      <c r="AV23" s="123" t="s">
        <v>1</v>
      </c>
      <c r="AW23" s="124" t="s">
        <v>91</v>
      </c>
      <c r="AX23" s="125" t="s">
        <v>1</v>
      </c>
      <c r="AY23" s="126" t="s">
        <v>1</v>
      </c>
      <c r="AZ23" s="127" t="s">
        <v>229</v>
      </c>
      <c r="BA23" s="128" t="s">
        <v>1</v>
      </c>
      <c r="BB23" s="129" t="s">
        <v>1</v>
      </c>
      <c r="BC23" s="130" t="s">
        <v>1</v>
      </c>
      <c r="BD23" s="131" t="s">
        <v>1</v>
      </c>
      <c r="BE23" s="132" t="s">
        <v>109</v>
      </c>
      <c r="BF23" s="133" t="s">
        <v>110</v>
      </c>
      <c r="BG23" s="134" t="s">
        <v>87</v>
      </c>
      <c r="BH23" s="135" t="s">
        <v>111</v>
      </c>
      <c r="BI23" s="136" t="s">
        <v>112</v>
      </c>
      <c r="BJ23" s="137" t="s">
        <v>113</v>
      </c>
      <c r="BK23" s="138" t="s">
        <v>114</v>
      </c>
      <c r="BL23" s="139">
        <v>4000</v>
      </c>
      <c r="BM23" s="140" t="s">
        <v>115</v>
      </c>
      <c r="BN23" s="141" t="s">
        <v>116</v>
      </c>
      <c r="BO23" s="142" t="s">
        <v>117</v>
      </c>
      <c r="BP23" s="143" t="s">
        <v>118</v>
      </c>
      <c r="BQ23" s="145" t="str">
        <f t="shared" si="1"/>
        <v>View Company Online</v>
      </c>
    </row>
    <row r="24" spans="1:69" ht="11" x14ac:dyDescent="0.15">
      <c r="A24" s="8" t="s">
        <v>230</v>
      </c>
      <c r="B24" s="9" t="s">
        <v>95</v>
      </c>
      <c r="C24" s="10" t="s">
        <v>90</v>
      </c>
      <c r="D24" s="11" t="s">
        <v>96</v>
      </c>
      <c r="E24" s="12" t="s">
        <v>97</v>
      </c>
      <c r="F24" s="13">
        <v>6</v>
      </c>
      <c r="G24" s="14">
        <v>43055</v>
      </c>
      <c r="H24" s="15" t="s">
        <v>73</v>
      </c>
      <c r="I24" s="16" t="s">
        <v>1</v>
      </c>
      <c r="J24" s="17" t="s">
        <v>1</v>
      </c>
      <c r="K24" s="18" t="s">
        <v>127</v>
      </c>
      <c r="L24" s="19" t="s">
        <v>1</v>
      </c>
      <c r="M24" s="20" t="s">
        <v>1</v>
      </c>
      <c r="N24" s="21" t="s">
        <v>1</v>
      </c>
      <c r="O24" s="22" t="s">
        <v>231</v>
      </c>
      <c r="P24" s="23" t="s">
        <v>227</v>
      </c>
      <c r="Q24" s="24">
        <v>1710</v>
      </c>
      <c r="R24" s="25">
        <v>1535</v>
      </c>
      <c r="S24" s="26" t="s">
        <v>1</v>
      </c>
      <c r="T24" s="27" t="s">
        <v>1</v>
      </c>
      <c r="U24" s="28">
        <v>43048</v>
      </c>
      <c r="V24" s="29" t="s">
        <v>228</v>
      </c>
      <c r="W24" s="30" t="s">
        <v>1</v>
      </c>
      <c r="X24" s="31" t="s">
        <v>1</v>
      </c>
      <c r="Y24" s="32" t="s">
        <v>1</v>
      </c>
      <c r="Z24" s="33" t="s">
        <v>1</v>
      </c>
      <c r="AA24" s="34">
        <v>917.63</v>
      </c>
      <c r="AB24" s="35" t="s">
        <v>103</v>
      </c>
      <c r="AC24" s="36">
        <v>-94.846200505475991</v>
      </c>
      <c r="AD24" s="37">
        <v>523.41999999999996</v>
      </c>
      <c r="AE24" s="38" t="s">
        <v>103</v>
      </c>
      <c r="AF24" s="39">
        <v>-263.93</v>
      </c>
      <c r="AG24" s="40" t="s">
        <v>103</v>
      </c>
      <c r="AH24" s="41">
        <v>81.44</v>
      </c>
      <c r="AI24" s="42" t="s">
        <v>103</v>
      </c>
      <c r="AJ24" s="43" t="s">
        <v>1</v>
      </c>
      <c r="AK24" s="44" t="s">
        <v>1</v>
      </c>
      <c r="AL24" s="45" t="s">
        <v>1</v>
      </c>
      <c r="AM24" s="46" t="s">
        <v>1</v>
      </c>
      <c r="AN24" s="47" t="s">
        <v>1</v>
      </c>
      <c r="AO24" s="48" t="s">
        <v>1</v>
      </c>
      <c r="AP24" s="49" t="s">
        <v>1</v>
      </c>
      <c r="AQ24" s="50" t="s">
        <v>1</v>
      </c>
      <c r="AR24" s="51" t="s">
        <v>1</v>
      </c>
      <c r="AS24" s="52" t="s">
        <v>1</v>
      </c>
      <c r="AT24" s="53" t="s">
        <v>1</v>
      </c>
      <c r="AU24" s="54" t="s">
        <v>1</v>
      </c>
      <c r="AV24" s="55" t="s">
        <v>1</v>
      </c>
      <c r="AW24" s="56" t="s">
        <v>91</v>
      </c>
      <c r="AX24" s="57" t="s">
        <v>1</v>
      </c>
      <c r="AY24" s="58" t="s">
        <v>1</v>
      </c>
      <c r="AZ24" s="59" t="s">
        <v>232</v>
      </c>
      <c r="BA24" s="60" t="s">
        <v>1</v>
      </c>
      <c r="BB24" s="61" t="s">
        <v>1</v>
      </c>
      <c r="BC24" s="62" t="s">
        <v>1</v>
      </c>
      <c r="BD24" s="63" t="s">
        <v>1</v>
      </c>
      <c r="BE24" s="64" t="s">
        <v>109</v>
      </c>
      <c r="BF24" s="65" t="s">
        <v>110</v>
      </c>
      <c r="BG24" s="66" t="s">
        <v>87</v>
      </c>
      <c r="BH24" s="67" t="s">
        <v>111</v>
      </c>
      <c r="BI24" s="68" t="s">
        <v>112</v>
      </c>
      <c r="BJ24" s="69" t="s">
        <v>113</v>
      </c>
      <c r="BK24" s="70" t="s">
        <v>114</v>
      </c>
      <c r="BL24" s="71">
        <v>4000</v>
      </c>
      <c r="BM24" s="72" t="s">
        <v>115</v>
      </c>
      <c r="BN24" s="73" t="s">
        <v>116</v>
      </c>
      <c r="BO24" s="74" t="s">
        <v>117</v>
      </c>
      <c r="BP24" s="75" t="s">
        <v>118</v>
      </c>
      <c r="BQ24" s="144" t="str">
        <f t="shared" si="1"/>
        <v>View Company Online</v>
      </c>
    </row>
    <row r="25" spans="1:69" ht="11" x14ac:dyDescent="0.15">
      <c r="A25" s="76" t="s">
        <v>233</v>
      </c>
      <c r="B25" s="77" t="s">
        <v>234</v>
      </c>
      <c r="C25" s="78" t="s">
        <v>93</v>
      </c>
      <c r="D25" s="79" t="s">
        <v>235</v>
      </c>
      <c r="E25" s="80" t="s">
        <v>236</v>
      </c>
      <c r="F25" s="81">
        <v>1</v>
      </c>
      <c r="G25" s="82">
        <v>44448</v>
      </c>
      <c r="H25" s="83" t="s">
        <v>74</v>
      </c>
      <c r="I25" s="84" t="s">
        <v>80</v>
      </c>
      <c r="J25" s="85" t="s">
        <v>1</v>
      </c>
      <c r="K25" s="86" t="s">
        <v>98</v>
      </c>
      <c r="L25" s="87" t="s">
        <v>1</v>
      </c>
      <c r="M25" s="88" t="s">
        <v>1</v>
      </c>
      <c r="N25" s="89">
        <v>100</v>
      </c>
      <c r="O25" s="90" t="s">
        <v>237</v>
      </c>
      <c r="P25" s="91" t="s">
        <v>1</v>
      </c>
      <c r="Q25" s="92" t="s">
        <v>1</v>
      </c>
      <c r="R25" s="93" t="s">
        <v>1</v>
      </c>
      <c r="S25" s="94" t="s">
        <v>1</v>
      </c>
      <c r="T25" s="95" t="s">
        <v>1</v>
      </c>
      <c r="U25" s="96" t="s">
        <v>1</v>
      </c>
      <c r="V25" s="97" t="s">
        <v>1</v>
      </c>
      <c r="W25" s="98" t="s">
        <v>1</v>
      </c>
      <c r="X25" s="99" t="s">
        <v>1</v>
      </c>
      <c r="Y25" s="100" t="s">
        <v>1</v>
      </c>
      <c r="Z25" s="101" t="s">
        <v>1</v>
      </c>
      <c r="AA25" s="102" t="s">
        <v>1</v>
      </c>
      <c r="AB25" s="103" t="s">
        <v>1</v>
      </c>
      <c r="AC25" s="104" t="s">
        <v>1</v>
      </c>
      <c r="AD25" s="105" t="s">
        <v>1</v>
      </c>
      <c r="AE25" s="106" t="s">
        <v>1</v>
      </c>
      <c r="AF25" s="107" t="s">
        <v>1</v>
      </c>
      <c r="AG25" s="108" t="s">
        <v>1</v>
      </c>
      <c r="AH25" s="109" t="s">
        <v>1</v>
      </c>
      <c r="AI25" s="110" t="s">
        <v>1</v>
      </c>
      <c r="AJ25" s="111" t="s">
        <v>1</v>
      </c>
      <c r="AK25" s="112" t="s">
        <v>1</v>
      </c>
      <c r="AL25" s="113" t="s">
        <v>1</v>
      </c>
      <c r="AM25" s="114" t="s">
        <v>1</v>
      </c>
      <c r="AN25" s="115" t="s">
        <v>1</v>
      </c>
      <c r="AO25" s="116" t="s">
        <v>1</v>
      </c>
      <c r="AP25" s="117" t="s">
        <v>1</v>
      </c>
      <c r="AQ25" s="118" t="s">
        <v>1</v>
      </c>
      <c r="AR25" s="119" t="s">
        <v>1</v>
      </c>
      <c r="AS25" s="120" t="s">
        <v>1</v>
      </c>
      <c r="AT25" s="121" t="s">
        <v>1</v>
      </c>
      <c r="AU25" s="122" t="s">
        <v>1</v>
      </c>
      <c r="AV25" s="123" t="s">
        <v>1</v>
      </c>
      <c r="AW25" s="124" t="s">
        <v>91</v>
      </c>
      <c r="AX25" s="125" t="s">
        <v>238</v>
      </c>
      <c r="AY25" s="126" t="s">
        <v>239</v>
      </c>
      <c r="AZ25" s="127" t="s">
        <v>1</v>
      </c>
      <c r="BA25" s="128" t="s">
        <v>1</v>
      </c>
      <c r="BB25" s="129" t="s">
        <v>1</v>
      </c>
      <c r="BC25" s="130" t="s">
        <v>1</v>
      </c>
      <c r="BD25" s="131" t="s">
        <v>240</v>
      </c>
      <c r="BE25" s="132" t="s">
        <v>241</v>
      </c>
      <c r="BF25" s="133" t="s">
        <v>242</v>
      </c>
      <c r="BG25" s="134" t="s">
        <v>89</v>
      </c>
      <c r="BH25" s="135" t="s">
        <v>243</v>
      </c>
      <c r="BI25" s="136" t="s">
        <v>244</v>
      </c>
      <c r="BJ25" s="137" t="s">
        <v>113</v>
      </c>
      <c r="BK25" s="138" t="s">
        <v>114</v>
      </c>
      <c r="BL25" s="139">
        <v>27</v>
      </c>
      <c r="BM25" s="140" t="s">
        <v>245</v>
      </c>
      <c r="BN25" s="141" t="s">
        <v>246</v>
      </c>
      <c r="BO25" s="142" t="s">
        <v>247</v>
      </c>
      <c r="BP25" s="143" t="s">
        <v>248</v>
      </c>
      <c r="BQ25" s="145" t="str">
        <f>HYPERLINK("https://my.pitchbook.com?c=65651-68", "View Company Online")</f>
        <v>View Company Online</v>
      </c>
    </row>
    <row r="26" spans="1:69" ht="11" x14ac:dyDescent="0.15">
      <c r="A26" s="8" t="s">
        <v>249</v>
      </c>
      <c r="B26" s="9" t="s">
        <v>192</v>
      </c>
      <c r="C26" s="10" t="s">
        <v>193</v>
      </c>
      <c r="D26" s="11" t="s">
        <v>194</v>
      </c>
      <c r="E26" s="12" t="s">
        <v>195</v>
      </c>
      <c r="F26" s="13">
        <v>3</v>
      </c>
      <c r="G26" s="14" t="s">
        <v>1</v>
      </c>
      <c r="H26" s="15" t="s">
        <v>71</v>
      </c>
      <c r="I26" s="16" t="s">
        <v>70</v>
      </c>
      <c r="J26" s="17" t="s">
        <v>1</v>
      </c>
      <c r="K26" s="18" t="s">
        <v>186</v>
      </c>
      <c r="L26" s="19" t="s">
        <v>187</v>
      </c>
      <c r="M26" s="20" t="s">
        <v>1</v>
      </c>
      <c r="N26" s="21" t="s">
        <v>1</v>
      </c>
      <c r="O26" s="22" t="s">
        <v>250</v>
      </c>
      <c r="P26" s="23" t="s">
        <v>1</v>
      </c>
      <c r="Q26" s="24" t="s">
        <v>1</v>
      </c>
      <c r="R26" s="25" t="s">
        <v>1</v>
      </c>
      <c r="S26" s="26" t="s">
        <v>1</v>
      </c>
      <c r="T26" s="27" t="s">
        <v>1</v>
      </c>
      <c r="U26" s="28" t="s">
        <v>1</v>
      </c>
      <c r="V26" s="29" t="s">
        <v>1</v>
      </c>
      <c r="W26" s="30" t="s">
        <v>1</v>
      </c>
      <c r="X26" s="31" t="s">
        <v>1</v>
      </c>
      <c r="Y26" s="32" t="s">
        <v>1</v>
      </c>
      <c r="Z26" s="33" t="s">
        <v>1</v>
      </c>
      <c r="AA26" s="34" t="s">
        <v>1</v>
      </c>
      <c r="AB26" s="35" t="s">
        <v>1</v>
      </c>
      <c r="AC26" s="36" t="s">
        <v>1</v>
      </c>
      <c r="AD26" s="37" t="s">
        <v>1</v>
      </c>
      <c r="AE26" s="38" t="s">
        <v>1</v>
      </c>
      <c r="AF26" s="39" t="s">
        <v>1</v>
      </c>
      <c r="AG26" s="40" t="s">
        <v>1</v>
      </c>
      <c r="AH26" s="41" t="s">
        <v>1</v>
      </c>
      <c r="AI26" s="42" t="s">
        <v>1</v>
      </c>
      <c r="AJ26" s="43" t="s">
        <v>1</v>
      </c>
      <c r="AK26" s="44" t="s">
        <v>1</v>
      </c>
      <c r="AL26" s="45" t="s">
        <v>1</v>
      </c>
      <c r="AM26" s="46" t="s">
        <v>1</v>
      </c>
      <c r="AN26" s="47" t="s">
        <v>1</v>
      </c>
      <c r="AO26" s="48" t="s">
        <v>1</v>
      </c>
      <c r="AP26" s="49" t="s">
        <v>1</v>
      </c>
      <c r="AQ26" s="50" t="s">
        <v>1</v>
      </c>
      <c r="AR26" s="51" t="s">
        <v>1</v>
      </c>
      <c r="AS26" s="52" t="s">
        <v>1</v>
      </c>
      <c r="AT26" s="53" t="s">
        <v>1</v>
      </c>
      <c r="AU26" s="54" t="s">
        <v>1</v>
      </c>
      <c r="AV26" s="55" t="s">
        <v>1</v>
      </c>
      <c r="AW26" s="56" t="s">
        <v>251</v>
      </c>
      <c r="AX26" s="57" t="s">
        <v>1</v>
      </c>
      <c r="AY26" s="58" t="s">
        <v>1</v>
      </c>
      <c r="AZ26" s="59" t="s">
        <v>1</v>
      </c>
      <c r="BA26" s="60" t="s">
        <v>1</v>
      </c>
      <c r="BB26" s="61" t="s">
        <v>1</v>
      </c>
      <c r="BC26" s="62" t="s">
        <v>1</v>
      </c>
      <c r="BD26" s="63" t="s">
        <v>1</v>
      </c>
      <c r="BE26" s="64" t="s">
        <v>109</v>
      </c>
      <c r="BF26" s="65" t="s">
        <v>110</v>
      </c>
      <c r="BG26" s="66" t="s">
        <v>88</v>
      </c>
      <c r="BH26" s="67" t="s">
        <v>200</v>
      </c>
      <c r="BI26" s="68" t="s">
        <v>201</v>
      </c>
      <c r="BJ26" s="69" t="s">
        <v>113</v>
      </c>
      <c r="BK26" s="70" t="s">
        <v>252</v>
      </c>
      <c r="BL26" s="71">
        <v>18</v>
      </c>
      <c r="BM26" s="72" t="s">
        <v>202</v>
      </c>
      <c r="BN26" s="73" t="s">
        <v>1</v>
      </c>
      <c r="BO26" s="74" t="s">
        <v>203</v>
      </c>
      <c r="BP26" s="75" t="s">
        <v>204</v>
      </c>
      <c r="BQ26" s="144" t="str">
        <f>HYPERLINK("https://my.pitchbook.com?c=431677-63", "View Company Online")</f>
        <v>View Company Online</v>
      </c>
    </row>
    <row r="27" spans="1:69" ht="11" x14ac:dyDescent="0.15">
      <c r="A27" s="76" t="s">
        <v>253</v>
      </c>
      <c r="B27" s="77" t="s">
        <v>192</v>
      </c>
      <c r="C27" s="78" t="s">
        <v>193</v>
      </c>
      <c r="D27" s="79" t="s">
        <v>194</v>
      </c>
      <c r="E27" s="80" t="s">
        <v>195</v>
      </c>
      <c r="F27" s="81">
        <v>2</v>
      </c>
      <c r="G27" s="82">
        <v>43831</v>
      </c>
      <c r="H27" s="83" t="s">
        <v>81</v>
      </c>
      <c r="I27" s="84" t="s">
        <v>1</v>
      </c>
      <c r="J27" s="85" t="s">
        <v>1</v>
      </c>
      <c r="K27" s="86" t="s">
        <v>254</v>
      </c>
      <c r="L27" s="87" t="s">
        <v>1</v>
      </c>
      <c r="M27" s="88" t="s">
        <v>1</v>
      </c>
      <c r="N27" s="89" t="s">
        <v>1</v>
      </c>
      <c r="O27" s="90" t="s">
        <v>255</v>
      </c>
      <c r="P27" s="91" t="s">
        <v>1</v>
      </c>
      <c r="Q27" s="92" t="s">
        <v>1</v>
      </c>
      <c r="R27" s="93" t="s">
        <v>1</v>
      </c>
      <c r="S27" s="94" t="s">
        <v>1</v>
      </c>
      <c r="T27" s="95" t="s">
        <v>1</v>
      </c>
      <c r="U27" s="96" t="s">
        <v>1</v>
      </c>
      <c r="V27" s="97" t="s">
        <v>1</v>
      </c>
      <c r="W27" s="98" t="s">
        <v>1</v>
      </c>
      <c r="X27" s="99" t="s">
        <v>1</v>
      </c>
      <c r="Y27" s="100" t="s">
        <v>1</v>
      </c>
      <c r="Z27" s="101" t="s">
        <v>1</v>
      </c>
      <c r="AA27" s="102">
        <v>0.23</v>
      </c>
      <c r="AB27" s="103" t="s">
        <v>103</v>
      </c>
      <c r="AC27" s="104" t="s">
        <v>1</v>
      </c>
      <c r="AD27" s="105">
        <v>-0.01</v>
      </c>
      <c r="AE27" s="106" t="s">
        <v>103</v>
      </c>
      <c r="AF27" s="107">
        <v>-0.03</v>
      </c>
      <c r="AG27" s="108" t="s">
        <v>103</v>
      </c>
      <c r="AH27" s="109" t="s">
        <v>1</v>
      </c>
      <c r="AI27" s="110" t="s">
        <v>1</v>
      </c>
      <c r="AJ27" s="111" t="s">
        <v>1</v>
      </c>
      <c r="AK27" s="112" t="s">
        <v>1</v>
      </c>
      <c r="AL27" s="113" t="s">
        <v>1</v>
      </c>
      <c r="AM27" s="114" t="s">
        <v>1</v>
      </c>
      <c r="AN27" s="115" t="s">
        <v>1</v>
      </c>
      <c r="AO27" s="116" t="s">
        <v>1</v>
      </c>
      <c r="AP27" s="117" t="s">
        <v>1</v>
      </c>
      <c r="AQ27" s="118" t="s">
        <v>1</v>
      </c>
      <c r="AR27" s="119" t="s">
        <v>1</v>
      </c>
      <c r="AS27" s="120" t="s">
        <v>1</v>
      </c>
      <c r="AT27" s="121" t="s">
        <v>1</v>
      </c>
      <c r="AU27" s="122" t="s">
        <v>1</v>
      </c>
      <c r="AV27" s="123" t="s">
        <v>1</v>
      </c>
      <c r="AW27" s="124" t="s">
        <v>91</v>
      </c>
      <c r="AX27" s="125" t="s">
        <v>256</v>
      </c>
      <c r="AY27" s="126" t="s">
        <v>257</v>
      </c>
      <c r="AZ27" s="127" t="s">
        <v>1</v>
      </c>
      <c r="BA27" s="128" t="s">
        <v>1</v>
      </c>
      <c r="BB27" s="129" t="s">
        <v>1</v>
      </c>
      <c r="BC27" s="130" t="s">
        <v>1</v>
      </c>
      <c r="BD27" s="131" t="s">
        <v>1</v>
      </c>
      <c r="BE27" s="132" t="s">
        <v>109</v>
      </c>
      <c r="BF27" s="133" t="s">
        <v>110</v>
      </c>
      <c r="BG27" s="134" t="s">
        <v>88</v>
      </c>
      <c r="BH27" s="135" t="s">
        <v>200</v>
      </c>
      <c r="BI27" s="136" t="s">
        <v>201</v>
      </c>
      <c r="BJ27" s="137" t="s">
        <v>113</v>
      </c>
      <c r="BK27" s="138" t="s">
        <v>190</v>
      </c>
      <c r="BL27" s="139">
        <v>17</v>
      </c>
      <c r="BM27" s="140" t="s">
        <v>202</v>
      </c>
      <c r="BN27" s="141" t="s">
        <v>1</v>
      </c>
      <c r="BO27" s="142" t="s">
        <v>203</v>
      </c>
      <c r="BP27" s="143" t="s">
        <v>204</v>
      </c>
      <c r="BQ27" s="145" t="str">
        <f>HYPERLINK("https://my.pitchbook.com?c=431677-63", "View Company Online")</f>
        <v>View Company Online</v>
      </c>
    </row>
    <row r="28" spans="1:69" ht="22" customHeight="1" x14ac:dyDescent="0.15">
      <c r="A28" s="8" t="s">
        <v>258</v>
      </c>
      <c r="B28" s="9" t="s">
        <v>174</v>
      </c>
      <c r="C28" s="10" t="s">
        <v>92</v>
      </c>
      <c r="D28" s="11" t="s">
        <v>175</v>
      </c>
      <c r="E28" s="12" t="s">
        <v>176</v>
      </c>
      <c r="F28" s="13">
        <v>3</v>
      </c>
      <c r="G28" s="14">
        <v>42284</v>
      </c>
      <c r="H28" s="15" t="s">
        <v>74</v>
      </c>
      <c r="I28" s="16" t="s">
        <v>80</v>
      </c>
      <c r="J28" s="17" t="s">
        <v>1</v>
      </c>
      <c r="K28" s="18" t="s">
        <v>98</v>
      </c>
      <c r="L28" s="19" t="s">
        <v>1</v>
      </c>
      <c r="M28" s="20" t="s">
        <v>1</v>
      </c>
      <c r="N28" s="21">
        <v>63</v>
      </c>
      <c r="O28" s="22" t="s">
        <v>259</v>
      </c>
      <c r="P28" s="23" t="s">
        <v>1</v>
      </c>
      <c r="Q28" s="24" t="s">
        <v>1</v>
      </c>
      <c r="R28" s="25" t="s">
        <v>1</v>
      </c>
      <c r="S28" s="26" t="s">
        <v>1</v>
      </c>
      <c r="T28" s="27" t="s">
        <v>1</v>
      </c>
      <c r="U28" s="28" t="s">
        <v>1</v>
      </c>
      <c r="V28" s="29" t="s">
        <v>1</v>
      </c>
      <c r="W28" s="30" t="s">
        <v>1</v>
      </c>
      <c r="X28" s="31" t="s">
        <v>1</v>
      </c>
      <c r="Y28" s="32" t="s">
        <v>1</v>
      </c>
      <c r="Z28" s="33" t="s">
        <v>1</v>
      </c>
      <c r="AA28" s="34" t="s">
        <v>1</v>
      </c>
      <c r="AB28" s="35" t="s">
        <v>1</v>
      </c>
      <c r="AC28" s="36" t="s">
        <v>1</v>
      </c>
      <c r="AD28" s="37" t="s">
        <v>1</v>
      </c>
      <c r="AE28" s="38" t="s">
        <v>1</v>
      </c>
      <c r="AF28" s="39" t="s">
        <v>1</v>
      </c>
      <c r="AG28" s="40" t="s">
        <v>1</v>
      </c>
      <c r="AH28" s="41" t="s">
        <v>1</v>
      </c>
      <c r="AI28" s="42" t="s">
        <v>1</v>
      </c>
      <c r="AJ28" s="43" t="s">
        <v>1</v>
      </c>
      <c r="AK28" s="44" t="s">
        <v>1</v>
      </c>
      <c r="AL28" s="45" t="s">
        <v>1</v>
      </c>
      <c r="AM28" s="46" t="s">
        <v>1</v>
      </c>
      <c r="AN28" s="47" t="s">
        <v>1</v>
      </c>
      <c r="AO28" s="48" t="s">
        <v>1</v>
      </c>
      <c r="AP28" s="49" t="s">
        <v>1</v>
      </c>
      <c r="AQ28" s="50" t="s">
        <v>1</v>
      </c>
      <c r="AR28" s="51" t="s">
        <v>1</v>
      </c>
      <c r="AS28" s="52" t="s">
        <v>1</v>
      </c>
      <c r="AT28" s="53" t="s">
        <v>1</v>
      </c>
      <c r="AU28" s="54" t="s">
        <v>1</v>
      </c>
      <c r="AV28" s="55" t="s">
        <v>1</v>
      </c>
      <c r="AW28" s="56" t="s">
        <v>91</v>
      </c>
      <c r="AX28" s="57" t="s">
        <v>260</v>
      </c>
      <c r="AY28" s="58" t="s">
        <v>261</v>
      </c>
      <c r="AZ28" s="59" t="s">
        <v>1</v>
      </c>
      <c r="BA28" s="60" t="s">
        <v>262</v>
      </c>
      <c r="BB28" s="61" t="s">
        <v>1</v>
      </c>
      <c r="BC28" s="62" t="s">
        <v>1</v>
      </c>
      <c r="BD28" s="63" t="s">
        <v>1</v>
      </c>
      <c r="BE28" s="64" t="s">
        <v>109</v>
      </c>
      <c r="BF28" s="65" t="s">
        <v>110</v>
      </c>
      <c r="BG28" s="66" t="s">
        <v>88</v>
      </c>
      <c r="BH28" s="67" t="s">
        <v>180</v>
      </c>
      <c r="BI28" s="68" t="s">
        <v>181</v>
      </c>
      <c r="BJ28" s="69" t="s">
        <v>113</v>
      </c>
      <c r="BK28" s="70" t="s">
        <v>114</v>
      </c>
      <c r="BL28" s="71">
        <v>25</v>
      </c>
      <c r="BM28" s="72" t="s">
        <v>182</v>
      </c>
      <c r="BN28" s="73" t="s">
        <v>1</v>
      </c>
      <c r="BO28" s="74" t="s">
        <v>183</v>
      </c>
      <c r="BP28" s="75" t="s">
        <v>184</v>
      </c>
      <c r="BQ28" s="144" t="str">
        <f>HYPERLINK("https://my.pitchbook.com?c=64361-35", "View Company Online")</f>
        <v>View Company Online</v>
      </c>
    </row>
    <row r="29" spans="1:69" ht="15" customHeight="1" x14ac:dyDescent="0.15"/>
  </sheetData>
  <phoneticPr fontId="0" type="noConversion"/>
  <pageMargins left="0.75" right="0.75" top="1" bottom="1" header="0.5" footer="0.5"/>
  <pageSetup paperSize="9" firstPageNumber="0" fitToWidth="0" fitToHeight="0" pageOrder="overThenDown"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Kothari, Jay (kotharjy)</cp:lastModifiedBy>
  <dcterms:created xsi:type="dcterms:W3CDTF">2011-01-13T13:16:13Z</dcterms:created>
  <dcterms:modified xsi:type="dcterms:W3CDTF">2024-01-27T18:43:50Z</dcterms:modified>
</cp:coreProperties>
</file>